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U:\Development Services Users\DS Engineering\Shared\Manuals - Standards\2018 Model BMP Design Manual\References\"/>
    </mc:Choice>
  </mc:AlternateContent>
  <xr:revisionPtr revIDLastSave="0" documentId="13_ncr:1_{9AD32828-1E58-4B8A-A915-544FF53563E7}" xr6:coauthVersionLast="47" xr6:coauthVersionMax="47" xr10:uidLastSave="{00000000-0000-0000-0000-000000000000}"/>
  <bookViews>
    <workbookView xWindow="-110" yWindow="-110" windowWidth="25180" windowHeight="16140" tabRatio="954" xr2:uid="{00000000-000D-0000-FFFF-FFFF00000000}"/>
  </bookViews>
  <sheets>
    <sheet name="Introduction" sheetId="67" r:id="rId1"/>
    <sheet name="Step 1. DCV" sheetId="64" r:id="rId2"/>
    <sheet name="Step 2. Retention Requirements" sheetId="85" r:id="rId3"/>
    <sheet name="Step 3. BMP Performance" sheetId="16" r:id="rId4"/>
    <sheet name="Ref_Min Retention" sheetId="82" state="hidden" r:id="rId5"/>
    <sheet name="Ref_DCV" sheetId="63" state="hidden" r:id="rId6"/>
    <sheet name="Ref_Biofiltration" sheetId="25" state="hidden" r:id="rId7"/>
    <sheet name="Ref_Feasibility" sheetId="78" state="hidden" r:id="rId8"/>
    <sheet name="Ref_Retention" sheetId="17" state="hidden" r:id="rId9"/>
    <sheet name="_Ref County" sheetId="86" state="hidden" r:id="rId10"/>
  </sheets>
  <definedNames>
    <definedName name="_xlnm.Print_Area" localSheetId="0">Introduction!$B$1:$T$15</definedName>
    <definedName name="_xlnm.Print_Area" localSheetId="1">'Step 1. DCV'!$B$1:$O$43</definedName>
    <definedName name="_xlnm.Print_Area" localSheetId="2">'Step 2. Retention Requirements'!$B$1:$O$18</definedName>
    <definedName name="_xlnm.Print_Area" localSheetId="3">'Step 3. BMP Performance'!$B$1:$O$59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86" l="1"/>
  <c r="F4" i="86"/>
  <c r="G4" i="86"/>
  <c r="H4" i="86"/>
  <c r="I4" i="86"/>
  <c r="J4" i="86"/>
  <c r="K4" i="86"/>
  <c r="L4" i="86"/>
  <c r="M4" i="86"/>
  <c r="D4" i="86" l="1"/>
  <c r="T9" i="85" l="1"/>
  <c r="U9" i="85"/>
  <c r="V9" i="85"/>
  <c r="W9" i="85"/>
  <c r="X9" i="85"/>
  <c r="Y9" i="85"/>
  <c r="Z9" i="85"/>
  <c r="AA9" i="85"/>
  <c r="AB9" i="85"/>
  <c r="S9" i="85"/>
  <c r="B18" i="85" s="1"/>
  <c r="T21" i="64" l="1"/>
  <c r="B42" i="64" s="1"/>
  <c r="U21" i="64"/>
  <c r="V21" i="64"/>
  <c r="W21" i="64"/>
  <c r="X21" i="64"/>
  <c r="Y21" i="64"/>
  <c r="Z21" i="64"/>
  <c r="AA21" i="64"/>
  <c r="AB21" i="64"/>
  <c r="S21" i="64"/>
  <c r="T23" i="64"/>
  <c r="U23" i="64"/>
  <c r="V23" i="64"/>
  <c r="W23" i="64"/>
  <c r="X23" i="64"/>
  <c r="Y23" i="64"/>
  <c r="Z23" i="64"/>
  <c r="AA23" i="64"/>
  <c r="AB23" i="64"/>
  <c r="S23" i="64"/>
  <c r="T8" i="85"/>
  <c r="B17" i="85" s="1"/>
  <c r="U8" i="85"/>
  <c r="V8" i="85"/>
  <c r="W8" i="85"/>
  <c r="X8" i="85"/>
  <c r="Y8" i="85"/>
  <c r="Z8" i="85"/>
  <c r="AA8" i="85"/>
  <c r="AB8" i="85"/>
  <c r="S8" i="85"/>
  <c r="B16" i="85" l="1"/>
  <c r="T14" i="16"/>
  <c r="U14" i="16"/>
  <c r="V14" i="16"/>
  <c r="W14" i="16"/>
  <c r="X14" i="16"/>
  <c r="Y14" i="16"/>
  <c r="Z14" i="16"/>
  <c r="AA14" i="16"/>
  <c r="AB14" i="16"/>
  <c r="S14" i="16"/>
  <c r="T12" i="16"/>
  <c r="U12" i="16"/>
  <c r="V12" i="16"/>
  <c r="W12" i="16"/>
  <c r="X12" i="16"/>
  <c r="Y12" i="16"/>
  <c r="Z12" i="16"/>
  <c r="AA12" i="16"/>
  <c r="AB12" i="16"/>
  <c r="S12" i="16"/>
  <c r="T9" i="16"/>
  <c r="U9" i="16"/>
  <c r="V9" i="16"/>
  <c r="W9" i="16"/>
  <c r="X9" i="16"/>
  <c r="Y9" i="16"/>
  <c r="Z9" i="16"/>
  <c r="AA9" i="16"/>
  <c r="AB9" i="16"/>
  <c r="S9" i="16"/>
  <c r="B55" i="16" l="1"/>
  <c r="T15" i="16"/>
  <c r="U15" i="16"/>
  <c r="V15" i="16"/>
  <c r="W15" i="16"/>
  <c r="X15" i="16"/>
  <c r="Y15" i="16"/>
  <c r="Z15" i="16"/>
  <c r="AA15" i="16"/>
  <c r="AB15" i="16"/>
  <c r="S15" i="16"/>
  <c r="F21" i="16" l="1"/>
  <c r="G21" i="16"/>
  <c r="G36" i="16" s="1"/>
  <c r="H21" i="16"/>
  <c r="H36" i="16" s="1"/>
  <c r="I21" i="16"/>
  <c r="J21" i="16"/>
  <c r="K21" i="16"/>
  <c r="L21" i="16"/>
  <c r="M21" i="16"/>
  <c r="M36" i="16" s="1"/>
  <c r="N21" i="16"/>
  <c r="N36" i="16" s="1"/>
  <c r="F22" i="16"/>
  <c r="F37" i="16" s="1"/>
  <c r="G22" i="16"/>
  <c r="G37" i="16" s="1"/>
  <c r="H22" i="16"/>
  <c r="H37" i="16" s="1"/>
  <c r="I22" i="16"/>
  <c r="I37" i="16" s="1"/>
  <c r="J22" i="16"/>
  <c r="J37" i="16" s="1"/>
  <c r="K22" i="16"/>
  <c r="K37" i="16" s="1"/>
  <c r="L22" i="16"/>
  <c r="L37" i="16" s="1"/>
  <c r="M22" i="16"/>
  <c r="M37" i="16" s="1"/>
  <c r="N22" i="16"/>
  <c r="N37" i="16" s="1"/>
  <c r="F23" i="16"/>
  <c r="G23" i="16"/>
  <c r="H23" i="16"/>
  <c r="I23" i="16"/>
  <c r="J23" i="16"/>
  <c r="K23" i="16"/>
  <c r="L23" i="16"/>
  <c r="M23" i="16"/>
  <c r="N23" i="16"/>
  <c r="F24" i="16"/>
  <c r="G24" i="16"/>
  <c r="H24" i="16"/>
  <c r="I24" i="16"/>
  <c r="J24" i="16"/>
  <c r="K24" i="16"/>
  <c r="L24" i="16"/>
  <c r="M24" i="16"/>
  <c r="N24" i="16"/>
  <c r="F31" i="16"/>
  <c r="G31" i="16"/>
  <c r="H31" i="16"/>
  <c r="I31" i="16"/>
  <c r="I32" i="16" s="1"/>
  <c r="I34" i="16" s="1"/>
  <c r="I35" i="16" s="1"/>
  <c r="J31" i="16"/>
  <c r="J32" i="16" s="1"/>
  <c r="K31" i="16"/>
  <c r="L31" i="16"/>
  <c r="M31" i="16"/>
  <c r="N31" i="16"/>
  <c r="F32" i="16"/>
  <c r="F34" i="16" s="1"/>
  <c r="G32" i="16"/>
  <c r="G34" i="16" s="1"/>
  <c r="H32" i="16"/>
  <c r="K32" i="16"/>
  <c r="L32" i="16"/>
  <c r="M32" i="16"/>
  <c r="N32" i="16"/>
  <c r="F33" i="16"/>
  <c r="G33" i="16"/>
  <c r="H33" i="16"/>
  <c r="I33" i="16"/>
  <c r="J33" i="16"/>
  <c r="K33" i="16"/>
  <c r="L33" i="16"/>
  <c r="L34" i="16" s="1"/>
  <c r="L35" i="16" s="1"/>
  <c r="M33" i="16"/>
  <c r="M34" i="16" s="1"/>
  <c r="M35" i="16" s="1"/>
  <c r="N33" i="16"/>
  <c r="N34" i="16" s="1"/>
  <c r="N35" i="16" s="1"/>
  <c r="F36" i="16"/>
  <c r="L36" i="16"/>
  <c r="F38" i="16"/>
  <c r="G38" i="16"/>
  <c r="H38" i="16"/>
  <c r="I38" i="16"/>
  <c r="J38" i="16"/>
  <c r="K38" i="16"/>
  <c r="L38" i="16"/>
  <c r="M38" i="16"/>
  <c r="N38" i="16"/>
  <c r="B53" i="16"/>
  <c r="K34" i="16" l="1"/>
  <c r="K35" i="16" s="1"/>
  <c r="H34" i="16"/>
  <c r="J34" i="16"/>
  <c r="J35" i="16" s="1"/>
  <c r="F39" i="16"/>
  <c r="L39" i="16"/>
  <c r="L42" i="16" s="1"/>
  <c r="N39" i="16"/>
  <c r="N42" i="16" s="1"/>
  <c r="M39" i="16"/>
  <c r="M42" i="16" s="1"/>
  <c r="G25" i="16"/>
  <c r="K25" i="16"/>
  <c r="G39" i="16"/>
  <c r="J25" i="16"/>
  <c r="F25" i="16"/>
  <c r="L25" i="16"/>
  <c r="H39" i="16"/>
  <c r="B57" i="16"/>
  <c r="I25" i="16"/>
  <c r="I36" i="16"/>
  <c r="I39" i="16" s="1"/>
  <c r="I42" i="16" s="1"/>
  <c r="H35" i="16"/>
  <c r="G35" i="16"/>
  <c r="H25" i="16"/>
  <c r="F35" i="16"/>
  <c r="F42" i="16" s="1"/>
  <c r="K36" i="16"/>
  <c r="K39" i="16" s="1"/>
  <c r="N25" i="16"/>
  <c r="M25" i="16"/>
  <c r="J36" i="16"/>
  <c r="J39" i="16" s="1"/>
  <c r="J42" i="16" s="1"/>
  <c r="G42" i="16" l="1"/>
  <c r="H42" i="16"/>
  <c r="K42" i="16"/>
  <c r="E38" i="16" l="1"/>
  <c r="E23" i="16" l="1"/>
  <c r="F24" i="64" l="1"/>
  <c r="G24" i="64"/>
  <c r="H24" i="64"/>
  <c r="I24" i="64"/>
  <c r="J24" i="64"/>
  <c r="K24" i="64"/>
  <c r="L24" i="64"/>
  <c r="M24" i="64"/>
  <c r="N24" i="64"/>
  <c r="F25" i="64"/>
  <c r="G25" i="64"/>
  <c r="H25" i="64"/>
  <c r="I25" i="64"/>
  <c r="J25" i="64"/>
  <c r="K25" i="64"/>
  <c r="L25" i="64"/>
  <c r="M25" i="64"/>
  <c r="N25" i="64"/>
  <c r="F26" i="64"/>
  <c r="G26" i="64"/>
  <c r="H26" i="64"/>
  <c r="I26" i="64"/>
  <c r="J26" i="64"/>
  <c r="K26" i="64"/>
  <c r="L26" i="64"/>
  <c r="M26" i="64"/>
  <c r="N26" i="64"/>
  <c r="F29" i="64"/>
  <c r="G29" i="64"/>
  <c r="H29" i="64"/>
  <c r="I29" i="64"/>
  <c r="J29" i="64"/>
  <c r="K29" i="64"/>
  <c r="L29" i="64"/>
  <c r="M29" i="64"/>
  <c r="N29" i="64"/>
  <c r="F30" i="64"/>
  <c r="G30" i="64"/>
  <c r="H30" i="64"/>
  <c r="I30" i="64"/>
  <c r="J30" i="64"/>
  <c r="K30" i="64"/>
  <c r="L30" i="64"/>
  <c r="M30" i="64"/>
  <c r="N30" i="64"/>
  <c r="E36" i="64"/>
  <c r="E25" i="64"/>
  <c r="E24" i="64"/>
  <c r="E26" i="64"/>
  <c r="E29" i="64"/>
  <c r="F3" i="16"/>
  <c r="F27" i="16" s="1"/>
  <c r="G3" i="16"/>
  <c r="G27" i="16" s="1"/>
  <c r="H3" i="16"/>
  <c r="H27" i="16" s="1"/>
  <c r="I3" i="16"/>
  <c r="I27" i="16" s="1"/>
  <c r="J3" i="16"/>
  <c r="J27" i="16" s="1"/>
  <c r="K3" i="16"/>
  <c r="L3" i="16"/>
  <c r="M3" i="16"/>
  <c r="N3" i="16"/>
  <c r="E3" i="16"/>
  <c r="M31" i="64" l="1"/>
  <c r="M32" i="64" s="1"/>
  <c r="L31" i="64"/>
  <c r="L32" i="64" s="1"/>
  <c r="F31" i="64"/>
  <c r="F32" i="64" s="1"/>
  <c r="K31" i="64"/>
  <c r="K32" i="64" s="1"/>
  <c r="I27" i="64"/>
  <c r="I28" i="64" s="1"/>
  <c r="H27" i="64"/>
  <c r="H28" i="64" s="1"/>
  <c r="G27" i="64"/>
  <c r="G28" i="64" s="1"/>
  <c r="M33" i="64"/>
  <c r="L48" i="16"/>
  <c r="L20" i="16"/>
  <c r="L40" i="16"/>
  <c r="L41" i="16"/>
  <c r="L27" i="16"/>
  <c r="L28" i="16" s="1"/>
  <c r="N48" i="16"/>
  <c r="N40" i="16"/>
  <c r="N41" i="16"/>
  <c r="N20" i="16"/>
  <c r="N27" i="16"/>
  <c r="N28" i="16" s="1"/>
  <c r="K48" i="16"/>
  <c r="K20" i="16"/>
  <c r="K40" i="16"/>
  <c r="K41" i="16"/>
  <c r="K27" i="16"/>
  <c r="K28" i="16" s="1"/>
  <c r="M48" i="16"/>
  <c r="M40" i="16"/>
  <c r="M20" i="16"/>
  <c r="M41" i="16"/>
  <c r="M27" i="16"/>
  <c r="M28" i="16" s="1"/>
  <c r="I31" i="64"/>
  <c r="I32" i="64" s="1"/>
  <c r="K27" i="64"/>
  <c r="K28" i="64" s="1"/>
  <c r="K33" i="64"/>
  <c r="J31" i="64"/>
  <c r="J32" i="64" s="1"/>
  <c r="I33" i="64"/>
  <c r="N27" i="64"/>
  <c r="N28" i="64" s="1"/>
  <c r="N33" i="64"/>
  <c r="F33" i="64"/>
  <c r="J27" i="64"/>
  <c r="J28" i="64" s="1"/>
  <c r="J33" i="64"/>
  <c r="L27" i="64"/>
  <c r="L28" i="64" s="1"/>
  <c r="L33" i="64"/>
  <c r="H31" i="64"/>
  <c r="H32" i="64" s="1"/>
  <c r="H33" i="64" s="1"/>
  <c r="N31" i="64"/>
  <c r="N32" i="64" s="1"/>
  <c r="G31" i="64"/>
  <c r="G32" i="64" s="1"/>
  <c r="G33" i="64" s="1"/>
  <c r="E27" i="64"/>
  <c r="E28" i="64" s="1"/>
  <c r="F27" i="64"/>
  <c r="F28" i="64" s="1"/>
  <c r="M27" i="64"/>
  <c r="M28" i="64" s="1"/>
  <c r="F3" i="85"/>
  <c r="G3" i="85"/>
  <c r="H3" i="85"/>
  <c r="I3" i="85"/>
  <c r="J3" i="85"/>
  <c r="K3" i="85"/>
  <c r="K4" i="85" s="1"/>
  <c r="L3" i="85"/>
  <c r="L4" i="85" s="1"/>
  <c r="M3" i="85"/>
  <c r="M4" i="85" s="1"/>
  <c r="N3" i="85"/>
  <c r="N4" i="85" s="1"/>
  <c r="E3" i="85"/>
  <c r="E4" i="85" s="1"/>
  <c r="S36" i="64" l="1"/>
  <c r="J4" i="85"/>
  <c r="I4" i="85"/>
  <c r="H4" i="85"/>
  <c r="G4" i="85"/>
  <c r="F4" i="85"/>
  <c r="F35" i="64" l="1"/>
  <c r="G35" i="64"/>
  <c r="H35" i="64"/>
  <c r="I35" i="64"/>
  <c r="J35" i="64"/>
  <c r="K35" i="64"/>
  <c r="L35" i="64"/>
  <c r="M35" i="64"/>
  <c r="N35" i="64"/>
  <c r="F36" i="64"/>
  <c r="T36" i="64" s="1"/>
  <c r="G36" i="64"/>
  <c r="U36" i="64" s="1"/>
  <c r="H36" i="64"/>
  <c r="V36" i="64" s="1"/>
  <c r="I36" i="64"/>
  <c r="W36" i="64" s="1"/>
  <c r="J36" i="64"/>
  <c r="X36" i="64" s="1"/>
  <c r="K36" i="64"/>
  <c r="Y36" i="64" s="1"/>
  <c r="L36" i="64"/>
  <c r="Z36" i="64" s="1"/>
  <c r="M36" i="64"/>
  <c r="AA36" i="64" s="1"/>
  <c r="N36" i="64"/>
  <c r="AB36" i="64" s="1"/>
  <c r="E33" i="16"/>
  <c r="E24" i="16"/>
  <c r="E22" i="16"/>
  <c r="B43" i="64" l="1"/>
  <c r="B41" i="64" s="1"/>
  <c r="E37" i="16"/>
  <c r="K4" i="16"/>
  <c r="M4" i="16"/>
  <c r="L4" i="16"/>
  <c r="N4" i="16"/>
  <c r="E31" i="16" l="1"/>
  <c r="E32" i="16" s="1"/>
  <c r="E21" i="16" l="1"/>
  <c r="E25" i="16" s="1"/>
  <c r="E36" i="16" l="1"/>
  <c r="E34" i="16"/>
  <c r="E18" i="86" l="1"/>
  <c r="F18" i="86"/>
  <c r="G18" i="86"/>
  <c r="G20" i="86" s="1"/>
  <c r="H18" i="86"/>
  <c r="I18" i="86"/>
  <c r="J18" i="86"/>
  <c r="K18" i="86"/>
  <c r="K20" i="86" s="1"/>
  <c r="L18" i="86"/>
  <c r="M18" i="86"/>
  <c r="E3" i="86"/>
  <c r="F3" i="86"/>
  <c r="G3" i="86"/>
  <c r="H3" i="86"/>
  <c r="I3" i="86"/>
  <c r="J3" i="86"/>
  <c r="K3" i="86"/>
  <c r="L3" i="86"/>
  <c r="M3" i="86"/>
  <c r="D18" i="86"/>
  <c r="D20" i="86" s="1"/>
  <c r="D3" i="86"/>
  <c r="J22" i="86" l="1"/>
  <c r="J20" i="86"/>
  <c r="I23" i="86"/>
  <c r="I20" i="86"/>
  <c r="L27" i="86"/>
  <c r="L20" i="86"/>
  <c r="H22" i="86"/>
  <c r="H20" i="86"/>
  <c r="F22" i="86"/>
  <c r="F20" i="86"/>
  <c r="M23" i="86"/>
  <c r="M20" i="86"/>
  <c r="E23" i="86"/>
  <c r="E20" i="86"/>
  <c r="K24" i="86"/>
  <c r="G28" i="86"/>
  <c r="K28" i="86"/>
  <c r="E22" i="86"/>
  <c r="I26" i="86"/>
  <c r="M28" i="86"/>
  <c r="I25" i="86"/>
  <c r="F24" i="86"/>
  <c r="F28" i="86"/>
  <c r="E26" i="86"/>
  <c r="F25" i="86"/>
  <c r="J24" i="86"/>
  <c r="M21" i="86"/>
  <c r="E21" i="86"/>
  <c r="E37" i="86" s="1"/>
  <c r="J28" i="86"/>
  <c r="E28" i="86"/>
  <c r="M25" i="86"/>
  <c r="E25" i="86"/>
  <c r="I24" i="86"/>
  <c r="M22" i="86"/>
  <c r="J21" i="86"/>
  <c r="I28" i="86"/>
  <c r="M26" i="86"/>
  <c r="J25" i="86"/>
  <c r="M24" i="86"/>
  <c r="G24" i="86"/>
  <c r="I22" i="86"/>
  <c r="I21" i="86"/>
  <c r="F21" i="86"/>
  <c r="F37" i="86" s="1"/>
  <c r="E24" i="86"/>
  <c r="K27" i="86"/>
  <c r="G27" i="86"/>
  <c r="L26" i="86"/>
  <c r="H26" i="86"/>
  <c r="K23" i="86"/>
  <c r="G23" i="86"/>
  <c r="L22" i="86"/>
  <c r="J27" i="86"/>
  <c r="F27" i="86"/>
  <c r="K26" i="86"/>
  <c r="G26" i="86"/>
  <c r="L25" i="86"/>
  <c r="H25" i="86"/>
  <c r="J23" i="86"/>
  <c r="F23" i="86"/>
  <c r="K22" i="86"/>
  <c r="G22" i="86"/>
  <c r="L21" i="86"/>
  <c r="L37" i="86" s="1"/>
  <c r="H21" i="86"/>
  <c r="H37" i="86" s="1"/>
  <c r="L28" i="86"/>
  <c r="H28" i="86"/>
  <c r="M27" i="86"/>
  <c r="I27" i="86"/>
  <c r="E27" i="86"/>
  <c r="J26" i="86"/>
  <c r="F26" i="86"/>
  <c r="K25" i="86"/>
  <c r="G25" i="86"/>
  <c r="L24" i="86"/>
  <c r="H24" i="86"/>
  <c r="K21" i="86"/>
  <c r="K37" i="86" s="1"/>
  <c r="G21" i="86"/>
  <c r="H27" i="86"/>
  <c r="L23" i="86"/>
  <c r="H23" i="86"/>
  <c r="D28" i="86"/>
  <c r="L38" i="86" l="1"/>
  <c r="L39" i="86" s="1"/>
  <c r="L42" i="86"/>
  <c r="K42" i="86"/>
  <c r="K38" i="86"/>
  <c r="K39" i="86" s="1"/>
  <c r="M38" i="86"/>
  <c r="M39" i="86" s="1"/>
  <c r="M42" i="86"/>
  <c r="M37" i="86"/>
  <c r="H38" i="86"/>
  <c r="H39" i="86" s="1"/>
  <c r="H42" i="86"/>
  <c r="G38" i="86"/>
  <c r="G39" i="86" s="1"/>
  <c r="G42" i="86"/>
  <c r="E38" i="86"/>
  <c r="E39" i="86" s="1"/>
  <c r="E42" i="86"/>
  <c r="I38" i="86"/>
  <c r="I39" i="86" s="1"/>
  <c r="I42" i="86"/>
  <c r="G37" i="86"/>
  <c r="J38" i="86"/>
  <c r="J39" i="86" s="1"/>
  <c r="J42" i="86"/>
  <c r="F38" i="86"/>
  <c r="F42" i="86"/>
  <c r="F39" i="86"/>
  <c r="I37" i="86"/>
  <c r="J37" i="86"/>
  <c r="M30" i="86"/>
  <c r="M34" i="86"/>
  <c r="M35" i="86"/>
  <c r="M31" i="86"/>
  <c r="M33" i="86"/>
  <c r="M32" i="86"/>
  <c r="M29" i="86"/>
  <c r="E29" i="86"/>
  <c r="E35" i="86"/>
  <c r="E30" i="86"/>
  <c r="E34" i="86"/>
  <c r="E31" i="86"/>
  <c r="E33" i="86"/>
  <c r="E32" i="86"/>
  <c r="J32" i="86"/>
  <c r="J31" i="86"/>
  <c r="J35" i="86"/>
  <c r="J49" i="86" s="1"/>
  <c r="J30" i="86"/>
  <c r="J44" i="86" s="1"/>
  <c r="J34" i="86"/>
  <c r="J48" i="86" s="1"/>
  <c r="J33" i="86"/>
  <c r="J47" i="86" s="1"/>
  <c r="J29" i="86"/>
  <c r="H34" i="86"/>
  <c r="H35" i="86"/>
  <c r="H30" i="86"/>
  <c r="H33" i="86"/>
  <c r="H32" i="86"/>
  <c r="H29" i="86"/>
  <c r="H31" i="86"/>
  <c r="L30" i="86"/>
  <c r="L35" i="86"/>
  <c r="L49" i="86" s="1"/>
  <c r="L32" i="86"/>
  <c r="L46" i="86" s="1"/>
  <c r="L34" i="86"/>
  <c r="L48" i="86" s="1"/>
  <c r="L31" i="86"/>
  <c r="L45" i="86" s="1"/>
  <c r="L33" i="86"/>
  <c r="L47" i="86" s="1"/>
  <c r="L29" i="86"/>
  <c r="L43" i="86" s="1"/>
  <c r="I34" i="86"/>
  <c r="I35" i="86"/>
  <c r="I33" i="86"/>
  <c r="I32" i="86"/>
  <c r="I31" i="86"/>
  <c r="I30" i="86"/>
  <c r="I29" i="86"/>
  <c r="G35" i="86"/>
  <c r="G30" i="86"/>
  <c r="G34" i="86"/>
  <c r="G29" i="86"/>
  <c r="G33" i="86"/>
  <c r="G32" i="86"/>
  <c r="G31" i="86"/>
  <c r="K32" i="86"/>
  <c r="K46" i="86" s="1"/>
  <c r="K29" i="86"/>
  <c r="K43" i="86" s="1"/>
  <c r="K31" i="86"/>
  <c r="K45" i="86" s="1"/>
  <c r="K35" i="86"/>
  <c r="K49" i="86" s="1"/>
  <c r="K30" i="86"/>
  <c r="K44" i="86" s="1"/>
  <c r="K34" i="86"/>
  <c r="K33" i="86"/>
  <c r="K47" i="86" s="1"/>
  <c r="F35" i="86"/>
  <c r="F30" i="86"/>
  <c r="F29" i="86"/>
  <c r="F33" i="86"/>
  <c r="F31" i="86"/>
  <c r="F32" i="86"/>
  <c r="F34" i="86"/>
  <c r="D27" i="86"/>
  <c r="D24" i="86"/>
  <c r="D22" i="86"/>
  <c r="D23" i="86"/>
  <c r="D26" i="86"/>
  <c r="D25" i="86"/>
  <c r="P19" i="82"/>
  <c r="P14" i="82"/>
  <c r="P9" i="82"/>
  <c r="P4" i="82"/>
  <c r="P11" i="82"/>
  <c r="P12" i="82" s="1"/>
  <c r="O11" i="82"/>
  <c r="P16" i="82"/>
  <c r="P17" i="82" s="1"/>
  <c r="O16" i="82"/>
  <c r="P21" i="82"/>
  <c r="O21" i="82"/>
  <c r="P18" i="82"/>
  <c r="P13" i="82"/>
  <c r="P8" i="82"/>
  <c r="P6" i="82"/>
  <c r="P7" i="82" s="1"/>
  <c r="P3" i="82"/>
  <c r="F48" i="86" l="1"/>
  <c r="F46" i="86"/>
  <c r="F45" i="86"/>
  <c r="J45" i="86"/>
  <c r="M45" i="86"/>
  <c r="M49" i="86"/>
  <c r="M48" i="86"/>
  <c r="I45" i="86"/>
  <c r="H48" i="86"/>
  <c r="G45" i="86"/>
  <c r="G46" i="86"/>
  <c r="F43" i="86"/>
  <c r="G43" i="86"/>
  <c r="H45" i="86"/>
  <c r="F47" i="86"/>
  <c r="E43" i="86"/>
  <c r="I49" i="86"/>
  <c r="I47" i="86"/>
  <c r="I43" i="86"/>
  <c r="I46" i="86"/>
  <c r="I44" i="86"/>
  <c r="E47" i="86"/>
  <c r="E45" i="86"/>
  <c r="J46" i="86"/>
  <c r="E46" i="86"/>
  <c r="H46" i="86"/>
  <c r="E44" i="86"/>
  <c r="M44" i="86"/>
  <c r="G47" i="86"/>
  <c r="G44" i="86"/>
  <c r="F49" i="86"/>
  <c r="H47" i="86"/>
  <c r="E49" i="86"/>
  <c r="G49" i="86"/>
  <c r="H44" i="86"/>
  <c r="E48" i="86"/>
  <c r="H49" i="86"/>
  <c r="M43" i="86"/>
  <c r="I48" i="86"/>
  <c r="K48" i="86"/>
  <c r="F44" i="86"/>
  <c r="M46" i="86"/>
  <c r="L44" i="86"/>
  <c r="G48" i="86"/>
  <c r="H43" i="86"/>
  <c r="J43" i="86"/>
  <c r="M47" i="86"/>
  <c r="F12" i="85"/>
  <c r="G12" i="85"/>
  <c r="H12" i="85"/>
  <c r="I12" i="85"/>
  <c r="J12" i="85"/>
  <c r="K12" i="85"/>
  <c r="L12" i="85"/>
  <c r="M12" i="85"/>
  <c r="N12" i="85"/>
  <c r="E12" i="85"/>
  <c r="F4" i="16" l="1"/>
  <c r="N13" i="85"/>
  <c r="M13" i="85"/>
  <c r="L13" i="85"/>
  <c r="K13" i="85"/>
  <c r="J4" i="16"/>
  <c r="I4" i="16"/>
  <c r="H4" i="16"/>
  <c r="E4" i="16"/>
  <c r="E27" i="16" s="1"/>
  <c r="G4" i="16"/>
  <c r="K14" i="85" l="1"/>
  <c r="K15" i="85"/>
  <c r="L14" i="85"/>
  <c r="L15" i="85"/>
  <c r="N15" i="85"/>
  <c r="N14" i="85"/>
  <c r="M14" i="85"/>
  <c r="M15" i="85"/>
  <c r="G20" i="16"/>
  <c r="G40" i="16"/>
  <c r="G41" i="16"/>
  <c r="G28" i="16"/>
  <c r="I40" i="16"/>
  <c r="I20" i="16"/>
  <c r="I41" i="16"/>
  <c r="H20" i="16"/>
  <c r="H40" i="16"/>
  <c r="H41" i="16"/>
  <c r="J40" i="16"/>
  <c r="J20" i="16"/>
  <c r="J41" i="16"/>
  <c r="F20" i="16"/>
  <c r="F41" i="16"/>
  <c r="F40" i="16"/>
  <c r="S27" i="16"/>
  <c r="P10" i="25"/>
  <c r="P9" i="25"/>
  <c r="P8" i="25"/>
  <c r="P7" i="25"/>
  <c r="P6" i="25"/>
  <c r="P5" i="25"/>
  <c r="P4" i="25"/>
  <c r="P3" i="25"/>
  <c r="P2" i="25"/>
  <c r="P303" i="17"/>
  <c r="P302" i="17"/>
  <c r="P301" i="17"/>
  <c r="P300" i="17"/>
  <c r="P299" i="17"/>
  <c r="P298" i="17"/>
  <c r="P297" i="17"/>
  <c r="P296" i="17"/>
  <c r="P295" i="17"/>
  <c r="P294" i="17"/>
  <c r="P293" i="17"/>
  <c r="P292" i="17"/>
  <c r="P291" i="17"/>
  <c r="P290" i="17"/>
  <c r="P289" i="17"/>
  <c r="P288" i="17"/>
  <c r="P287" i="17"/>
  <c r="P286" i="17"/>
  <c r="P285" i="17"/>
  <c r="P284" i="17"/>
  <c r="P283" i="17"/>
  <c r="P282" i="17"/>
  <c r="P281" i="17"/>
  <c r="P280" i="17"/>
  <c r="P279" i="17"/>
  <c r="P278" i="17"/>
  <c r="P277" i="17"/>
  <c r="P276" i="17"/>
  <c r="P275" i="17"/>
  <c r="P274" i="17"/>
  <c r="P273" i="17"/>
  <c r="P272" i="17"/>
  <c r="P271" i="17"/>
  <c r="P270" i="17"/>
  <c r="P269" i="17"/>
  <c r="P268" i="17"/>
  <c r="P267" i="17"/>
  <c r="P266" i="17"/>
  <c r="P265" i="17"/>
  <c r="P264" i="17"/>
  <c r="P263" i="17"/>
  <c r="P262" i="17"/>
  <c r="P261" i="17"/>
  <c r="P260" i="17"/>
  <c r="P259" i="17"/>
  <c r="P258" i="17"/>
  <c r="P257" i="17"/>
  <c r="P256" i="17"/>
  <c r="P255" i="17"/>
  <c r="P254" i="17"/>
  <c r="P253" i="17"/>
  <c r="P252" i="17"/>
  <c r="P251" i="17"/>
  <c r="P250" i="17"/>
  <c r="P249" i="17"/>
  <c r="P248" i="17"/>
  <c r="P247" i="17"/>
  <c r="P246" i="17"/>
  <c r="P245" i="17"/>
  <c r="P244" i="17"/>
  <c r="P243" i="17"/>
  <c r="P242" i="17"/>
  <c r="P241" i="17"/>
  <c r="P240" i="17"/>
  <c r="P239" i="17"/>
  <c r="P238" i="17"/>
  <c r="P237" i="17"/>
  <c r="P236" i="17"/>
  <c r="P235" i="17"/>
  <c r="P234" i="17"/>
  <c r="P233" i="17"/>
  <c r="P232" i="17"/>
  <c r="P231" i="17"/>
  <c r="P230" i="17"/>
  <c r="P229" i="17"/>
  <c r="P228" i="17"/>
  <c r="P227" i="17"/>
  <c r="P226" i="17"/>
  <c r="P225" i="17"/>
  <c r="P224" i="17"/>
  <c r="P223" i="17"/>
  <c r="P222" i="17"/>
  <c r="P221" i="17"/>
  <c r="P220" i="17"/>
  <c r="P219" i="17"/>
  <c r="P218" i="17"/>
  <c r="P217" i="17"/>
  <c r="P216" i="17"/>
  <c r="P215" i="17"/>
  <c r="P214" i="17"/>
  <c r="P213" i="17"/>
  <c r="P212" i="17"/>
  <c r="P211" i="17"/>
  <c r="P210" i="17"/>
  <c r="P209" i="17"/>
  <c r="P208" i="17"/>
  <c r="P207" i="17"/>
  <c r="P206" i="17"/>
  <c r="P205" i="17"/>
  <c r="P204" i="17"/>
  <c r="P203" i="17"/>
  <c r="P202" i="17"/>
  <c r="P201" i="17"/>
  <c r="P200" i="17"/>
  <c r="P199" i="17"/>
  <c r="P198" i="17"/>
  <c r="P197" i="17"/>
  <c r="P196" i="17"/>
  <c r="P195" i="17"/>
  <c r="P194" i="17"/>
  <c r="P193" i="17"/>
  <c r="P192" i="17"/>
  <c r="P191" i="17"/>
  <c r="P190" i="17"/>
  <c r="P189" i="17"/>
  <c r="P188" i="17"/>
  <c r="P187" i="17"/>
  <c r="P186" i="17"/>
  <c r="P185" i="17"/>
  <c r="P184" i="17"/>
  <c r="P183" i="17"/>
  <c r="P182" i="17"/>
  <c r="P181" i="17"/>
  <c r="P180" i="17"/>
  <c r="P179" i="17"/>
  <c r="P178" i="17"/>
  <c r="P177" i="17"/>
  <c r="P176" i="17"/>
  <c r="P175" i="17"/>
  <c r="P174" i="17"/>
  <c r="P173" i="17"/>
  <c r="P172" i="17"/>
  <c r="P171" i="17"/>
  <c r="P170" i="17"/>
  <c r="P169" i="17"/>
  <c r="P168" i="17"/>
  <c r="P167" i="17"/>
  <c r="P166" i="17"/>
  <c r="P165" i="17"/>
  <c r="P164" i="17"/>
  <c r="P163" i="17"/>
  <c r="P162" i="17"/>
  <c r="P161" i="17"/>
  <c r="P160" i="17"/>
  <c r="P159" i="17"/>
  <c r="P158" i="17"/>
  <c r="P157" i="17"/>
  <c r="P156" i="17"/>
  <c r="P155" i="17"/>
  <c r="P154" i="17"/>
  <c r="P153" i="17"/>
  <c r="P152" i="17"/>
  <c r="P151" i="17"/>
  <c r="P150" i="17"/>
  <c r="P149" i="17"/>
  <c r="P148" i="17"/>
  <c r="P147" i="17"/>
  <c r="P146" i="17"/>
  <c r="P145" i="17"/>
  <c r="P144" i="17"/>
  <c r="P143" i="17"/>
  <c r="P142" i="17"/>
  <c r="P141" i="17"/>
  <c r="P140" i="17"/>
  <c r="P139" i="17"/>
  <c r="P138" i="17"/>
  <c r="P137" i="17"/>
  <c r="P136" i="17"/>
  <c r="P135" i="17"/>
  <c r="P134" i="17"/>
  <c r="P133" i="17"/>
  <c r="P132" i="17"/>
  <c r="P131" i="17"/>
  <c r="P130" i="17"/>
  <c r="P129" i="17"/>
  <c r="P128" i="17"/>
  <c r="P127" i="17"/>
  <c r="P126" i="17"/>
  <c r="P125" i="17"/>
  <c r="P124" i="17"/>
  <c r="P123" i="17"/>
  <c r="P122" i="17"/>
  <c r="P121" i="17"/>
  <c r="P120" i="17"/>
  <c r="P119" i="17"/>
  <c r="P118" i="17"/>
  <c r="P117" i="17"/>
  <c r="P116" i="17"/>
  <c r="P115" i="17"/>
  <c r="P114" i="17"/>
  <c r="P113" i="17"/>
  <c r="P112" i="17"/>
  <c r="P111" i="17"/>
  <c r="P110" i="17"/>
  <c r="P109" i="17"/>
  <c r="P108" i="17"/>
  <c r="P107" i="17"/>
  <c r="P106" i="17"/>
  <c r="P105" i="17"/>
  <c r="P104" i="17"/>
  <c r="P103" i="17"/>
  <c r="P102" i="17"/>
  <c r="P101" i="17"/>
  <c r="P100" i="17"/>
  <c r="P99" i="17"/>
  <c r="P98" i="17"/>
  <c r="P97" i="17"/>
  <c r="P96" i="17"/>
  <c r="P95" i="17"/>
  <c r="P94" i="17"/>
  <c r="P93" i="17"/>
  <c r="P92" i="17"/>
  <c r="P91" i="17"/>
  <c r="P90" i="17"/>
  <c r="P89" i="17"/>
  <c r="P88" i="17"/>
  <c r="P87" i="17"/>
  <c r="P86" i="17"/>
  <c r="P85" i="17"/>
  <c r="P84" i="17"/>
  <c r="P83" i="17"/>
  <c r="P82" i="17"/>
  <c r="P81" i="17"/>
  <c r="P80" i="17"/>
  <c r="P79" i="17"/>
  <c r="P78" i="17"/>
  <c r="P77" i="17"/>
  <c r="P76" i="17"/>
  <c r="P75" i="17"/>
  <c r="P74" i="17"/>
  <c r="P73" i="17"/>
  <c r="P72" i="17"/>
  <c r="P71" i="17"/>
  <c r="P70" i="17"/>
  <c r="P69" i="17"/>
  <c r="P68" i="17"/>
  <c r="P67" i="17"/>
  <c r="P66" i="17"/>
  <c r="P65" i="17"/>
  <c r="P64" i="17"/>
  <c r="P63" i="17"/>
  <c r="P62" i="17"/>
  <c r="P61" i="17"/>
  <c r="P60" i="17"/>
  <c r="P59" i="17"/>
  <c r="P58" i="17"/>
  <c r="P57" i="17"/>
  <c r="P56" i="17"/>
  <c r="P55" i="17"/>
  <c r="P54" i="17"/>
  <c r="P53" i="17"/>
  <c r="P52" i="17"/>
  <c r="P51" i="17"/>
  <c r="P50" i="17"/>
  <c r="P49" i="17"/>
  <c r="P48" i="17"/>
  <c r="P47" i="17"/>
  <c r="P46" i="17"/>
  <c r="P45" i="17"/>
  <c r="P44" i="17"/>
  <c r="P43" i="17"/>
  <c r="P42" i="17"/>
  <c r="P41" i="17"/>
  <c r="P40" i="17"/>
  <c r="P39" i="17"/>
  <c r="P38" i="17"/>
  <c r="P37" i="17"/>
  <c r="P36" i="17"/>
  <c r="P35" i="17"/>
  <c r="P34" i="17"/>
  <c r="P33" i="17"/>
  <c r="P32" i="17"/>
  <c r="P31" i="17"/>
  <c r="P30" i="17"/>
  <c r="P29" i="17"/>
  <c r="P28" i="17"/>
  <c r="P27" i="17"/>
  <c r="P26" i="17"/>
  <c r="P25" i="17"/>
  <c r="P24" i="17"/>
  <c r="P23" i="17"/>
  <c r="P22" i="17"/>
  <c r="P21" i="17"/>
  <c r="P20" i="17"/>
  <c r="P19" i="17"/>
  <c r="P18" i="17"/>
  <c r="P17" i="17"/>
  <c r="P16" i="17"/>
  <c r="P15" i="17"/>
  <c r="P14" i="17"/>
  <c r="EU13" i="17"/>
  <c r="EK303" i="17" s="1"/>
  <c r="ET13" i="17"/>
  <c r="EJ303" i="17" s="1"/>
  <c r="ES13" i="17"/>
  <c r="EI303" i="17" s="1"/>
  <c r="ER13" i="17"/>
  <c r="EH303" i="17" s="1"/>
  <c r="EQ13" i="17"/>
  <c r="EG303" i="17" s="1"/>
  <c r="EP13" i="17"/>
  <c r="EF303" i="17" s="1"/>
  <c r="EO13" i="17"/>
  <c r="EE303" i="17" s="1"/>
  <c r="EN13" i="17"/>
  <c r="ED303" i="17" s="1"/>
  <c r="P13" i="17"/>
  <c r="EU12" i="17"/>
  <c r="ET12" i="17"/>
  <c r="ES12" i="17"/>
  <c r="ER12" i="17"/>
  <c r="EQ12" i="17"/>
  <c r="EP12" i="17"/>
  <c r="EO12" i="17"/>
  <c r="EN12" i="17"/>
  <c r="EK12" i="17"/>
  <c r="EH12" i="17"/>
  <c r="EG12" i="17"/>
  <c r="P12" i="17"/>
  <c r="EU11" i="17"/>
  <c r="ET11" i="17"/>
  <c r="ES11" i="17"/>
  <c r="ER11" i="17"/>
  <c r="EQ11" i="17"/>
  <c r="EP11" i="17"/>
  <c r="EO11" i="17"/>
  <c r="EN11" i="17"/>
  <c r="EG11" i="17"/>
  <c r="P11" i="17"/>
  <c r="EU10" i="17"/>
  <c r="ET10" i="17"/>
  <c r="ES10" i="17"/>
  <c r="ER10" i="17"/>
  <c r="EQ10" i="17"/>
  <c r="EP10" i="17"/>
  <c r="EO10" i="17"/>
  <c r="EN10" i="17"/>
  <c r="P10" i="17"/>
  <c r="EU9" i="17"/>
  <c r="ET9" i="17"/>
  <c r="ES9" i="17"/>
  <c r="ER9" i="17"/>
  <c r="EQ9" i="17"/>
  <c r="EP9" i="17"/>
  <c r="EO9" i="17"/>
  <c r="EN9" i="17"/>
  <c r="EK9" i="17"/>
  <c r="P9" i="17"/>
  <c r="EU8" i="17"/>
  <c r="ET8" i="17"/>
  <c r="ES8" i="17"/>
  <c r="ER8" i="17"/>
  <c r="EQ8" i="17"/>
  <c r="EP8" i="17"/>
  <c r="EO8" i="17"/>
  <c r="EN8" i="17"/>
  <c r="EK8" i="17"/>
  <c r="EH8" i="17"/>
  <c r="P8" i="17"/>
  <c r="EU7" i="17"/>
  <c r="ET7" i="17"/>
  <c r="ES7" i="17"/>
  <c r="ER7" i="17"/>
  <c r="EQ7" i="17"/>
  <c r="EP7" i="17"/>
  <c r="EO7" i="17"/>
  <c r="EN7" i="17"/>
  <c r="EK7" i="17"/>
  <c r="EG7" i="17"/>
  <c r="EF7" i="17"/>
  <c r="P7" i="17"/>
  <c r="EU6" i="17"/>
  <c r="ET6" i="17"/>
  <c r="ES6" i="17"/>
  <c r="ER6" i="17"/>
  <c r="EQ6" i="17"/>
  <c r="EP6" i="17"/>
  <c r="EO6" i="17"/>
  <c r="EN6" i="17"/>
  <c r="EH6" i="17"/>
  <c r="EG6" i="17"/>
  <c r="P6" i="17"/>
  <c r="EU5" i="17"/>
  <c r="ET5" i="17"/>
  <c r="ES5" i="17"/>
  <c r="ER5" i="17"/>
  <c r="EH23" i="17" s="1"/>
  <c r="EQ5" i="17"/>
  <c r="EG26" i="17" s="1"/>
  <c r="EP5" i="17"/>
  <c r="EO5" i="17"/>
  <c r="EN5" i="17"/>
  <c r="ED26" i="17" s="1"/>
  <c r="EH5" i="17"/>
  <c r="EG5" i="17"/>
  <c r="EF5" i="17"/>
  <c r="EE5" i="17"/>
  <c r="ED5" i="17"/>
  <c r="Q5" i="17" s="1"/>
  <c r="P5" i="17"/>
  <c r="EU4" i="17"/>
  <c r="EK16" i="17" s="1"/>
  <c r="ET4" i="17"/>
  <c r="EJ6" i="17" s="1"/>
  <c r="ES4" i="17"/>
  <c r="EI6" i="17" s="1"/>
  <c r="ER4" i="17"/>
  <c r="EH18" i="17" s="1"/>
  <c r="EQ4" i="17"/>
  <c r="EP4" i="17"/>
  <c r="EF6" i="17" s="1"/>
  <c r="EO4" i="17"/>
  <c r="EE6" i="17" s="1"/>
  <c r="EN4" i="17"/>
  <c r="ED6" i="17" s="1"/>
  <c r="EK4" i="17"/>
  <c r="EH4" i="17"/>
  <c r="EG4" i="17"/>
  <c r="P4" i="17"/>
  <c r="EK3" i="17"/>
  <c r="EJ3" i="17"/>
  <c r="EI3" i="17"/>
  <c r="EH3" i="17"/>
  <c r="EG3" i="17"/>
  <c r="EF3" i="17"/>
  <c r="EE3" i="17"/>
  <c r="ED3" i="17"/>
  <c r="R2" i="17"/>
  <c r="S2" i="17" s="1"/>
  <c r="T2" i="17" s="1"/>
  <c r="F98" i="63"/>
  <c r="E98" i="63"/>
  <c r="D98" i="63"/>
  <c r="C98" i="63"/>
  <c r="B98" i="63"/>
  <c r="F97" i="63"/>
  <c r="E97" i="63"/>
  <c r="D97" i="63"/>
  <c r="C97" i="63"/>
  <c r="F96" i="63"/>
  <c r="E96" i="63"/>
  <c r="D96" i="63"/>
  <c r="C96" i="63"/>
  <c r="F95" i="63"/>
  <c r="E95" i="63"/>
  <c r="D95" i="63"/>
  <c r="C95" i="63"/>
  <c r="F94" i="63"/>
  <c r="E94" i="63"/>
  <c r="D94" i="63"/>
  <c r="C94" i="63"/>
  <c r="F93" i="63"/>
  <c r="E93" i="63"/>
  <c r="D93" i="63"/>
  <c r="C93" i="63"/>
  <c r="F92" i="63"/>
  <c r="E92" i="63"/>
  <c r="D92" i="63"/>
  <c r="C92" i="63"/>
  <c r="F91" i="63"/>
  <c r="E91" i="63"/>
  <c r="D91" i="63"/>
  <c r="C91" i="63"/>
  <c r="F90" i="63"/>
  <c r="E90" i="63"/>
  <c r="D90" i="63"/>
  <c r="C90" i="63"/>
  <c r="F89" i="63"/>
  <c r="E89" i="63"/>
  <c r="D89" i="63"/>
  <c r="C89" i="63"/>
  <c r="F88" i="63"/>
  <c r="E88" i="63"/>
  <c r="D88" i="63"/>
  <c r="C88" i="63"/>
  <c r="B88" i="63"/>
  <c r="F87" i="63"/>
  <c r="E87" i="63"/>
  <c r="D87" i="63"/>
  <c r="C87" i="63"/>
  <c r="F86" i="63"/>
  <c r="E86" i="63"/>
  <c r="D86" i="63"/>
  <c r="C86" i="63"/>
  <c r="F85" i="63"/>
  <c r="E85" i="63"/>
  <c r="D85" i="63"/>
  <c r="C85" i="63"/>
  <c r="F84" i="63"/>
  <c r="E84" i="63"/>
  <c r="D84" i="63"/>
  <c r="C84" i="63"/>
  <c r="F83" i="63"/>
  <c r="E83" i="63"/>
  <c r="D83" i="63"/>
  <c r="C83" i="63"/>
  <c r="F82" i="63"/>
  <c r="E82" i="63"/>
  <c r="D82" i="63"/>
  <c r="C82" i="63"/>
  <c r="F81" i="63"/>
  <c r="E81" i="63"/>
  <c r="D81" i="63"/>
  <c r="C81" i="63"/>
  <c r="F80" i="63"/>
  <c r="E80" i="63"/>
  <c r="D80" i="63"/>
  <c r="C80" i="63"/>
  <c r="F79" i="63"/>
  <c r="E79" i="63"/>
  <c r="D79" i="63"/>
  <c r="C79" i="63"/>
  <c r="F78" i="63"/>
  <c r="E78" i="63"/>
  <c r="D78" i="63"/>
  <c r="C78" i="63"/>
  <c r="B78" i="63"/>
  <c r="F77" i="63"/>
  <c r="E77" i="63"/>
  <c r="D77" i="63"/>
  <c r="C77" i="63"/>
  <c r="F76" i="63"/>
  <c r="E76" i="63"/>
  <c r="D76" i="63"/>
  <c r="C76" i="63"/>
  <c r="F75" i="63"/>
  <c r="E75" i="63"/>
  <c r="D75" i="63"/>
  <c r="C75" i="63"/>
  <c r="F74" i="63"/>
  <c r="E74" i="63"/>
  <c r="D74" i="63"/>
  <c r="C74" i="63"/>
  <c r="F73" i="63"/>
  <c r="E73" i="63"/>
  <c r="D73" i="63"/>
  <c r="C73" i="63"/>
  <c r="F72" i="63"/>
  <c r="E72" i="63"/>
  <c r="D72" i="63"/>
  <c r="C72" i="63"/>
  <c r="F71" i="63"/>
  <c r="E71" i="63"/>
  <c r="D71" i="63"/>
  <c r="C71" i="63"/>
  <c r="F70" i="63"/>
  <c r="E70" i="63"/>
  <c r="D70" i="63"/>
  <c r="C70" i="63"/>
  <c r="F69" i="63"/>
  <c r="E69" i="63"/>
  <c r="D69" i="63"/>
  <c r="C69" i="63"/>
  <c r="F68" i="63"/>
  <c r="E68" i="63"/>
  <c r="D68" i="63"/>
  <c r="C68" i="63"/>
  <c r="B68" i="63"/>
  <c r="E60" i="63"/>
  <c r="E61" i="63" s="1"/>
  <c r="E62" i="63" s="1"/>
  <c r="E63" i="63" s="1"/>
  <c r="E64" i="63" s="1"/>
  <c r="E65" i="63" s="1"/>
  <c r="E66" i="63" s="1"/>
  <c r="E67" i="63" s="1"/>
  <c r="D59" i="63"/>
  <c r="D60" i="63" s="1"/>
  <c r="D61" i="63" s="1"/>
  <c r="D62" i="63" s="1"/>
  <c r="D63" i="63" s="1"/>
  <c r="D64" i="63" s="1"/>
  <c r="D65" i="63" s="1"/>
  <c r="D66" i="63" s="1"/>
  <c r="D67" i="63" s="1"/>
  <c r="F58" i="63"/>
  <c r="F59" i="63" s="1"/>
  <c r="F60" i="63" s="1"/>
  <c r="F61" i="63" s="1"/>
  <c r="F62" i="63" s="1"/>
  <c r="F63" i="63" s="1"/>
  <c r="F64" i="63" s="1"/>
  <c r="F65" i="63" s="1"/>
  <c r="F66" i="63" s="1"/>
  <c r="F67" i="63" s="1"/>
  <c r="E58" i="63"/>
  <c r="E59" i="63" s="1"/>
  <c r="D58" i="63"/>
  <c r="C58" i="63"/>
  <c r="C59" i="63" s="1"/>
  <c r="C60" i="63" s="1"/>
  <c r="C61" i="63" s="1"/>
  <c r="C62" i="63" s="1"/>
  <c r="C63" i="63" s="1"/>
  <c r="C64" i="63" s="1"/>
  <c r="C65" i="63" s="1"/>
  <c r="C66" i="63" s="1"/>
  <c r="C67" i="63" s="1"/>
  <c r="C33" i="63"/>
  <c r="C32" i="63"/>
  <c r="C31" i="63"/>
  <c r="C30" i="63"/>
  <c r="C28" i="63"/>
  <c r="C27" i="63"/>
  <c r="C26" i="63"/>
  <c r="C25" i="63"/>
  <c r="C23" i="63"/>
  <c r="C22" i="63"/>
  <c r="C21" i="63"/>
  <c r="C20" i="63"/>
  <c r="C18" i="63"/>
  <c r="C17" i="63"/>
  <c r="C16" i="63"/>
  <c r="C15" i="63"/>
  <c r="C13" i="63"/>
  <c r="C12" i="63"/>
  <c r="C11" i="63"/>
  <c r="C10" i="63"/>
  <c r="C8" i="63"/>
  <c r="C7" i="63"/>
  <c r="C6" i="63"/>
  <c r="C5" i="63"/>
  <c r="E39" i="16"/>
  <c r="E41" i="16" s="1"/>
  <c r="E35" i="16"/>
  <c r="U27" i="16"/>
  <c r="E35" i="64"/>
  <c r="E30" i="64"/>
  <c r="T5" i="17" l="1"/>
  <c r="U2" i="17"/>
  <c r="V2" i="17" s="1"/>
  <c r="W2" i="17" s="1"/>
  <c r="X2" i="17" s="1"/>
  <c r="Y2" i="17" s="1"/>
  <c r="Z2" i="17" s="1"/>
  <c r="AA2" i="17" s="1"/>
  <c r="AB2" i="17" s="1"/>
  <c r="AC2" i="17" s="1"/>
  <c r="AD2" i="17" s="1"/>
  <c r="AE2" i="17" s="1"/>
  <c r="AF2" i="17" s="1"/>
  <c r="AG2" i="17" s="1"/>
  <c r="AH2" i="17" s="1"/>
  <c r="AI2" i="17" s="1"/>
  <c r="AJ2" i="17" s="1"/>
  <c r="EI5" i="17"/>
  <c r="EJ5" i="17"/>
  <c r="EJ4" i="17"/>
  <c r="EG18" i="17"/>
  <c r="U5" i="17"/>
  <c r="EJ8" i="17"/>
  <c r="EI12" i="17"/>
  <c r="EJ12" i="17"/>
  <c r="EG17" i="17"/>
  <c r="EI8" i="17"/>
  <c r="EI4" i="17"/>
  <c r="EE41" i="17"/>
  <c r="EJ7" i="17"/>
  <c r="EI11" i="17"/>
  <c r="EJ11" i="17"/>
  <c r="EI7" i="17"/>
  <c r="EF28" i="17"/>
  <c r="EI38" i="17"/>
  <c r="V27" i="16"/>
  <c r="W27" i="16"/>
  <c r="X27" i="16"/>
  <c r="Y27" i="16"/>
  <c r="AA27" i="16"/>
  <c r="AB27" i="16"/>
  <c r="Z27" i="16"/>
  <c r="E31" i="64"/>
  <c r="E32" i="64" s="1"/>
  <c r="E33" i="64" s="1"/>
  <c r="U39" i="16"/>
  <c r="AA48" i="16"/>
  <c r="K5" i="16"/>
  <c r="Z48" i="16"/>
  <c r="AB48" i="16"/>
  <c r="AJ5" i="17"/>
  <c r="AK2" i="17"/>
  <c r="AK303" i="17" s="1"/>
  <c r="E42" i="16"/>
  <c r="Y48" i="16"/>
  <c r="W6" i="17"/>
  <c r="V6" i="17"/>
  <c r="U6" i="17"/>
  <c r="T6" i="17"/>
  <c r="S6" i="17"/>
  <c r="R6" i="17"/>
  <c r="Q6" i="17"/>
  <c r="AB6" i="17"/>
  <c r="AA6" i="17"/>
  <c r="Z6" i="17"/>
  <c r="Y6" i="17"/>
  <c r="X6" i="17"/>
  <c r="AI6" i="17"/>
  <c r="AH6" i="17"/>
  <c r="AG6" i="17"/>
  <c r="AF6" i="17"/>
  <c r="AE6" i="17"/>
  <c r="AD6" i="17"/>
  <c r="AK6" i="17"/>
  <c r="AJ6" i="17"/>
  <c r="AG5" i="17"/>
  <c r="EF4" i="17"/>
  <c r="R5" i="17"/>
  <c r="AH5" i="17"/>
  <c r="EJ41" i="17"/>
  <c r="EJ37" i="17"/>
  <c r="EJ33" i="17"/>
  <c r="EJ42" i="17"/>
  <c r="EJ38" i="17"/>
  <c r="EJ34" i="17"/>
  <c r="EJ30" i="17"/>
  <c r="EJ24" i="17"/>
  <c r="EJ35" i="17"/>
  <c r="EJ31" i="17"/>
  <c r="EJ40" i="17"/>
  <c r="EJ25" i="17"/>
  <c r="EJ39" i="17"/>
  <c r="EJ28" i="17"/>
  <c r="EJ36" i="17"/>
  <c r="EH59" i="17"/>
  <c r="EH55" i="17"/>
  <c r="EH51" i="17"/>
  <c r="EH60" i="17"/>
  <c r="EH61" i="17"/>
  <c r="EH62" i="17"/>
  <c r="EH44" i="17"/>
  <c r="EH57" i="17"/>
  <c r="EH45" i="17"/>
  <c r="EH54" i="17"/>
  <c r="EH56" i="17"/>
  <c r="EH47" i="17"/>
  <c r="EH53" i="17"/>
  <c r="EH49" i="17"/>
  <c r="EH48" i="17"/>
  <c r="EH58" i="17"/>
  <c r="EH46" i="17"/>
  <c r="EH50" i="17"/>
  <c r="EH52" i="17"/>
  <c r="EH43" i="17"/>
  <c r="EF152" i="17"/>
  <c r="EF146" i="17"/>
  <c r="EF142" i="17"/>
  <c r="EF138" i="17"/>
  <c r="EF134" i="17"/>
  <c r="EF149" i="17"/>
  <c r="EF143" i="17"/>
  <c r="EF139" i="17"/>
  <c r="EF135" i="17"/>
  <c r="EF145" i="17"/>
  <c r="EF148" i="17"/>
  <c r="EF144" i="17"/>
  <c r="EF151" i="17"/>
  <c r="EF147" i="17"/>
  <c r="EF150" i="17"/>
  <c r="EF132" i="17"/>
  <c r="EF141" i="17"/>
  <c r="EF136" i="17"/>
  <c r="EF130" i="17"/>
  <c r="EF140" i="17"/>
  <c r="EF129" i="17"/>
  <c r="EF133" i="17"/>
  <c r="EF128" i="17"/>
  <c r="EF137" i="17"/>
  <c r="EF131" i="17"/>
  <c r="EJ202" i="17"/>
  <c r="EJ198" i="17"/>
  <c r="EJ193" i="17"/>
  <c r="EJ201" i="17"/>
  <c r="EJ200" i="17"/>
  <c r="EJ199" i="17"/>
  <c r="EJ192" i="17"/>
  <c r="EJ188" i="17"/>
  <c r="EJ184" i="17"/>
  <c r="EJ180" i="17"/>
  <c r="EJ197" i="17"/>
  <c r="EJ189" i="17"/>
  <c r="EJ196" i="17"/>
  <c r="EJ190" i="17"/>
  <c r="EJ195" i="17"/>
  <c r="EJ194" i="17"/>
  <c r="EJ191" i="17"/>
  <c r="EJ186" i="17"/>
  <c r="EJ179" i="17"/>
  <c r="EJ173" i="17"/>
  <c r="EJ169" i="17"/>
  <c r="EJ165" i="17"/>
  <c r="EJ176" i="17"/>
  <c r="EJ187" i="17"/>
  <c r="EJ178" i="17"/>
  <c r="EJ170" i="17"/>
  <c r="EJ185" i="17"/>
  <c r="EJ183" i="17"/>
  <c r="EJ175" i="17"/>
  <c r="EJ182" i="17"/>
  <c r="EJ174" i="17"/>
  <c r="EJ181" i="17"/>
  <c r="EJ177" i="17"/>
  <c r="EJ168" i="17"/>
  <c r="EJ161" i="17"/>
  <c r="EJ157" i="17"/>
  <c r="EJ153" i="17"/>
  <c r="EJ166" i="17"/>
  <c r="EJ167" i="17"/>
  <c r="EJ163" i="17"/>
  <c r="EJ162" i="17"/>
  <c r="EJ158" i="17"/>
  <c r="EJ172" i="17"/>
  <c r="EJ164" i="17"/>
  <c r="EJ159" i="17"/>
  <c r="EJ171" i="17"/>
  <c r="EJ160" i="17"/>
  <c r="EJ156" i="17"/>
  <c r="EJ155" i="17"/>
  <c r="EJ154" i="17"/>
  <c r="EF12" i="17"/>
  <c r="EJ13" i="17"/>
  <c r="EJ15" i="17"/>
  <c r="ED17" i="17"/>
  <c r="EJ19" i="17"/>
  <c r="EG25" i="17"/>
  <c r="S5" i="17"/>
  <c r="AI5" i="17"/>
  <c r="EK41" i="17"/>
  <c r="EK37" i="17"/>
  <c r="EK33" i="17"/>
  <c r="EK42" i="17"/>
  <c r="EK38" i="17"/>
  <c r="EK34" i="17"/>
  <c r="EK35" i="17"/>
  <c r="EK31" i="17"/>
  <c r="EK40" i="17"/>
  <c r="EK25" i="17"/>
  <c r="EK39" i="17"/>
  <c r="EK30" i="17"/>
  <c r="EK28" i="17"/>
  <c r="EK36" i="17"/>
  <c r="EK32" i="17"/>
  <c r="EK29" i="17"/>
  <c r="EK27" i="17"/>
  <c r="EK24" i="17"/>
  <c r="EI59" i="17"/>
  <c r="EI55" i="17"/>
  <c r="EI51" i="17"/>
  <c r="EI60" i="17"/>
  <c r="EI56" i="17"/>
  <c r="EI52" i="17"/>
  <c r="EI48" i="17"/>
  <c r="EI61" i="17"/>
  <c r="EI57" i="17"/>
  <c r="EI45" i="17"/>
  <c r="EI54" i="17"/>
  <c r="EI47" i="17"/>
  <c r="EI62" i="17"/>
  <c r="EI53" i="17"/>
  <c r="EI49" i="17"/>
  <c r="EI58" i="17"/>
  <c r="EI46" i="17"/>
  <c r="EI43" i="17"/>
  <c r="EI50" i="17"/>
  <c r="EI44" i="17"/>
  <c r="ED7" i="17"/>
  <c r="ED126" i="17"/>
  <c r="ED122" i="17"/>
  <c r="ED118" i="17"/>
  <c r="ED114" i="17"/>
  <c r="ED127" i="17"/>
  <c r="ED111" i="17"/>
  <c r="ED107" i="17"/>
  <c r="ED103" i="17"/>
  <c r="ED115" i="17"/>
  <c r="ED120" i="17"/>
  <c r="ED125" i="17"/>
  <c r="ED112" i="17"/>
  <c r="ED108" i="17"/>
  <c r="ED104" i="17"/>
  <c r="ED119" i="17"/>
  <c r="ED117" i="17"/>
  <c r="ED124" i="17"/>
  <c r="ED113" i="17"/>
  <c r="ED121" i="17"/>
  <c r="ED116" i="17"/>
  <c r="ED123" i="17"/>
  <c r="ED106" i="17"/>
  <c r="ED110" i="17"/>
  <c r="ED105" i="17"/>
  <c r="ED109" i="17"/>
  <c r="EG152" i="17"/>
  <c r="EG149" i="17"/>
  <c r="EG143" i="17"/>
  <c r="EG139" i="17"/>
  <c r="EG135" i="17"/>
  <c r="EG145" i="17"/>
  <c r="EG148" i="17"/>
  <c r="EG151" i="17"/>
  <c r="EG147" i="17"/>
  <c r="EG150" i="17"/>
  <c r="EG146" i="17"/>
  <c r="EG141" i="17"/>
  <c r="EG136" i="17"/>
  <c r="EG144" i="17"/>
  <c r="EG130" i="17"/>
  <c r="EG138" i="17"/>
  <c r="EG140" i="17"/>
  <c r="EG134" i="17"/>
  <c r="EG129" i="17"/>
  <c r="EG133" i="17"/>
  <c r="EG128" i="17"/>
  <c r="EG142" i="17"/>
  <c r="EG137" i="17"/>
  <c r="EG131" i="17"/>
  <c r="EG132" i="17"/>
  <c r="EK202" i="17"/>
  <c r="EK198" i="17"/>
  <c r="EK201" i="17"/>
  <c r="EK197" i="17"/>
  <c r="EK200" i="17"/>
  <c r="EK199" i="17"/>
  <c r="EK192" i="17"/>
  <c r="EK188" i="17"/>
  <c r="EK184" i="17"/>
  <c r="EK180" i="17"/>
  <c r="EK193" i="17"/>
  <c r="EK189" i="17"/>
  <c r="EK185" i="17"/>
  <c r="EK196" i="17"/>
  <c r="EK190" i="17"/>
  <c r="EK195" i="17"/>
  <c r="EK194" i="17"/>
  <c r="EK191" i="17"/>
  <c r="EK187" i="17"/>
  <c r="EK186" i="17"/>
  <c r="EK179" i="17"/>
  <c r="EK173" i="17"/>
  <c r="EK169" i="17"/>
  <c r="EK165" i="17"/>
  <c r="EK176" i="17"/>
  <c r="EK178" i="17"/>
  <c r="EK170" i="17"/>
  <c r="EK166" i="17"/>
  <c r="EK183" i="17"/>
  <c r="EK175" i="17"/>
  <c r="EK182" i="17"/>
  <c r="EK174" i="17"/>
  <c r="EK181" i="17"/>
  <c r="EK177" i="17"/>
  <c r="EK168" i="17"/>
  <c r="EK161" i="17"/>
  <c r="EK157" i="17"/>
  <c r="EK153" i="17"/>
  <c r="EK167" i="17"/>
  <c r="EK163" i="17"/>
  <c r="EK162" i="17"/>
  <c r="EK158" i="17"/>
  <c r="EK154" i="17"/>
  <c r="EK172" i="17"/>
  <c r="EK164" i="17"/>
  <c r="EK159" i="17"/>
  <c r="EK171" i="17"/>
  <c r="EK160" i="17"/>
  <c r="EK156" i="17"/>
  <c r="EK155" i="17"/>
  <c r="EK13" i="17"/>
  <c r="EK15" i="17"/>
  <c r="EE17" i="17"/>
  <c r="EK19" i="17"/>
  <c r="EJ59" i="17"/>
  <c r="EJ55" i="17"/>
  <c r="EJ51" i="17"/>
  <c r="EJ60" i="17"/>
  <c r="EJ56" i="17"/>
  <c r="EJ52" i="17"/>
  <c r="EJ61" i="17"/>
  <c r="EJ62" i="17"/>
  <c r="EJ45" i="17"/>
  <c r="EJ54" i="17"/>
  <c r="EJ47" i="17"/>
  <c r="EJ53" i="17"/>
  <c r="EJ49" i="17"/>
  <c r="EJ58" i="17"/>
  <c r="EJ48" i="17"/>
  <c r="EJ46" i="17"/>
  <c r="EJ50" i="17"/>
  <c r="EJ57" i="17"/>
  <c r="EJ43" i="17"/>
  <c r="EJ44" i="17"/>
  <c r="EE7" i="17"/>
  <c r="EE126" i="17"/>
  <c r="EE122" i="17"/>
  <c r="EE118" i="17"/>
  <c r="EE127" i="17"/>
  <c r="EE123" i="17"/>
  <c r="EE119" i="17"/>
  <c r="EE115" i="17"/>
  <c r="EE120" i="17"/>
  <c r="EE125" i="17"/>
  <c r="EE112" i="17"/>
  <c r="EE108" i="17"/>
  <c r="EE114" i="17"/>
  <c r="EE117" i="17"/>
  <c r="EE124" i="17"/>
  <c r="EE113" i="17"/>
  <c r="EE121" i="17"/>
  <c r="EE116" i="17"/>
  <c r="EE106" i="17"/>
  <c r="EE110" i="17"/>
  <c r="EE103" i="17"/>
  <c r="EE105" i="17"/>
  <c r="EE109" i="17"/>
  <c r="EE107" i="17"/>
  <c r="EE111" i="17"/>
  <c r="EE104" i="17"/>
  <c r="EH152" i="17"/>
  <c r="EH148" i="17"/>
  <c r="EH144" i="17"/>
  <c r="EH149" i="17"/>
  <c r="EH143" i="17"/>
  <c r="EH139" i="17"/>
  <c r="EH135" i="17"/>
  <c r="EH145" i="17"/>
  <c r="EH140" i="17"/>
  <c r="EH151" i="17"/>
  <c r="EH147" i="17"/>
  <c r="EH150" i="17"/>
  <c r="EH146" i="17"/>
  <c r="EH130" i="17"/>
  <c r="EH138" i="17"/>
  <c r="EH134" i="17"/>
  <c r="EH129" i="17"/>
  <c r="EH133" i="17"/>
  <c r="EH128" i="17"/>
  <c r="EH142" i="17"/>
  <c r="EH137" i="17"/>
  <c r="EH131" i="17"/>
  <c r="EH132" i="17"/>
  <c r="EH141" i="17"/>
  <c r="EH136" i="17"/>
  <c r="W303" i="17"/>
  <c r="V303" i="17"/>
  <c r="U303" i="17"/>
  <c r="T303" i="17"/>
  <c r="S303" i="17"/>
  <c r="R303" i="17"/>
  <c r="Q303" i="17"/>
  <c r="EF17" i="17"/>
  <c r="EI18" i="17"/>
  <c r="EK59" i="17"/>
  <c r="EK55" i="17"/>
  <c r="EK51" i="17"/>
  <c r="EK60" i="17"/>
  <c r="EK56" i="17"/>
  <c r="EK52" i="17"/>
  <c r="EK48" i="17"/>
  <c r="EK61" i="17"/>
  <c r="EK62" i="17"/>
  <c r="EK45" i="17"/>
  <c r="EK54" i="17"/>
  <c r="EK47" i="17"/>
  <c r="EK53" i="17"/>
  <c r="EK49" i="17"/>
  <c r="EK58" i="17"/>
  <c r="EK46" i="17"/>
  <c r="EK43" i="17"/>
  <c r="EK50" i="17"/>
  <c r="EK57" i="17"/>
  <c r="EK44" i="17"/>
  <c r="EF127" i="17"/>
  <c r="EF123" i="17"/>
  <c r="EF120" i="17"/>
  <c r="EF125" i="17"/>
  <c r="EF112" i="17"/>
  <c r="EF108" i="17"/>
  <c r="EF114" i="17"/>
  <c r="EF122" i="17"/>
  <c r="EF119" i="17"/>
  <c r="EF117" i="17"/>
  <c r="EF109" i="17"/>
  <c r="EF124" i="17"/>
  <c r="EF121" i="17"/>
  <c r="EF116" i="17"/>
  <c r="EF118" i="17"/>
  <c r="EF126" i="17"/>
  <c r="EF115" i="17"/>
  <c r="EF106" i="17"/>
  <c r="EF110" i="17"/>
  <c r="EF103" i="17"/>
  <c r="EF113" i="17"/>
  <c r="EF105" i="17"/>
  <c r="EF107" i="17"/>
  <c r="EF111" i="17"/>
  <c r="EF104" i="17"/>
  <c r="EI152" i="17"/>
  <c r="EI148" i="17"/>
  <c r="EI149" i="17"/>
  <c r="EI143" i="17"/>
  <c r="EI139" i="17"/>
  <c r="EI135" i="17"/>
  <c r="EI131" i="17"/>
  <c r="EI145" i="17"/>
  <c r="EI140" i="17"/>
  <c r="EI151" i="17"/>
  <c r="EI144" i="17"/>
  <c r="EI147" i="17"/>
  <c r="EI150" i="17"/>
  <c r="EI146" i="17"/>
  <c r="EI130" i="17"/>
  <c r="EI138" i="17"/>
  <c r="EI134" i="17"/>
  <c r="EI129" i="17"/>
  <c r="EI133" i="17"/>
  <c r="EI142" i="17"/>
  <c r="EI137" i="17"/>
  <c r="EI132" i="17"/>
  <c r="EI141" i="17"/>
  <c r="EI136" i="17"/>
  <c r="EI128" i="17"/>
  <c r="ED11" i="17"/>
  <c r="AD303" i="17"/>
  <c r="AC303" i="17"/>
  <c r="AB303" i="17"/>
  <c r="AA303" i="17"/>
  <c r="Z303" i="17"/>
  <c r="Y303" i="17"/>
  <c r="X303" i="17"/>
  <c r="AI303" i="17"/>
  <c r="AH303" i="17"/>
  <c r="AG303" i="17"/>
  <c r="AF303" i="17"/>
  <c r="AE303" i="17"/>
  <c r="EJ18" i="17"/>
  <c r="V5" i="17"/>
  <c r="ED95" i="17"/>
  <c r="ED91" i="17"/>
  <c r="ED87" i="17"/>
  <c r="ED98" i="17"/>
  <c r="ED96" i="17"/>
  <c r="ED92" i="17"/>
  <c r="ED88" i="17"/>
  <c r="ED101" i="17"/>
  <c r="ED100" i="17"/>
  <c r="ED102" i="17"/>
  <c r="ED99" i="17"/>
  <c r="ED94" i="17"/>
  <c r="ED83" i="17"/>
  <c r="ED90" i="17"/>
  <c r="ED93" i="17"/>
  <c r="ED89" i="17"/>
  <c r="ED85" i="17"/>
  <c r="ED97" i="17"/>
  <c r="ED86" i="17"/>
  <c r="ED84" i="17"/>
  <c r="EG127" i="17"/>
  <c r="EG123" i="17"/>
  <c r="EG124" i="17"/>
  <c r="EG120" i="17"/>
  <c r="EG125" i="17"/>
  <c r="EG112" i="17"/>
  <c r="EG108" i="17"/>
  <c r="EG104" i="17"/>
  <c r="EG114" i="17"/>
  <c r="EG122" i="17"/>
  <c r="EG119" i="17"/>
  <c r="EG117" i="17"/>
  <c r="EG109" i="17"/>
  <c r="EG113" i="17"/>
  <c r="EG121" i="17"/>
  <c r="EG116" i="17"/>
  <c r="EG118" i="17"/>
  <c r="EG126" i="17"/>
  <c r="EG115" i="17"/>
  <c r="EG106" i="17"/>
  <c r="EG110" i="17"/>
  <c r="EG103" i="17"/>
  <c r="EG105" i="17"/>
  <c r="EG107" i="17"/>
  <c r="EG111" i="17"/>
  <c r="EJ143" i="17"/>
  <c r="EJ139" i="17"/>
  <c r="EJ135" i="17"/>
  <c r="EJ149" i="17"/>
  <c r="EJ145" i="17"/>
  <c r="EJ152" i="17"/>
  <c r="EJ140" i="17"/>
  <c r="EJ136" i="17"/>
  <c r="EJ151" i="17"/>
  <c r="EJ144" i="17"/>
  <c r="EJ148" i="17"/>
  <c r="EJ147" i="17"/>
  <c r="EJ150" i="17"/>
  <c r="EJ138" i="17"/>
  <c r="EJ134" i="17"/>
  <c r="EJ129" i="17"/>
  <c r="EJ146" i="17"/>
  <c r="EJ133" i="17"/>
  <c r="EJ128" i="17"/>
  <c r="EJ142" i="17"/>
  <c r="EJ137" i="17"/>
  <c r="EJ131" i="17"/>
  <c r="EJ132" i="17"/>
  <c r="EJ141" i="17"/>
  <c r="EJ130" i="17"/>
  <c r="EE11" i="17"/>
  <c r="AJ303" i="17"/>
  <c r="EK18" i="17"/>
  <c r="EF26" i="17"/>
  <c r="W5" i="17"/>
  <c r="EE98" i="17"/>
  <c r="EE96" i="17"/>
  <c r="EE92" i="17"/>
  <c r="EE101" i="17"/>
  <c r="EE100" i="17"/>
  <c r="EE102" i="17"/>
  <c r="EE99" i="17"/>
  <c r="EE83" i="17"/>
  <c r="EE90" i="17"/>
  <c r="EE88" i="17"/>
  <c r="EE93" i="17"/>
  <c r="EE89" i="17"/>
  <c r="EE87" i="17"/>
  <c r="EE85" i="17"/>
  <c r="EE95" i="17"/>
  <c r="EE97" i="17"/>
  <c r="EE91" i="17"/>
  <c r="EE86" i="17"/>
  <c r="EE94" i="17"/>
  <c r="EE84" i="17"/>
  <c r="EK149" i="17"/>
  <c r="EK145" i="17"/>
  <c r="EK152" i="17"/>
  <c r="EK140" i="17"/>
  <c r="EK136" i="17"/>
  <c r="EK151" i="17"/>
  <c r="EK144" i="17"/>
  <c r="EK148" i="17"/>
  <c r="EK147" i="17"/>
  <c r="EK150" i="17"/>
  <c r="EK146" i="17"/>
  <c r="EK138" i="17"/>
  <c r="EK134" i="17"/>
  <c r="EK129" i="17"/>
  <c r="EK135" i="17"/>
  <c r="EK133" i="17"/>
  <c r="EK128" i="17"/>
  <c r="EK142" i="17"/>
  <c r="EK137" i="17"/>
  <c r="EK143" i="17"/>
  <c r="EK131" i="17"/>
  <c r="EK132" i="17"/>
  <c r="EK141" i="17"/>
  <c r="EK139" i="17"/>
  <c r="EK130" i="17"/>
  <c r="EF11" i="17"/>
  <c r="EJ27" i="17"/>
  <c r="EH28" i="17"/>
  <c r="ED19" i="17"/>
  <c r="ED15" i="17"/>
  <c r="ED20" i="17"/>
  <c r="ED16" i="17"/>
  <c r="ED12" i="17"/>
  <c r="ED8" i="17"/>
  <c r="X5" i="17"/>
  <c r="EF98" i="17"/>
  <c r="EF96" i="17"/>
  <c r="EF92" i="17"/>
  <c r="EF101" i="17"/>
  <c r="EF97" i="17"/>
  <c r="EF93" i="17"/>
  <c r="EF100" i="17"/>
  <c r="EF102" i="17"/>
  <c r="EF83" i="17"/>
  <c r="EF90" i="17"/>
  <c r="EF88" i="17"/>
  <c r="EF89" i="17"/>
  <c r="EF87" i="17"/>
  <c r="EF85" i="17"/>
  <c r="EF95" i="17"/>
  <c r="EF99" i="17"/>
  <c r="EF84" i="17"/>
  <c r="EF94" i="17"/>
  <c r="EF86" i="17"/>
  <c r="EF91" i="17"/>
  <c r="EI127" i="17"/>
  <c r="EI123" i="17"/>
  <c r="EI119" i="17"/>
  <c r="EI124" i="17"/>
  <c r="EI120" i="17"/>
  <c r="EI114" i="17"/>
  <c r="EI122" i="17"/>
  <c r="EI117" i="17"/>
  <c r="EI109" i="17"/>
  <c r="EI105" i="17"/>
  <c r="EI113" i="17"/>
  <c r="EI121" i="17"/>
  <c r="EI116" i="17"/>
  <c r="EI118" i="17"/>
  <c r="EI126" i="17"/>
  <c r="EI115" i="17"/>
  <c r="EI125" i="17"/>
  <c r="EI110" i="17"/>
  <c r="EI108" i="17"/>
  <c r="EI103" i="17"/>
  <c r="EI112" i="17"/>
  <c r="EI107" i="17"/>
  <c r="EI111" i="17"/>
  <c r="EI104" i="17"/>
  <c r="EI106" i="17"/>
  <c r="ED10" i="17"/>
  <c r="ED301" i="17"/>
  <c r="ED297" i="17"/>
  <c r="ED302" i="17"/>
  <c r="ED298" i="17"/>
  <c r="ED299" i="17"/>
  <c r="ED300" i="17"/>
  <c r="ED290" i="17"/>
  <c r="ED286" i="17"/>
  <c r="ED296" i="17"/>
  <c r="ED287" i="17"/>
  <c r="ED292" i="17"/>
  <c r="ED295" i="17"/>
  <c r="ED293" i="17"/>
  <c r="ED294" i="17"/>
  <c r="ED291" i="17"/>
  <c r="ED279" i="17"/>
  <c r="ED282" i="17"/>
  <c r="ED278" i="17"/>
  <c r="ED289" i="17"/>
  <c r="ED285" i="17"/>
  <c r="ED288" i="17"/>
  <c r="ED284" i="17"/>
  <c r="ED283" i="17"/>
  <c r="ED280" i="17"/>
  <c r="ED272" i="17"/>
  <c r="ED268" i="17"/>
  <c r="ED273" i="17"/>
  <c r="ED275" i="17"/>
  <c r="ED276" i="17"/>
  <c r="ED281" i="17"/>
  <c r="ED277" i="17"/>
  <c r="ED271" i="17"/>
  <c r="ED262" i="17"/>
  <c r="ED265" i="17"/>
  <c r="ED270" i="17"/>
  <c r="ED263" i="17"/>
  <c r="ED269" i="17"/>
  <c r="ED264" i="17"/>
  <c r="ED267" i="17"/>
  <c r="ED266" i="17"/>
  <c r="ED274" i="17"/>
  <c r="ED261" i="17"/>
  <c r="ED254" i="17"/>
  <c r="ED250" i="17"/>
  <c r="ED257" i="17"/>
  <c r="ED258" i="17"/>
  <c r="ED255" i="17"/>
  <c r="ED260" i="17"/>
  <c r="ED256" i="17"/>
  <c r="ED259" i="17"/>
  <c r="ED248" i="17"/>
  <c r="ED242" i="17"/>
  <c r="ED238" i="17"/>
  <c r="ED234" i="17"/>
  <c r="ED230" i="17"/>
  <c r="ED245" i="17"/>
  <c r="ED253" i="17"/>
  <c r="ED243" i="17"/>
  <c r="ED239" i="17"/>
  <c r="ED249" i="17"/>
  <c r="ED252" i="17"/>
  <c r="ED244" i="17"/>
  <c r="ED251" i="17"/>
  <c r="ED247" i="17"/>
  <c r="ED246" i="17"/>
  <c r="ED232" i="17"/>
  <c r="ED229" i="17"/>
  <c r="ED225" i="17"/>
  <c r="ED221" i="17"/>
  <c r="ED241" i="17"/>
  <c r="ED237" i="17"/>
  <c r="ED231" i="17"/>
  <c r="ED226" i="17"/>
  <c r="ED222" i="17"/>
  <c r="ED240" i="17"/>
  <c r="ED236" i="17"/>
  <c r="ED235" i="17"/>
  <c r="ED233" i="17"/>
  <c r="ED227" i="17"/>
  <c r="ED216" i="17"/>
  <c r="ED212" i="17"/>
  <c r="ED208" i="17"/>
  <c r="ED220" i="17"/>
  <c r="ED224" i="17"/>
  <c r="ED215" i="17"/>
  <c r="ED213" i="17"/>
  <c r="ED209" i="17"/>
  <c r="ED219" i="17"/>
  <c r="ED228" i="17"/>
  <c r="ED223" i="17"/>
  <c r="ED217" i="17"/>
  <c r="ED218" i="17"/>
  <c r="ED206" i="17"/>
  <c r="ED203" i="17"/>
  <c r="ED214" i="17"/>
  <c r="ED211" i="17"/>
  <c r="ED205" i="17"/>
  <c r="ED210" i="17"/>
  <c r="ED204" i="17"/>
  <c r="ED207" i="17"/>
  <c r="EH26" i="17"/>
  <c r="EE19" i="17"/>
  <c r="EE20" i="17"/>
  <c r="EE16" i="17"/>
  <c r="Y5" i="17"/>
  <c r="AJ7" i="17"/>
  <c r="EG100" i="17"/>
  <c r="EG96" i="17"/>
  <c r="EG92" i="17"/>
  <c r="EG88" i="17"/>
  <c r="EG84" i="17"/>
  <c r="EG101" i="17"/>
  <c r="EG97" i="17"/>
  <c r="EG93" i="17"/>
  <c r="EG102" i="17"/>
  <c r="EG99" i="17"/>
  <c r="EG98" i="17"/>
  <c r="EG90" i="17"/>
  <c r="EG89" i="17"/>
  <c r="EG87" i="17"/>
  <c r="EG85" i="17"/>
  <c r="EG95" i="17"/>
  <c r="EG83" i="17"/>
  <c r="EG86" i="17"/>
  <c r="EG91" i="17"/>
  <c r="EG94" i="17"/>
  <c r="EJ124" i="17"/>
  <c r="EJ114" i="17"/>
  <c r="EJ122" i="17"/>
  <c r="EJ117" i="17"/>
  <c r="EJ109" i="17"/>
  <c r="EJ105" i="17"/>
  <c r="EJ119" i="17"/>
  <c r="EJ113" i="17"/>
  <c r="EJ121" i="17"/>
  <c r="EJ110" i="17"/>
  <c r="EJ116" i="17"/>
  <c r="EJ118" i="17"/>
  <c r="EJ126" i="17"/>
  <c r="EJ127" i="17"/>
  <c r="EJ115" i="17"/>
  <c r="EJ125" i="17"/>
  <c r="EJ123" i="17"/>
  <c r="EJ120" i="17"/>
  <c r="EJ103" i="17"/>
  <c r="EJ112" i="17"/>
  <c r="EJ107" i="17"/>
  <c r="EJ111" i="17"/>
  <c r="EJ104" i="17"/>
  <c r="EJ106" i="17"/>
  <c r="EJ108" i="17"/>
  <c r="EE10" i="17"/>
  <c r="EE301" i="17"/>
  <c r="EE297" i="17"/>
  <c r="EE293" i="17"/>
  <c r="EE302" i="17"/>
  <c r="EE298" i="17"/>
  <c r="EE299" i="17"/>
  <c r="EE300" i="17"/>
  <c r="EE290" i="17"/>
  <c r="EE286" i="17"/>
  <c r="EE282" i="17"/>
  <c r="EE278" i="17"/>
  <c r="EE296" i="17"/>
  <c r="EE287" i="17"/>
  <c r="EE292" i="17"/>
  <c r="EE295" i="17"/>
  <c r="EE294" i="17"/>
  <c r="EE291" i="17"/>
  <c r="EE274" i="17"/>
  <c r="EE289" i="17"/>
  <c r="EE285" i="17"/>
  <c r="EE288" i="17"/>
  <c r="EE284" i="17"/>
  <c r="EE283" i="17"/>
  <c r="EE280" i="17"/>
  <c r="EE272" i="17"/>
  <c r="EE268" i="17"/>
  <c r="EE273" i="17"/>
  <c r="EE269" i="17"/>
  <c r="EE279" i="17"/>
  <c r="EE275" i="17"/>
  <c r="EE276" i="17"/>
  <c r="EE281" i="17"/>
  <c r="EE277" i="17"/>
  <c r="EE262" i="17"/>
  <c r="EE258" i="17"/>
  <c r="EE265" i="17"/>
  <c r="EE270" i="17"/>
  <c r="EE263" i="17"/>
  <c r="EE259" i="17"/>
  <c r="EE267" i="17"/>
  <c r="EE266" i="17"/>
  <c r="EE271" i="17"/>
  <c r="EE254" i="17"/>
  <c r="EE250" i="17"/>
  <c r="EE257" i="17"/>
  <c r="EE255" i="17"/>
  <c r="EE251" i="17"/>
  <c r="EE260" i="17"/>
  <c r="EE256" i="17"/>
  <c r="EE264" i="17"/>
  <c r="EE261" i="17"/>
  <c r="EE248" i="17"/>
  <c r="EE242" i="17"/>
  <c r="EE238" i="17"/>
  <c r="EE234" i="17"/>
  <c r="EE245" i="17"/>
  <c r="EE253" i="17"/>
  <c r="EE243" i="17"/>
  <c r="EE239" i="17"/>
  <c r="EE235" i="17"/>
  <c r="EE249" i="17"/>
  <c r="EE252" i="17"/>
  <c r="EE244" i="17"/>
  <c r="EE247" i="17"/>
  <c r="EE246" i="17"/>
  <c r="EE241" i="17"/>
  <c r="EE237" i="17"/>
  <c r="EE231" i="17"/>
  <c r="EE226" i="17"/>
  <c r="EE222" i="17"/>
  <c r="EE240" i="17"/>
  <c r="EE236" i="17"/>
  <c r="EE230" i="17"/>
  <c r="EE233" i="17"/>
  <c r="EE232" i="17"/>
  <c r="EE216" i="17"/>
  <c r="EE212" i="17"/>
  <c r="EE208" i="17"/>
  <c r="EE204" i="17"/>
  <c r="EE220" i="17"/>
  <c r="EE224" i="17"/>
  <c r="EE215" i="17"/>
  <c r="EE213" i="17"/>
  <c r="EE209" i="17"/>
  <c r="EE205" i="17"/>
  <c r="EE229" i="17"/>
  <c r="EE221" i="17"/>
  <c r="EE219" i="17"/>
  <c r="EE228" i="17"/>
  <c r="EE223" i="17"/>
  <c r="EE218" i="17"/>
  <c r="EE225" i="17"/>
  <c r="EE227" i="17"/>
  <c r="EE217" i="17"/>
  <c r="EE206" i="17"/>
  <c r="EE203" i="17"/>
  <c r="EE214" i="17"/>
  <c r="EE211" i="17"/>
  <c r="EE210" i="17"/>
  <c r="EE207" i="17"/>
  <c r="ED22" i="17"/>
  <c r="EI26" i="17"/>
  <c r="EF19" i="17"/>
  <c r="EF15" i="17"/>
  <c r="EF13" i="17"/>
  <c r="EF20" i="17"/>
  <c r="EF16" i="17"/>
  <c r="Z5" i="17"/>
  <c r="ED79" i="17"/>
  <c r="ED75" i="17"/>
  <c r="ED71" i="17"/>
  <c r="ED82" i="17"/>
  <c r="ED80" i="17"/>
  <c r="ED81" i="17"/>
  <c r="ED66" i="17"/>
  <c r="ED77" i="17"/>
  <c r="ED74" i="17"/>
  <c r="ED67" i="17"/>
  <c r="ED63" i="17"/>
  <c r="ED76" i="17"/>
  <c r="ED73" i="17"/>
  <c r="ED70" i="17"/>
  <c r="ED64" i="17"/>
  <c r="ED78" i="17"/>
  <c r="ED65" i="17"/>
  <c r="ED69" i="17"/>
  <c r="ED72" i="17"/>
  <c r="ED68" i="17"/>
  <c r="EH96" i="17"/>
  <c r="EH92" i="17"/>
  <c r="EH88" i="17"/>
  <c r="EH101" i="17"/>
  <c r="EH97" i="17"/>
  <c r="EH93" i="17"/>
  <c r="EH89" i="17"/>
  <c r="EH100" i="17"/>
  <c r="EH102" i="17"/>
  <c r="EH99" i="17"/>
  <c r="EH98" i="17"/>
  <c r="EH90" i="17"/>
  <c r="EH87" i="17"/>
  <c r="EH85" i="17"/>
  <c r="EH95" i="17"/>
  <c r="EH84" i="17"/>
  <c r="EH91" i="17"/>
  <c r="EH86" i="17"/>
  <c r="EH83" i="17"/>
  <c r="EH94" i="17"/>
  <c r="EK124" i="17"/>
  <c r="EK125" i="17"/>
  <c r="EK122" i="17"/>
  <c r="EK117" i="17"/>
  <c r="EK109" i="17"/>
  <c r="EK105" i="17"/>
  <c r="EK119" i="17"/>
  <c r="EK113" i="17"/>
  <c r="EK121" i="17"/>
  <c r="EK110" i="17"/>
  <c r="EK116" i="17"/>
  <c r="EK118" i="17"/>
  <c r="EK126" i="17"/>
  <c r="EK127" i="17"/>
  <c r="EK115" i="17"/>
  <c r="EK123" i="17"/>
  <c r="EK120" i="17"/>
  <c r="EK114" i="17"/>
  <c r="EK112" i="17"/>
  <c r="EK107" i="17"/>
  <c r="EK111" i="17"/>
  <c r="EK104" i="17"/>
  <c r="EK106" i="17"/>
  <c r="EK108" i="17"/>
  <c r="EK103" i="17"/>
  <c r="EF10" i="17"/>
  <c r="EF301" i="17"/>
  <c r="EF297" i="17"/>
  <c r="EF293" i="17"/>
  <c r="EF302" i="17"/>
  <c r="EF298" i="17"/>
  <c r="EF294" i="17"/>
  <c r="EF299" i="17"/>
  <c r="EF300" i="17"/>
  <c r="EF296" i="17"/>
  <c r="EF287" i="17"/>
  <c r="EF292" i="17"/>
  <c r="EF295" i="17"/>
  <c r="EF291" i="17"/>
  <c r="EF286" i="17"/>
  <c r="EF282" i="17"/>
  <c r="EF278" i="17"/>
  <c r="EF289" i="17"/>
  <c r="EF290" i="17"/>
  <c r="EF285" i="17"/>
  <c r="EF281" i="17"/>
  <c r="EF288" i="17"/>
  <c r="EF284" i="17"/>
  <c r="EF283" i="17"/>
  <c r="EF273" i="17"/>
  <c r="EF269" i="17"/>
  <c r="EF279" i="17"/>
  <c r="EF275" i="17"/>
  <c r="EF276" i="17"/>
  <c r="EF274" i="17"/>
  <c r="EF277" i="17"/>
  <c r="EF280" i="17"/>
  <c r="EF265" i="17"/>
  <c r="EF270" i="17"/>
  <c r="EF263" i="17"/>
  <c r="EF259" i="17"/>
  <c r="EF272" i="17"/>
  <c r="EF267" i="17"/>
  <c r="EF266" i="17"/>
  <c r="EF271" i="17"/>
  <c r="EF268" i="17"/>
  <c r="EF254" i="17"/>
  <c r="EF250" i="17"/>
  <c r="EF246" i="17"/>
  <c r="EF257" i="17"/>
  <c r="EF255" i="17"/>
  <c r="EF251" i="17"/>
  <c r="EF258" i="17"/>
  <c r="EF260" i="17"/>
  <c r="EF262" i="17"/>
  <c r="EF256" i="17"/>
  <c r="EF264" i="17"/>
  <c r="EF261" i="17"/>
  <c r="EF245" i="17"/>
  <c r="EF253" i="17"/>
  <c r="EF243" i="17"/>
  <c r="EF239" i="17"/>
  <c r="EF249" i="17"/>
  <c r="EF252" i="17"/>
  <c r="EF244" i="17"/>
  <c r="EF247" i="17"/>
  <c r="EF248" i="17"/>
  <c r="EF237" i="17"/>
  <c r="EF231" i="17"/>
  <c r="EF226" i="17"/>
  <c r="EF222" i="17"/>
  <c r="EF238" i="17"/>
  <c r="EF240" i="17"/>
  <c r="EF236" i="17"/>
  <c r="EF235" i="17"/>
  <c r="EF227" i="17"/>
  <c r="EF230" i="17"/>
  <c r="EF242" i="17"/>
  <c r="EF233" i="17"/>
  <c r="EF234" i="17"/>
  <c r="EF232" i="17"/>
  <c r="EF229" i="17"/>
  <c r="EF241" i="17"/>
  <c r="EF220" i="17"/>
  <c r="EF224" i="17"/>
  <c r="EF215" i="17"/>
  <c r="EF213" i="17"/>
  <c r="EF209" i="17"/>
  <c r="EF221" i="17"/>
  <c r="EF219" i="17"/>
  <c r="EF228" i="17"/>
  <c r="EF223" i="17"/>
  <c r="EF217" i="17"/>
  <c r="EF218" i="17"/>
  <c r="EF225" i="17"/>
  <c r="EF216" i="17"/>
  <c r="EF203" i="17"/>
  <c r="EF212" i="17"/>
  <c r="EF214" i="17"/>
  <c r="EF211" i="17"/>
  <c r="EF208" i="17"/>
  <c r="EF210" i="17"/>
  <c r="EF205" i="17"/>
  <c r="EF207" i="17"/>
  <c r="EF204" i="17"/>
  <c r="EF206" i="17"/>
  <c r="ED14" i="17"/>
  <c r="EE22" i="17"/>
  <c r="EJ26" i="17"/>
  <c r="EJ32" i="17"/>
  <c r="M5" i="16"/>
  <c r="EG20" i="17"/>
  <c r="EG16" i="17"/>
  <c r="EG19" i="17"/>
  <c r="AA5" i="17"/>
  <c r="EK5" i="17"/>
  <c r="EE79" i="17"/>
  <c r="EE75" i="17"/>
  <c r="EE82" i="17"/>
  <c r="EE81" i="17"/>
  <c r="EE71" i="17"/>
  <c r="EE77" i="17"/>
  <c r="EE74" i="17"/>
  <c r="EE67" i="17"/>
  <c r="EE63" i="17"/>
  <c r="EE76" i="17"/>
  <c r="EE73" i="17"/>
  <c r="EE80" i="17"/>
  <c r="EE70" i="17"/>
  <c r="EE72" i="17"/>
  <c r="EE64" i="17"/>
  <c r="EE78" i="17"/>
  <c r="EE65" i="17"/>
  <c r="EE66" i="17"/>
  <c r="EE69" i="17"/>
  <c r="EE68" i="17"/>
  <c r="EI101" i="17"/>
  <c r="EI97" i="17"/>
  <c r="EI93" i="17"/>
  <c r="EI89" i="17"/>
  <c r="EI100" i="17"/>
  <c r="EI102" i="17"/>
  <c r="EI99" i="17"/>
  <c r="EI88" i="17"/>
  <c r="EI96" i="17"/>
  <c r="EI87" i="17"/>
  <c r="EI85" i="17"/>
  <c r="EI95" i="17"/>
  <c r="EI84" i="17"/>
  <c r="EI91" i="17"/>
  <c r="EI86" i="17"/>
  <c r="EI94" i="17"/>
  <c r="EI92" i="17"/>
  <c r="EI90" i="17"/>
  <c r="EI83" i="17"/>
  <c r="EI98" i="17"/>
  <c r="ED9" i="17"/>
  <c r="EG10" i="17"/>
  <c r="EK11" i="17"/>
  <c r="EG302" i="17"/>
  <c r="EG298" i="17"/>
  <c r="EG294" i="17"/>
  <c r="EG299" i="17"/>
  <c r="EG300" i="17"/>
  <c r="EG301" i="17"/>
  <c r="EG296" i="17"/>
  <c r="EG287" i="17"/>
  <c r="EG292" i="17"/>
  <c r="EG295" i="17"/>
  <c r="EG288" i="17"/>
  <c r="EG291" i="17"/>
  <c r="EG293" i="17"/>
  <c r="EG297" i="17"/>
  <c r="EG282" i="17"/>
  <c r="EG278" i="17"/>
  <c r="EG289" i="17"/>
  <c r="EG290" i="17"/>
  <c r="EG285" i="17"/>
  <c r="EG281" i="17"/>
  <c r="EG284" i="17"/>
  <c r="EG286" i="17"/>
  <c r="EG283" i="17"/>
  <c r="EG273" i="17"/>
  <c r="EG269" i="17"/>
  <c r="EG279" i="17"/>
  <c r="EG275" i="17"/>
  <c r="EG276" i="17"/>
  <c r="EG274" i="17"/>
  <c r="EG277" i="17"/>
  <c r="EG280" i="17"/>
  <c r="EG270" i="17"/>
  <c r="EG263" i="17"/>
  <c r="EG259" i="17"/>
  <c r="EG264" i="17"/>
  <c r="EG272" i="17"/>
  <c r="EG267" i="17"/>
  <c r="EG266" i="17"/>
  <c r="EG271" i="17"/>
  <c r="EG268" i="17"/>
  <c r="EG265" i="17"/>
  <c r="EG254" i="17"/>
  <c r="EG250" i="17"/>
  <c r="EG257" i="17"/>
  <c r="EG255" i="17"/>
  <c r="EG251" i="17"/>
  <c r="EG258" i="17"/>
  <c r="EG260" i="17"/>
  <c r="EG262" i="17"/>
  <c r="EG256" i="17"/>
  <c r="EG261" i="17"/>
  <c r="EG253" i="17"/>
  <c r="EG243" i="17"/>
  <c r="EG239" i="17"/>
  <c r="EG249" i="17"/>
  <c r="EG252" i="17"/>
  <c r="EG244" i="17"/>
  <c r="EG240" i="17"/>
  <c r="EG247" i="17"/>
  <c r="EG246" i="17"/>
  <c r="EG248" i="17"/>
  <c r="EG245" i="17"/>
  <c r="EG231" i="17"/>
  <c r="EG226" i="17"/>
  <c r="EG222" i="17"/>
  <c r="EG218" i="17"/>
  <c r="EG214" i="17"/>
  <c r="EG238" i="17"/>
  <c r="EG236" i="17"/>
  <c r="EG235" i="17"/>
  <c r="EG227" i="17"/>
  <c r="EG230" i="17"/>
  <c r="EG242" i="17"/>
  <c r="EG233" i="17"/>
  <c r="EG234" i="17"/>
  <c r="EG232" i="17"/>
  <c r="EG241" i="17"/>
  <c r="EG237" i="17"/>
  <c r="EG220" i="17"/>
  <c r="EG224" i="17"/>
  <c r="EG215" i="17"/>
  <c r="EG213" i="17"/>
  <c r="EG209" i="17"/>
  <c r="EG221" i="17"/>
  <c r="EG219" i="17"/>
  <c r="EG229" i="17"/>
  <c r="EG210" i="17"/>
  <c r="EG228" i="17"/>
  <c r="EG223" i="17"/>
  <c r="EG217" i="17"/>
  <c r="EG225" i="17"/>
  <c r="EG216" i="17"/>
  <c r="EG203" i="17"/>
  <c r="EG212" i="17"/>
  <c r="EG211" i="17"/>
  <c r="EG208" i="17"/>
  <c r="EG205" i="17"/>
  <c r="EG207" i="17"/>
  <c r="EG204" i="17"/>
  <c r="EG206" i="17"/>
  <c r="EE14" i="17"/>
  <c r="EF22" i="17"/>
  <c r="EI23" i="17"/>
  <c r="EK26" i="17"/>
  <c r="EJ29" i="17"/>
  <c r="EE30" i="17"/>
  <c r="N5" i="16"/>
  <c r="EH20" i="17"/>
  <c r="EH16" i="17"/>
  <c r="EH21" i="17"/>
  <c r="EH17" i="17"/>
  <c r="EH11" i="17"/>
  <c r="EH7" i="17"/>
  <c r="AB5" i="17"/>
  <c r="ED39" i="17"/>
  <c r="ED35" i="17"/>
  <c r="ED31" i="17"/>
  <c r="ED40" i="17"/>
  <c r="ED36" i="17"/>
  <c r="ED32" i="17"/>
  <c r="ED42" i="17"/>
  <c r="ED28" i="17"/>
  <c r="EE23" i="17"/>
  <c r="ED29" i="17"/>
  <c r="ED23" i="17"/>
  <c r="ED38" i="17"/>
  <c r="ED27" i="17"/>
  <c r="ED24" i="17"/>
  <c r="ED37" i="17"/>
  <c r="ED33" i="17"/>
  <c r="ED34" i="17"/>
  <c r="ED30" i="17"/>
  <c r="ED41" i="17"/>
  <c r="EF79" i="17"/>
  <c r="EF75" i="17"/>
  <c r="EF82" i="17"/>
  <c r="EF80" i="17"/>
  <c r="EF81" i="17"/>
  <c r="EF77" i="17"/>
  <c r="EF74" i="17"/>
  <c r="EF67" i="17"/>
  <c r="EF63" i="17"/>
  <c r="EF76" i="17"/>
  <c r="EF68" i="17"/>
  <c r="EF73" i="17"/>
  <c r="EF70" i="17"/>
  <c r="EF78" i="17"/>
  <c r="EF71" i="17"/>
  <c r="EF64" i="17"/>
  <c r="EF65" i="17"/>
  <c r="EF66" i="17"/>
  <c r="EF69" i="17"/>
  <c r="EF72" i="17"/>
  <c r="EJ101" i="17"/>
  <c r="EJ97" i="17"/>
  <c r="EJ93" i="17"/>
  <c r="EJ89" i="17"/>
  <c r="EJ100" i="17"/>
  <c r="EJ102" i="17"/>
  <c r="EJ94" i="17"/>
  <c r="EJ99" i="17"/>
  <c r="EJ88" i="17"/>
  <c r="EJ96" i="17"/>
  <c r="EJ87" i="17"/>
  <c r="EJ85" i="17"/>
  <c r="EJ95" i="17"/>
  <c r="EJ84" i="17"/>
  <c r="EJ91" i="17"/>
  <c r="EJ86" i="17"/>
  <c r="EJ92" i="17"/>
  <c r="EJ98" i="17"/>
  <c r="EJ90" i="17"/>
  <c r="EJ83" i="17"/>
  <c r="EE9" i="17"/>
  <c r="EH10" i="17"/>
  <c r="ED196" i="17"/>
  <c r="ED199" i="17"/>
  <c r="ED202" i="17"/>
  <c r="ED201" i="17"/>
  <c r="ED190" i="17"/>
  <c r="ED186" i="17"/>
  <c r="ED182" i="17"/>
  <c r="ED178" i="17"/>
  <c r="ED174" i="17"/>
  <c r="ED194" i="17"/>
  <c r="ED200" i="17"/>
  <c r="ED191" i="17"/>
  <c r="ED187" i="17"/>
  <c r="ED183" i="17"/>
  <c r="ED198" i="17"/>
  <c r="ED192" i="17"/>
  <c r="ED188" i="17"/>
  <c r="ED197" i="17"/>
  <c r="ED193" i="17"/>
  <c r="ED189" i="17"/>
  <c r="ED195" i="17"/>
  <c r="ED184" i="17"/>
  <c r="ED172" i="17"/>
  <c r="ED168" i="17"/>
  <c r="ED181" i="17"/>
  <c r="ED179" i="17"/>
  <c r="ED177" i="17"/>
  <c r="ED173" i="17"/>
  <c r="ED180" i="17"/>
  <c r="ED176" i="17"/>
  <c r="ED185" i="17"/>
  <c r="ED175" i="17"/>
  <c r="ED159" i="17"/>
  <c r="ED155" i="17"/>
  <c r="ED171" i="17"/>
  <c r="ED160" i="17"/>
  <c r="ED156" i="17"/>
  <c r="ED170" i="17"/>
  <c r="ED161" i="17"/>
  <c r="ED166" i="17"/>
  <c r="ED167" i="17"/>
  <c r="ED163" i="17"/>
  <c r="ED169" i="17"/>
  <c r="ED162" i="17"/>
  <c r="ED158" i="17"/>
  <c r="ED165" i="17"/>
  <c r="ED164" i="17"/>
  <c r="ED157" i="17"/>
  <c r="ED154" i="17"/>
  <c r="ED153" i="17"/>
  <c r="EH302" i="17"/>
  <c r="EH298" i="17"/>
  <c r="EH294" i="17"/>
  <c r="EH299" i="17"/>
  <c r="EH295" i="17"/>
  <c r="EH300" i="17"/>
  <c r="EH301" i="17"/>
  <c r="EH287" i="17"/>
  <c r="EH292" i="17"/>
  <c r="EH288" i="17"/>
  <c r="EH291" i="17"/>
  <c r="EH293" i="17"/>
  <c r="EH297" i="17"/>
  <c r="EH296" i="17"/>
  <c r="EH282" i="17"/>
  <c r="EH278" i="17"/>
  <c r="EH289" i="17"/>
  <c r="EH290" i="17"/>
  <c r="EH285" i="17"/>
  <c r="EH281" i="17"/>
  <c r="EH284" i="17"/>
  <c r="EH283" i="17"/>
  <c r="EH286" i="17"/>
  <c r="EH273" i="17"/>
  <c r="EH269" i="17"/>
  <c r="EH265" i="17"/>
  <c r="EH279" i="17"/>
  <c r="EH275" i="17"/>
  <c r="EH276" i="17"/>
  <c r="EH274" i="17"/>
  <c r="EH277" i="17"/>
  <c r="EH280" i="17"/>
  <c r="EH263" i="17"/>
  <c r="EH259" i="17"/>
  <c r="EH264" i="17"/>
  <c r="EH272" i="17"/>
  <c r="EH267" i="17"/>
  <c r="EH266" i="17"/>
  <c r="EH271" i="17"/>
  <c r="EH268" i="17"/>
  <c r="EH270" i="17"/>
  <c r="EH257" i="17"/>
  <c r="EH255" i="17"/>
  <c r="EH251" i="17"/>
  <c r="EH258" i="17"/>
  <c r="EH260" i="17"/>
  <c r="EH262" i="17"/>
  <c r="EH256" i="17"/>
  <c r="EH261" i="17"/>
  <c r="EH243" i="17"/>
  <c r="EH239" i="17"/>
  <c r="EH235" i="17"/>
  <c r="EH231" i="17"/>
  <c r="EH249" i="17"/>
  <c r="EH252" i="17"/>
  <c r="EH244" i="17"/>
  <c r="EH240" i="17"/>
  <c r="EH247" i="17"/>
  <c r="EH246" i="17"/>
  <c r="EH248" i="17"/>
  <c r="EH250" i="17"/>
  <c r="EH245" i="17"/>
  <c r="EH254" i="17"/>
  <c r="EH253" i="17"/>
  <c r="EH226" i="17"/>
  <c r="EH222" i="17"/>
  <c r="EH218" i="17"/>
  <c r="EH238" i="17"/>
  <c r="EH236" i="17"/>
  <c r="EH227" i="17"/>
  <c r="EH223" i="17"/>
  <c r="EH219" i="17"/>
  <c r="EH230" i="17"/>
  <c r="EH242" i="17"/>
  <c r="EH233" i="17"/>
  <c r="EH234" i="17"/>
  <c r="EH232" i="17"/>
  <c r="EH241" i="17"/>
  <c r="EH237" i="17"/>
  <c r="EH224" i="17"/>
  <c r="EH215" i="17"/>
  <c r="EH213" i="17"/>
  <c r="EH209" i="17"/>
  <c r="EH221" i="17"/>
  <c r="EH229" i="17"/>
  <c r="EH210" i="17"/>
  <c r="EH214" i="17"/>
  <c r="EH228" i="17"/>
  <c r="EH217" i="17"/>
  <c r="EH225" i="17"/>
  <c r="EH216" i="17"/>
  <c r="EH220" i="17"/>
  <c r="EH212" i="17"/>
  <c r="EH211" i="17"/>
  <c r="EH208" i="17"/>
  <c r="EH205" i="17"/>
  <c r="EH207" i="17"/>
  <c r="EH204" i="17"/>
  <c r="EH206" i="17"/>
  <c r="EH203" i="17"/>
  <c r="EF14" i="17"/>
  <c r="ED21" i="17"/>
  <c r="EG22" i="17"/>
  <c r="EJ23" i="17"/>
  <c r="EI20" i="17"/>
  <c r="EI16" i="17"/>
  <c r="EI21" i="17"/>
  <c r="EI17" i="17"/>
  <c r="AC5" i="17"/>
  <c r="EE40" i="17"/>
  <c r="EE36" i="17"/>
  <c r="EE29" i="17"/>
  <c r="EE38" i="17"/>
  <c r="EE32" i="17"/>
  <c r="EE27" i="17"/>
  <c r="EE24" i="17"/>
  <c r="EE35" i="17"/>
  <c r="EE37" i="17"/>
  <c r="EE33" i="17"/>
  <c r="EE31" i="17"/>
  <c r="EE34" i="17"/>
  <c r="EE39" i="17"/>
  <c r="EE26" i="17"/>
  <c r="EE42" i="17"/>
  <c r="EE28" i="17"/>
  <c r="EK6" i="17"/>
  <c r="EG79" i="17"/>
  <c r="EG75" i="17"/>
  <c r="EG71" i="17"/>
  <c r="EG82" i="17"/>
  <c r="EG80" i="17"/>
  <c r="EG76" i="17"/>
  <c r="EG72" i="17"/>
  <c r="EG81" i="17"/>
  <c r="EG77" i="17"/>
  <c r="EG74" i="17"/>
  <c r="EG67" i="17"/>
  <c r="EG63" i="17"/>
  <c r="EG68" i="17"/>
  <c r="EG73" i="17"/>
  <c r="EG78" i="17"/>
  <c r="EG69" i="17"/>
  <c r="EG70" i="17"/>
  <c r="EG64" i="17"/>
  <c r="EG65" i="17"/>
  <c r="EG66" i="17"/>
  <c r="EK101" i="17"/>
  <c r="EK97" i="17"/>
  <c r="EK93" i="17"/>
  <c r="EK89" i="17"/>
  <c r="EK85" i="17"/>
  <c r="EK100" i="17"/>
  <c r="EK102" i="17"/>
  <c r="EK94" i="17"/>
  <c r="EK99" i="17"/>
  <c r="EK98" i="17"/>
  <c r="EK96" i="17"/>
  <c r="EK87" i="17"/>
  <c r="EK95" i="17"/>
  <c r="EK84" i="17"/>
  <c r="EK91" i="17"/>
  <c r="EK86" i="17"/>
  <c r="EK92" i="17"/>
  <c r="EK83" i="17"/>
  <c r="EK88" i="17"/>
  <c r="EK90" i="17"/>
  <c r="EF9" i="17"/>
  <c r="EI10" i="17"/>
  <c r="EE200" i="17"/>
  <c r="EE196" i="17"/>
  <c r="EE199" i="17"/>
  <c r="EE195" i="17"/>
  <c r="EE202" i="17"/>
  <c r="EE201" i="17"/>
  <c r="EE190" i="17"/>
  <c r="EE186" i="17"/>
  <c r="EE182" i="17"/>
  <c r="EE178" i="17"/>
  <c r="EE194" i="17"/>
  <c r="EE191" i="17"/>
  <c r="EE187" i="17"/>
  <c r="EE183" i="17"/>
  <c r="EE179" i="17"/>
  <c r="EE198" i="17"/>
  <c r="EE192" i="17"/>
  <c r="EE188" i="17"/>
  <c r="EE197" i="17"/>
  <c r="EE193" i="17"/>
  <c r="EE189" i="17"/>
  <c r="EE184" i="17"/>
  <c r="EE174" i="17"/>
  <c r="EE172" i="17"/>
  <c r="EE168" i="17"/>
  <c r="EE181" i="17"/>
  <c r="EE177" i="17"/>
  <c r="EE173" i="17"/>
  <c r="EE169" i="17"/>
  <c r="EE180" i="17"/>
  <c r="EE176" i="17"/>
  <c r="EE185" i="17"/>
  <c r="EE175" i="17"/>
  <c r="EE159" i="17"/>
  <c r="EE155" i="17"/>
  <c r="EE171" i="17"/>
  <c r="EE160" i="17"/>
  <c r="EE156" i="17"/>
  <c r="EE170" i="17"/>
  <c r="EE161" i="17"/>
  <c r="EE166" i="17"/>
  <c r="EE167" i="17"/>
  <c r="EE163" i="17"/>
  <c r="EE162" i="17"/>
  <c r="EE165" i="17"/>
  <c r="EE164" i="17"/>
  <c r="EE158" i="17"/>
  <c r="EE154" i="17"/>
  <c r="EE153" i="17"/>
  <c r="EE157" i="17"/>
  <c r="EI302" i="17"/>
  <c r="EI298" i="17"/>
  <c r="EI294" i="17"/>
  <c r="EI299" i="17"/>
  <c r="EI295" i="17"/>
  <c r="EI300" i="17"/>
  <c r="EI301" i="17"/>
  <c r="EI287" i="17"/>
  <c r="EI283" i="17"/>
  <c r="EI279" i="17"/>
  <c r="EI292" i="17"/>
  <c r="EI288" i="17"/>
  <c r="EI291" i="17"/>
  <c r="EI293" i="17"/>
  <c r="EI297" i="17"/>
  <c r="EI296" i="17"/>
  <c r="EI278" i="17"/>
  <c r="EI289" i="17"/>
  <c r="EI275" i="17"/>
  <c r="EI290" i="17"/>
  <c r="EI285" i="17"/>
  <c r="EI281" i="17"/>
  <c r="EI284" i="17"/>
  <c r="EI286" i="17"/>
  <c r="EI273" i="17"/>
  <c r="EI269" i="17"/>
  <c r="EI276" i="17"/>
  <c r="EI270" i="17"/>
  <c r="EI274" i="17"/>
  <c r="EI277" i="17"/>
  <c r="EI280" i="17"/>
  <c r="EI282" i="17"/>
  <c r="EI263" i="17"/>
  <c r="EI259" i="17"/>
  <c r="EI264" i="17"/>
  <c r="EI260" i="17"/>
  <c r="EI272" i="17"/>
  <c r="EI267" i="17"/>
  <c r="EI266" i="17"/>
  <c r="EI271" i="17"/>
  <c r="EI268" i="17"/>
  <c r="EI265" i="17"/>
  <c r="EI257" i="17"/>
  <c r="EI255" i="17"/>
  <c r="EI251" i="17"/>
  <c r="EI258" i="17"/>
  <c r="EI262" i="17"/>
  <c r="EI256" i="17"/>
  <c r="EI252" i="17"/>
  <c r="EI261" i="17"/>
  <c r="EI243" i="17"/>
  <c r="EI239" i="17"/>
  <c r="EI235" i="17"/>
  <c r="EI249" i="17"/>
  <c r="EI244" i="17"/>
  <c r="EI240" i="17"/>
  <c r="EI236" i="17"/>
  <c r="EI247" i="17"/>
  <c r="EI246" i="17"/>
  <c r="EI248" i="17"/>
  <c r="EI250" i="17"/>
  <c r="EI245" i="17"/>
  <c r="EI254" i="17"/>
  <c r="EI253" i="17"/>
  <c r="EI238" i="17"/>
  <c r="EI231" i="17"/>
  <c r="EI227" i="17"/>
  <c r="EI223" i="17"/>
  <c r="EI230" i="17"/>
  <c r="EI242" i="17"/>
  <c r="EI233" i="17"/>
  <c r="EI234" i="17"/>
  <c r="EI232" i="17"/>
  <c r="EI229" i="17"/>
  <c r="EI241" i="17"/>
  <c r="EI237" i="17"/>
  <c r="EI215" i="17"/>
  <c r="EI213" i="17"/>
  <c r="EI209" i="17"/>
  <c r="EI205" i="17"/>
  <c r="EI221" i="17"/>
  <c r="EI219" i="17"/>
  <c r="EI210" i="17"/>
  <c r="EI206" i="17"/>
  <c r="EI214" i="17"/>
  <c r="EI228" i="17"/>
  <c r="EI226" i="17"/>
  <c r="EI217" i="17"/>
  <c r="EI225" i="17"/>
  <c r="EI218" i="17"/>
  <c r="EI220" i="17"/>
  <c r="EI224" i="17"/>
  <c r="EI222" i="17"/>
  <c r="EI211" i="17"/>
  <c r="EI208" i="17"/>
  <c r="EI216" i="17"/>
  <c r="EI207" i="17"/>
  <c r="EI204" i="17"/>
  <c r="EI203" i="17"/>
  <c r="EI212" i="17"/>
  <c r="ED13" i="17"/>
  <c r="EG14" i="17"/>
  <c r="EE21" i="17"/>
  <c r="EH22" i="17"/>
  <c r="EK23" i="17"/>
  <c r="EJ20" i="17"/>
  <c r="EJ16" i="17"/>
  <c r="EJ21" i="17"/>
  <c r="EJ17" i="17"/>
  <c r="AD5" i="17"/>
  <c r="EF40" i="17"/>
  <c r="EF36" i="17"/>
  <c r="EF41" i="17"/>
  <c r="EF37" i="17"/>
  <c r="EF33" i="17"/>
  <c r="EF29" i="17"/>
  <c r="EF23" i="17"/>
  <c r="EF38" i="17"/>
  <c r="EF32" i="17"/>
  <c r="EF27" i="17"/>
  <c r="EF24" i="17"/>
  <c r="EF35" i="17"/>
  <c r="EF31" i="17"/>
  <c r="EF34" i="17"/>
  <c r="EF30" i="17"/>
  <c r="EF39" i="17"/>
  <c r="EH82" i="17"/>
  <c r="EH80" i="17"/>
  <c r="EH76" i="17"/>
  <c r="EH72" i="17"/>
  <c r="EH81" i="17"/>
  <c r="EH79" i="17"/>
  <c r="EH74" i="17"/>
  <c r="EH67" i="17"/>
  <c r="EH63" i="17"/>
  <c r="EH68" i="17"/>
  <c r="EH64" i="17"/>
  <c r="EH73" i="17"/>
  <c r="EH78" i="17"/>
  <c r="EH75" i="17"/>
  <c r="EH77" i="17"/>
  <c r="EH65" i="17"/>
  <c r="EH66" i="17"/>
  <c r="EH69" i="17"/>
  <c r="EH71" i="17"/>
  <c r="EH70" i="17"/>
  <c r="EG9" i="17"/>
  <c r="EJ10" i="17"/>
  <c r="EF199" i="17"/>
  <c r="EF195" i="17"/>
  <c r="EF202" i="17"/>
  <c r="EF198" i="17"/>
  <c r="EF201" i="17"/>
  <c r="EF194" i="17"/>
  <c r="EF191" i="17"/>
  <c r="EF187" i="17"/>
  <c r="EF183" i="17"/>
  <c r="EF200" i="17"/>
  <c r="EF192" i="17"/>
  <c r="EF188" i="17"/>
  <c r="EF197" i="17"/>
  <c r="EF193" i="17"/>
  <c r="EF189" i="17"/>
  <c r="EF196" i="17"/>
  <c r="EF190" i="17"/>
  <c r="EF174" i="17"/>
  <c r="EF172" i="17"/>
  <c r="EF168" i="17"/>
  <c r="EF181" i="17"/>
  <c r="EF179" i="17"/>
  <c r="EF177" i="17"/>
  <c r="EF186" i="17"/>
  <c r="EF173" i="17"/>
  <c r="EF169" i="17"/>
  <c r="EF180" i="17"/>
  <c r="EF176" i="17"/>
  <c r="EF178" i="17"/>
  <c r="EF185" i="17"/>
  <c r="EF175" i="17"/>
  <c r="EF182" i="17"/>
  <c r="EF184" i="17"/>
  <c r="EF171" i="17"/>
  <c r="EF160" i="17"/>
  <c r="EF156" i="17"/>
  <c r="EF170" i="17"/>
  <c r="EF161" i="17"/>
  <c r="EF166" i="17"/>
  <c r="EF167" i="17"/>
  <c r="EF163" i="17"/>
  <c r="EF162" i="17"/>
  <c r="EF158" i="17"/>
  <c r="EF165" i="17"/>
  <c r="EF164" i="17"/>
  <c r="EF159" i="17"/>
  <c r="EF154" i="17"/>
  <c r="EF155" i="17"/>
  <c r="EF153" i="17"/>
  <c r="EF157" i="17"/>
  <c r="EJ302" i="17"/>
  <c r="EJ298" i="17"/>
  <c r="EJ294" i="17"/>
  <c r="EJ299" i="17"/>
  <c r="EJ295" i="17"/>
  <c r="EJ300" i="17"/>
  <c r="EJ301" i="17"/>
  <c r="EJ292" i="17"/>
  <c r="EJ288" i="17"/>
  <c r="EJ291" i="17"/>
  <c r="EJ293" i="17"/>
  <c r="EJ297" i="17"/>
  <c r="EJ290" i="17"/>
  <c r="EJ296" i="17"/>
  <c r="EJ289" i="17"/>
  <c r="EJ287" i="17"/>
  <c r="EJ285" i="17"/>
  <c r="EJ281" i="17"/>
  <c r="EJ284" i="17"/>
  <c r="EJ280" i="17"/>
  <c r="EJ283" i="17"/>
  <c r="EJ286" i="17"/>
  <c r="EJ279" i="17"/>
  <c r="EJ278" i="17"/>
  <c r="EJ276" i="17"/>
  <c r="EJ275" i="17"/>
  <c r="EJ270" i="17"/>
  <c r="EJ274" i="17"/>
  <c r="EJ277" i="17"/>
  <c r="EJ282" i="17"/>
  <c r="EJ264" i="17"/>
  <c r="EJ260" i="17"/>
  <c r="EJ272" i="17"/>
  <c r="EJ269" i="17"/>
  <c r="EJ267" i="17"/>
  <c r="EJ273" i="17"/>
  <c r="EJ266" i="17"/>
  <c r="EJ271" i="17"/>
  <c r="EJ268" i="17"/>
  <c r="EJ265" i="17"/>
  <c r="EJ257" i="17"/>
  <c r="EJ263" i="17"/>
  <c r="EJ255" i="17"/>
  <c r="EJ251" i="17"/>
  <c r="EJ247" i="17"/>
  <c r="EJ258" i="17"/>
  <c r="EJ262" i="17"/>
  <c r="EJ256" i="17"/>
  <c r="EJ252" i="17"/>
  <c r="EJ261" i="17"/>
  <c r="EJ259" i="17"/>
  <c r="EJ249" i="17"/>
  <c r="EJ244" i="17"/>
  <c r="EJ240" i="17"/>
  <c r="EJ236" i="17"/>
  <c r="EJ246" i="17"/>
  <c r="EJ248" i="17"/>
  <c r="EJ250" i="17"/>
  <c r="EJ254" i="17"/>
  <c r="EJ253" i="17"/>
  <c r="EJ227" i="17"/>
  <c r="EJ223" i="17"/>
  <c r="EJ245" i="17"/>
  <c r="EJ230" i="17"/>
  <c r="EJ235" i="17"/>
  <c r="EJ243" i="17"/>
  <c r="EJ242" i="17"/>
  <c r="EJ233" i="17"/>
  <c r="EJ228" i="17"/>
  <c r="EJ224" i="17"/>
  <c r="EJ234" i="17"/>
  <c r="EJ232" i="17"/>
  <c r="EJ229" i="17"/>
  <c r="EJ241" i="17"/>
  <c r="EJ239" i="17"/>
  <c r="EJ237" i="17"/>
  <c r="EJ238" i="17"/>
  <c r="EJ231" i="17"/>
  <c r="EJ221" i="17"/>
  <c r="EJ219" i="17"/>
  <c r="EJ210" i="17"/>
  <c r="EJ214" i="17"/>
  <c r="EJ226" i="17"/>
  <c r="EJ217" i="17"/>
  <c r="EJ225" i="17"/>
  <c r="EJ218" i="17"/>
  <c r="EJ216" i="17"/>
  <c r="EJ220" i="17"/>
  <c r="EJ222" i="17"/>
  <c r="EJ211" i="17"/>
  <c r="EJ209" i="17"/>
  <c r="EJ208" i="17"/>
  <c r="EJ207" i="17"/>
  <c r="EJ205" i="17"/>
  <c r="EJ204" i="17"/>
  <c r="EJ213" i="17"/>
  <c r="EJ206" i="17"/>
  <c r="EJ203" i="17"/>
  <c r="EJ215" i="17"/>
  <c r="EJ212" i="17"/>
  <c r="EE13" i="17"/>
  <c r="EH14" i="17"/>
  <c r="EE15" i="17"/>
  <c r="EF21" i="17"/>
  <c r="EI22" i="17"/>
  <c r="L5" i="16"/>
  <c r="EK21" i="17"/>
  <c r="EK17" i="17"/>
  <c r="EK20" i="17"/>
  <c r="AE5" i="17"/>
  <c r="EG40" i="17"/>
  <c r="EG36" i="17"/>
  <c r="EG41" i="17"/>
  <c r="EG37" i="17"/>
  <c r="EG42" i="17"/>
  <c r="EG38" i="17"/>
  <c r="EG32" i="17"/>
  <c r="EG29" i="17"/>
  <c r="EG27" i="17"/>
  <c r="EG24" i="17"/>
  <c r="EG35" i="17"/>
  <c r="EG31" i="17"/>
  <c r="EG33" i="17"/>
  <c r="EG34" i="17"/>
  <c r="EG30" i="17"/>
  <c r="EG39" i="17"/>
  <c r="EG28" i="17"/>
  <c r="AK28" i="17" s="1"/>
  <c r="EG23" i="17"/>
  <c r="EE62" i="17"/>
  <c r="EE58" i="17"/>
  <c r="EE54" i="17"/>
  <c r="EE50" i="17"/>
  <c r="EE59" i="17"/>
  <c r="EE55" i="17"/>
  <c r="EE51" i="17"/>
  <c r="EE47" i="17"/>
  <c r="EE60" i="17"/>
  <c r="EE61" i="17"/>
  <c r="EE52" i="17"/>
  <c r="EE44" i="17"/>
  <c r="EE57" i="17"/>
  <c r="EE45" i="17"/>
  <c r="EE56" i="17"/>
  <c r="EE53" i="17"/>
  <c r="EE49" i="17"/>
  <c r="EE46" i="17"/>
  <c r="EE43" i="17"/>
  <c r="EE48" i="17"/>
  <c r="EI82" i="17"/>
  <c r="EI80" i="17"/>
  <c r="EI76" i="17"/>
  <c r="EI72" i="17"/>
  <c r="EI68" i="17"/>
  <c r="EI64" i="17"/>
  <c r="EI73" i="17"/>
  <c r="EI70" i="17"/>
  <c r="EI81" i="17"/>
  <c r="EI78" i="17"/>
  <c r="EI69" i="17"/>
  <c r="EI75" i="17"/>
  <c r="EI79" i="17"/>
  <c r="EI74" i="17"/>
  <c r="EI77" i="17"/>
  <c r="EI65" i="17"/>
  <c r="EI66" i="17"/>
  <c r="EI67" i="17"/>
  <c r="EI63" i="17"/>
  <c r="EI71" i="17"/>
  <c r="EE8" i="17"/>
  <c r="EH9" i="17"/>
  <c r="EK10" i="17"/>
  <c r="EG199" i="17"/>
  <c r="EG195" i="17"/>
  <c r="EG202" i="17"/>
  <c r="EG198" i="17"/>
  <c r="EG194" i="17"/>
  <c r="EG191" i="17"/>
  <c r="EG187" i="17"/>
  <c r="EG183" i="17"/>
  <c r="EG200" i="17"/>
  <c r="EG192" i="17"/>
  <c r="EG188" i="17"/>
  <c r="EG184" i="17"/>
  <c r="EG197" i="17"/>
  <c r="EG193" i="17"/>
  <c r="EG189" i="17"/>
  <c r="EG196" i="17"/>
  <c r="EG201" i="17"/>
  <c r="EG190" i="17"/>
  <c r="EG174" i="17"/>
  <c r="EG172" i="17"/>
  <c r="EG168" i="17"/>
  <c r="EG164" i="17"/>
  <c r="EG181" i="17"/>
  <c r="EG179" i="17"/>
  <c r="EG177" i="17"/>
  <c r="EG186" i="17"/>
  <c r="EG173" i="17"/>
  <c r="EG169" i="17"/>
  <c r="EG165" i="17"/>
  <c r="EG180" i="17"/>
  <c r="EG176" i="17"/>
  <c r="EG178" i="17"/>
  <c r="EG185" i="17"/>
  <c r="EG175" i="17"/>
  <c r="EG182" i="17"/>
  <c r="EG171" i="17"/>
  <c r="EG160" i="17"/>
  <c r="EG156" i="17"/>
  <c r="EG170" i="17"/>
  <c r="EG161" i="17"/>
  <c r="EG157" i="17"/>
  <c r="EG166" i="17"/>
  <c r="EG167" i="17"/>
  <c r="EG163" i="17"/>
  <c r="EG162" i="17"/>
  <c r="EG158" i="17"/>
  <c r="EG159" i="17"/>
  <c r="EG154" i="17"/>
  <c r="EG155" i="17"/>
  <c r="EG153" i="17"/>
  <c r="EK299" i="17"/>
  <c r="EK295" i="17"/>
  <c r="EK300" i="17"/>
  <c r="EK301" i="17"/>
  <c r="EK302" i="17"/>
  <c r="EK292" i="17"/>
  <c r="EK288" i="17"/>
  <c r="EK291" i="17"/>
  <c r="EK293" i="17"/>
  <c r="EK289" i="17"/>
  <c r="EK297" i="17"/>
  <c r="EK298" i="17"/>
  <c r="EK294" i="17"/>
  <c r="EK290" i="17"/>
  <c r="EK296" i="17"/>
  <c r="EK285" i="17"/>
  <c r="EK281" i="17"/>
  <c r="EK284" i="17"/>
  <c r="EK280" i="17"/>
  <c r="EK283" i="17"/>
  <c r="EK286" i="17"/>
  <c r="EK287" i="17"/>
  <c r="EK279" i="17"/>
  <c r="EK278" i="17"/>
  <c r="EK276" i="17"/>
  <c r="EK275" i="17"/>
  <c r="EK270" i="17"/>
  <c r="EK274" i="17"/>
  <c r="EK271" i="17"/>
  <c r="EK277" i="17"/>
  <c r="EK282" i="17"/>
  <c r="EK264" i="17"/>
  <c r="EK260" i="17"/>
  <c r="EK272" i="17"/>
  <c r="EK269" i="17"/>
  <c r="EK267" i="17"/>
  <c r="EK261" i="17"/>
  <c r="EK273" i="17"/>
  <c r="EK266" i="17"/>
  <c r="EK268" i="17"/>
  <c r="EK263" i="17"/>
  <c r="EK255" i="17"/>
  <c r="EK251" i="17"/>
  <c r="EK247" i="17"/>
  <c r="EK258" i="17"/>
  <c r="EK265" i="17"/>
  <c r="EK262" i="17"/>
  <c r="EK256" i="17"/>
  <c r="EK252" i="17"/>
  <c r="EK248" i="17"/>
  <c r="EK259" i="17"/>
  <c r="EK257" i="17"/>
  <c r="EK244" i="17"/>
  <c r="EK240" i="17"/>
  <c r="EK236" i="17"/>
  <c r="EK241" i="17"/>
  <c r="EK246" i="17"/>
  <c r="EK242" i="17"/>
  <c r="EK250" i="17"/>
  <c r="EK245" i="17"/>
  <c r="EK254" i="17"/>
  <c r="EK253" i="17"/>
  <c r="EK243" i="17"/>
  <c r="EK249" i="17"/>
  <c r="EK227" i="17"/>
  <c r="EK223" i="17"/>
  <c r="EK219" i="17"/>
  <c r="EK215" i="17"/>
  <c r="EK230" i="17"/>
  <c r="EK235" i="17"/>
  <c r="EK233" i="17"/>
  <c r="EK228" i="17"/>
  <c r="EK224" i="17"/>
  <c r="EK234" i="17"/>
  <c r="EK232" i="17"/>
  <c r="EK229" i="17"/>
  <c r="EK239" i="17"/>
  <c r="EK237" i="17"/>
  <c r="EK238" i="17"/>
  <c r="EK231" i="17"/>
  <c r="EK221" i="17"/>
  <c r="EK210" i="17"/>
  <c r="EK214" i="17"/>
  <c r="EK226" i="17"/>
  <c r="EK217" i="17"/>
  <c r="EK211" i="17"/>
  <c r="EK225" i="17"/>
  <c r="EK218" i="17"/>
  <c r="EK216" i="17"/>
  <c r="EK220" i="17"/>
  <c r="EK222" i="17"/>
  <c r="EK209" i="17"/>
  <c r="EK208" i="17"/>
  <c r="EK207" i="17"/>
  <c r="EK205" i="17"/>
  <c r="EK204" i="17"/>
  <c r="EK213" i="17"/>
  <c r="EK206" i="17"/>
  <c r="EK203" i="17"/>
  <c r="EK212" i="17"/>
  <c r="EG13" i="17"/>
  <c r="EI14" i="17"/>
  <c r="EG15" i="17"/>
  <c r="ED18" i="17"/>
  <c r="EG21" i="17"/>
  <c r="EJ22" i="17"/>
  <c r="ED25" i="17"/>
  <c r="ED4" i="17"/>
  <c r="AF5" i="17"/>
  <c r="EH40" i="17"/>
  <c r="EH36" i="17"/>
  <c r="EH32" i="17"/>
  <c r="EH41" i="17"/>
  <c r="EH37" i="17"/>
  <c r="EH33" i="17"/>
  <c r="EH29" i="17"/>
  <c r="EH27" i="17"/>
  <c r="EH24" i="17"/>
  <c r="EH35" i="17"/>
  <c r="EH31" i="17"/>
  <c r="EH25" i="17"/>
  <c r="EH34" i="17"/>
  <c r="EH30" i="17"/>
  <c r="EH39" i="17"/>
  <c r="EH42" i="17"/>
  <c r="EH38" i="17"/>
  <c r="EF62" i="17"/>
  <c r="EF58" i="17"/>
  <c r="EF54" i="17"/>
  <c r="EF50" i="17"/>
  <c r="EF59" i="17"/>
  <c r="EF55" i="17"/>
  <c r="EF51" i="17"/>
  <c r="EF60" i="17"/>
  <c r="EF61" i="17"/>
  <c r="EF52" i="17"/>
  <c r="EF44" i="17"/>
  <c r="EF57" i="17"/>
  <c r="EF45" i="17"/>
  <c r="EF56" i="17"/>
  <c r="EF47" i="17"/>
  <c r="EF53" i="17"/>
  <c r="EF49" i="17"/>
  <c r="EF48" i="17"/>
  <c r="EF43" i="17"/>
  <c r="EF46" i="17"/>
  <c r="EJ82" i="17"/>
  <c r="EJ80" i="17"/>
  <c r="EJ76" i="17"/>
  <c r="EJ72" i="17"/>
  <c r="EJ81" i="17"/>
  <c r="EJ68" i="17"/>
  <c r="EJ64" i="17"/>
  <c r="EJ73" i="17"/>
  <c r="EJ70" i="17"/>
  <c r="EJ78" i="17"/>
  <c r="EJ69" i="17"/>
  <c r="EJ75" i="17"/>
  <c r="EJ71" i="17"/>
  <c r="EJ77" i="17"/>
  <c r="EJ65" i="17"/>
  <c r="EJ74" i="17"/>
  <c r="EJ66" i="17"/>
  <c r="EJ67" i="17"/>
  <c r="EJ63" i="17"/>
  <c r="EJ79" i="17"/>
  <c r="EF8" i="17"/>
  <c r="EI9" i="17"/>
  <c r="EH199" i="17"/>
  <c r="EH195" i="17"/>
  <c r="EH202" i="17"/>
  <c r="EH198" i="17"/>
  <c r="EH193" i="17"/>
  <c r="EH201" i="17"/>
  <c r="EH194" i="17"/>
  <c r="EH191" i="17"/>
  <c r="EH187" i="17"/>
  <c r="EH183" i="17"/>
  <c r="EH179" i="17"/>
  <c r="EH175" i="17"/>
  <c r="EH200" i="17"/>
  <c r="EH192" i="17"/>
  <c r="EH188" i="17"/>
  <c r="EH184" i="17"/>
  <c r="EH197" i="17"/>
  <c r="EH189" i="17"/>
  <c r="EH196" i="17"/>
  <c r="EH190" i="17"/>
  <c r="EH181" i="17"/>
  <c r="EH177" i="17"/>
  <c r="EH186" i="17"/>
  <c r="EH173" i="17"/>
  <c r="EH169" i="17"/>
  <c r="EH165" i="17"/>
  <c r="EH180" i="17"/>
  <c r="EH176" i="17"/>
  <c r="EH178" i="17"/>
  <c r="EH185" i="17"/>
  <c r="EH182" i="17"/>
  <c r="EH174" i="17"/>
  <c r="EH171" i="17"/>
  <c r="EH160" i="17"/>
  <c r="EH156" i="17"/>
  <c r="EH168" i="17"/>
  <c r="EH170" i="17"/>
  <c r="EH161" i="17"/>
  <c r="EH157" i="17"/>
  <c r="EH166" i="17"/>
  <c r="EH167" i="17"/>
  <c r="EH163" i="17"/>
  <c r="EH162" i="17"/>
  <c r="EH158" i="17"/>
  <c r="EH172" i="17"/>
  <c r="EH164" i="17"/>
  <c r="EH159" i="17"/>
  <c r="EH154" i="17"/>
  <c r="EH155" i="17"/>
  <c r="EH153" i="17"/>
  <c r="EH13" i="17"/>
  <c r="EJ14" i="17"/>
  <c r="EH15" i="17"/>
  <c r="EE18" i="17"/>
  <c r="EH19" i="17"/>
  <c r="EK22" i="17"/>
  <c r="EE25" i="17"/>
  <c r="EE4" i="17"/>
  <c r="EI41" i="17"/>
  <c r="EI37" i="17"/>
  <c r="EI33" i="17"/>
  <c r="EI24" i="17"/>
  <c r="EI35" i="17"/>
  <c r="EI31" i="17"/>
  <c r="EI40" i="17"/>
  <c r="EI25" i="17"/>
  <c r="EI34" i="17"/>
  <c r="EI30" i="17"/>
  <c r="EI39" i="17"/>
  <c r="EI28" i="17"/>
  <c r="EI42" i="17"/>
  <c r="EI32" i="17"/>
  <c r="EI29" i="17"/>
  <c r="EI27" i="17"/>
  <c r="EG62" i="17"/>
  <c r="EG58" i="17"/>
  <c r="EG54" i="17"/>
  <c r="EG50" i="17"/>
  <c r="EG59" i="17"/>
  <c r="EG55" i="17"/>
  <c r="EG51" i="17"/>
  <c r="EG60" i="17"/>
  <c r="EG61" i="17"/>
  <c r="EG44" i="17"/>
  <c r="EG57" i="17"/>
  <c r="EG45" i="17"/>
  <c r="EG56" i="17"/>
  <c r="EG47" i="17"/>
  <c r="EG53" i="17"/>
  <c r="EG49" i="17"/>
  <c r="EG48" i="17"/>
  <c r="EG46" i="17"/>
  <c r="EG52" i="17"/>
  <c r="EG43" i="17"/>
  <c r="EK80" i="17"/>
  <c r="EK76" i="17"/>
  <c r="EK72" i="17"/>
  <c r="EK81" i="17"/>
  <c r="EK77" i="17"/>
  <c r="EK73" i="17"/>
  <c r="EK82" i="17"/>
  <c r="EK68" i="17"/>
  <c r="EK64" i="17"/>
  <c r="EK70" i="17"/>
  <c r="EK65" i="17"/>
  <c r="EK78" i="17"/>
  <c r="EK75" i="17"/>
  <c r="EK74" i="17"/>
  <c r="EK66" i="17"/>
  <c r="EK67" i="17"/>
  <c r="EK63" i="17"/>
  <c r="EK69" i="17"/>
  <c r="EK79" i="17"/>
  <c r="EK71" i="17"/>
  <c r="EG8" i="17"/>
  <c r="EJ9" i="17"/>
  <c r="EE151" i="17"/>
  <c r="EE152" i="17"/>
  <c r="EE150" i="17"/>
  <c r="EE146" i="17"/>
  <c r="EE142" i="17"/>
  <c r="EE138" i="17"/>
  <c r="EE134" i="17"/>
  <c r="EE130" i="17"/>
  <c r="EE149" i="17"/>
  <c r="EE143" i="17"/>
  <c r="EE139" i="17"/>
  <c r="EE145" i="17"/>
  <c r="EE148" i="17"/>
  <c r="EE144" i="17"/>
  <c r="EE147" i="17"/>
  <c r="EE132" i="17"/>
  <c r="EE141" i="17"/>
  <c r="EE136" i="17"/>
  <c r="EE135" i="17"/>
  <c r="EE140" i="17"/>
  <c r="EE129" i="17"/>
  <c r="EE133" i="17"/>
  <c r="EE137" i="17"/>
  <c r="EE131" i="17"/>
  <c r="EE128" i="17"/>
  <c r="EI201" i="17"/>
  <c r="EI197" i="17"/>
  <c r="EI195" i="17"/>
  <c r="EI202" i="17"/>
  <c r="EI198" i="17"/>
  <c r="EI193" i="17"/>
  <c r="EI191" i="17"/>
  <c r="EI187" i="17"/>
  <c r="EI183" i="17"/>
  <c r="EI179" i="17"/>
  <c r="EI200" i="17"/>
  <c r="EI199" i="17"/>
  <c r="EI192" i="17"/>
  <c r="EI188" i="17"/>
  <c r="EI184" i="17"/>
  <c r="EI180" i="17"/>
  <c r="EI189" i="17"/>
  <c r="EI196" i="17"/>
  <c r="EI190" i="17"/>
  <c r="EI194" i="17"/>
  <c r="EI177" i="17"/>
  <c r="EI186" i="17"/>
  <c r="EI173" i="17"/>
  <c r="EI169" i="17"/>
  <c r="EI165" i="17"/>
  <c r="EI176" i="17"/>
  <c r="EI178" i="17"/>
  <c r="EI170" i="17"/>
  <c r="EI185" i="17"/>
  <c r="EI175" i="17"/>
  <c r="EI182" i="17"/>
  <c r="EI174" i="17"/>
  <c r="EI181" i="17"/>
  <c r="EI160" i="17"/>
  <c r="EI156" i="17"/>
  <c r="EI168" i="17"/>
  <c r="EI161" i="17"/>
  <c r="EI157" i="17"/>
  <c r="EI153" i="17"/>
  <c r="EI166" i="17"/>
  <c r="EI167" i="17"/>
  <c r="EI163" i="17"/>
  <c r="EI162" i="17"/>
  <c r="EI172" i="17"/>
  <c r="EI164" i="17"/>
  <c r="EI171" i="17"/>
  <c r="EI159" i="17"/>
  <c r="EI158" i="17"/>
  <c r="EI155" i="17"/>
  <c r="EI154" i="17"/>
  <c r="EE12" i="17"/>
  <c r="EI13" i="17"/>
  <c r="EK14" i="17"/>
  <c r="EI15" i="17"/>
  <c r="EF18" i="17"/>
  <c r="EI19" i="17"/>
  <c r="EF25" i="17"/>
  <c r="EI36" i="17"/>
  <c r="EF42" i="17"/>
  <c r="ED62" i="17"/>
  <c r="ED58" i="17"/>
  <c r="ED54" i="17"/>
  <c r="ED50" i="17"/>
  <c r="ED59" i="17"/>
  <c r="ED60" i="17"/>
  <c r="ED61" i="17"/>
  <c r="ED46" i="17"/>
  <c r="ED43" i="17"/>
  <c r="ED52" i="17"/>
  <c r="ED44" i="17"/>
  <c r="ED57" i="17"/>
  <c r="ED51" i="17"/>
  <c r="ED45" i="17"/>
  <c r="ED56" i="17"/>
  <c r="ED47" i="17"/>
  <c r="ED53" i="17"/>
  <c r="ED55" i="17"/>
  <c r="ED48" i="17"/>
  <c r="EH127" i="17"/>
  <c r="EH123" i="17"/>
  <c r="EH119" i="17"/>
  <c r="EH115" i="17"/>
  <c r="EH124" i="17"/>
  <c r="EH125" i="17"/>
  <c r="EH112" i="17"/>
  <c r="EH108" i="17"/>
  <c r="EH104" i="17"/>
  <c r="EH114" i="17"/>
  <c r="EH122" i="17"/>
  <c r="EH117" i="17"/>
  <c r="EH109" i="17"/>
  <c r="EH105" i="17"/>
  <c r="EH113" i="17"/>
  <c r="EH121" i="17"/>
  <c r="EH116" i="17"/>
  <c r="EH118" i="17"/>
  <c r="EH126" i="17"/>
  <c r="EH120" i="17"/>
  <c r="EH110" i="17"/>
  <c r="EH103" i="17"/>
  <c r="EH107" i="17"/>
  <c r="EH111" i="17"/>
  <c r="EH106" i="17"/>
  <c r="ED151" i="17"/>
  <c r="ED147" i="17"/>
  <c r="ED150" i="17"/>
  <c r="ED146" i="17"/>
  <c r="ED142" i="17"/>
  <c r="ED138" i="17"/>
  <c r="ED152" i="17"/>
  <c r="ED149" i="17"/>
  <c r="ED143" i="17"/>
  <c r="ED139" i="17"/>
  <c r="ED145" i="17"/>
  <c r="ED148" i="17"/>
  <c r="ED144" i="17"/>
  <c r="ED131" i="17"/>
  <c r="ED132" i="17"/>
  <c r="ED141" i="17"/>
  <c r="ED136" i="17"/>
  <c r="ED130" i="17"/>
  <c r="ED134" i="17"/>
  <c r="ED135" i="17"/>
  <c r="ED140" i="17"/>
  <c r="ED129" i="17"/>
  <c r="ED133" i="17"/>
  <c r="ED137" i="17"/>
  <c r="ED128" i="17"/>
  <c r="ED49" i="17"/>
  <c r="O6" i="82"/>
  <c r="AB41" i="17" l="1"/>
  <c r="AK7" i="17"/>
  <c r="AC6" i="17"/>
  <c r="E34" i="64"/>
  <c r="E37" i="64" s="1"/>
  <c r="E38" i="64" s="1"/>
  <c r="S10" i="16" s="1"/>
  <c r="K29" i="16"/>
  <c r="K50" i="16"/>
  <c r="K30" i="16"/>
  <c r="K26" i="16"/>
  <c r="K47" i="16"/>
  <c r="K49" i="16" s="1"/>
  <c r="J40" i="86" s="1"/>
  <c r="J41" i="86" s="1"/>
  <c r="L30" i="16"/>
  <c r="L26" i="16"/>
  <c r="L50" i="16"/>
  <c r="Z50" i="16" s="1"/>
  <c r="L29" i="16"/>
  <c r="L47" i="16"/>
  <c r="L49" i="16" s="1"/>
  <c r="K40" i="86" s="1"/>
  <c r="K41" i="86" s="1"/>
  <c r="M29" i="16"/>
  <c r="M50" i="16"/>
  <c r="AA50" i="16" s="1"/>
  <c r="M30" i="16"/>
  <c r="M47" i="16" s="1"/>
  <c r="M49" i="16" s="1"/>
  <c r="L40" i="86" s="1"/>
  <c r="L41" i="86" s="1"/>
  <c r="M26" i="16"/>
  <c r="N26" i="16"/>
  <c r="N29" i="16"/>
  <c r="N30" i="16"/>
  <c r="N47" i="16" s="1"/>
  <c r="N49" i="16" s="1"/>
  <c r="M40" i="86" s="1"/>
  <c r="M41" i="86" s="1"/>
  <c r="N50" i="16"/>
  <c r="AB50" i="16" s="1"/>
  <c r="T27" i="16"/>
  <c r="B56" i="16" s="1"/>
  <c r="E40" i="16"/>
  <c r="Y50" i="16"/>
  <c r="V39" i="16"/>
  <c r="AH137" i="17"/>
  <c r="AG137" i="17"/>
  <c r="AF137" i="17"/>
  <c r="AE137" i="17"/>
  <c r="AD137" i="17"/>
  <c r="AI137" i="17"/>
  <c r="AC137" i="17"/>
  <c r="AB137" i="17"/>
  <c r="AA137" i="17"/>
  <c r="Z137" i="17"/>
  <c r="Y137" i="17"/>
  <c r="X137" i="17"/>
  <c r="AJ43" i="17"/>
  <c r="AK43" i="17"/>
  <c r="AK54" i="17"/>
  <c r="AJ54" i="17"/>
  <c r="AI57" i="17"/>
  <c r="AH57" i="17"/>
  <c r="AG57" i="17"/>
  <c r="AF57" i="17"/>
  <c r="AE57" i="17"/>
  <c r="AD57" i="17"/>
  <c r="AC57" i="17"/>
  <c r="X57" i="17"/>
  <c r="AB57" i="17"/>
  <c r="AA57" i="17"/>
  <c r="Z57" i="17"/>
  <c r="Y57" i="17"/>
  <c r="AK161" i="17"/>
  <c r="AJ161" i="17"/>
  <c r="AK179" i="17"/>
  <c r="AJ179" i="17"/>
  <c r="AK194" i="17"/>
  <c r="AJ194" i="17"/>
  <c r="AJ35" i="17"/>
  <c r="AK35" i="17"/>
  <c r="AE170" i="17"/>
  <c r="AD170" i="17"/>
  <c r="AC170" i="17"/>
  <c r="AB170" i="17"/>
  <c r="AA170" i="17"/>
  <c r="Z170" i="17"/>
  <c r="Y170" i="17"/>
  <c r="AI170" i="17"/>
  <c r="AH170" i="17"/>
  <c r="AG170" i="17"/>
  <c r="AF170" i="17"/>
  <c r="X170" i="17"/>
  <c r="AF174" i="17"/>
  <c r="AE174" i="17"/>
  <c r="AD174" i="17"/>
  <c r="AC174" i="17"/>
  <c r="AB174" i="17"/>
  <c r="AA174" i="17"/>
  <c r="Z174" i="17"/>
  <c r="Y174" i="17"/>
  <c r="X174" i="17"/>
  <c r="AI174" i="17"/>
  <c r="AH174" i="17"/>
  <c r="AG174" i="17"/>
  <c r="AI190" i="17"/>
  <c r="AH190" i="17"/>
  <c r="AG190" i="17"/>
  <c r="AF190" i="17"/>
  <c r="AE190" i="17"/>
  <c r="AD190" i="17"/>
  <c r="AC190" i="17"/>
  <c r="AB190" i="17"/>
  <c r="AA190" i="17"/>
  <c r="Z190" i="17"/>
  <c r="Y190" i="17"/>
  <c r="X190" i="17"/>
  <c r="X36" i="17"/>
  <c r="AI36" i="17"/>
  <c r="AH36" i="17"/>
  <c r="AG36" i="17"/>
  <c r="AF36" i="17"/>
  <c r="AE36" i="17"/>
  <c r="AD36" i="17"/>
  <c r="AC36" i="17"/>
  <c r="AB36" i="17"/>
  <c r="AA36" i="17"/>
  <c r="Z36" i="17"/>
  <c r="Y36" i="17"/>
  <c r="Q21" i="17"/>
  <c r="W21" i="17"/>
  <c r="V21" i="17"/>
  <c r="U21" i="17"/>
  <c r="T21" i="17"/>
  <c r="S21" i="17"/>
  <c r="R21" i="17"/>
  <c r="Q158" i="17"/>
  <c r="W158" i="17"/>
  <c r="V158" i="17"/>
  <c r="U158" i="17"/>
  <c r="T158" i="17"/>
  <c r="S158" i="17"/>
  <c r="R158" i="17"/>
  <c r="W180" i="17"/>
  <c r="V180" i="17"/>
  <c r="U180" i="17"/>
  <c r="T180" i="17"/>
  <c r="S180" i="17"/>
  <c r="R180" i="17"/>
  <c r="Q180" i="17"/>
  <c r="W187" i="17"/>
  <c r="V187" i="17"/>
  <c r="U187" i="17"/>
  <c r="T187" i="17"/>
  <c r="S187" i="17"/>
  <c r="R187" i="17"/>
  <c r="Q187" i="17"/>
  <c r="AK64" i="17"/>
  <c r="AJ64" i="17"/>
  <c r="V29" i="17"/>
  <c r="W29" i="17"/>
  <c r="U29" i="17"/>
  <c r="T29" i="17"/>
  <c r="S29" i="17"/>
  <c r="R29" i="17"/>
  <c r="Q29" i="17"/>
  <c r="AK22" i="17"/>
  <c r="AJ22" i="17"/>
  <c r="AB64" i="17"/>
  <c r="AA64" i="17"/>
  <c r="Z64" i="17"/>
  <c r="Y64" i="17"/>
  <c r="X64" i="17"/>
  <c r="AI64" i="17"/>
  <c r="AH64" i="17"/>
  <c r="AG64" i="17"/>
  <c r="AF64" i="17"/>
  <c r="AE64" i="17"/>
  <c r="AD64" i="17"/>
  <c r="AC64" i="17"/>
  <c r="AJ225" i="17"/>
  <c r="AK225" i="17"/>
  <c r="AK233" i="17"/>
  <c r="AJ233" i="17"/>
  <c r="AK249" i="17"/>
  <c r="AJ249" i="17"/>
  <c r="AK254" i="17"/>
  <c r="AJ254" i="17"/>
  <c r="AK269" i="17"/>
  <c r="AJ269" i="17"/>
  <c r="AK296" i="17"/>
  <c r="AJ296" i="17"/>
  <c r="W81" i="17"/>
  <c r="V81" i="17"/>
  <c r="U81" i="17"/>
  <c r="T81" i="17"/>
  <c r="S81" i="17"/>
  <c r="R81" i="17"/>
  <c r="Q81" i="17"/>
  <c r="AJ16" i="17"/>
  <c r="AK16" i="17"/>
  <c r="AI229" i="17"/>
  <c r="AH229" i="17"/>
  <c r="AG229" i="17"/>
  <c r="AF229" i="17"/>
  <c r="AE229" i="17"/>
  <c r="AD229" i="17"/>
  <c r="Y229" i="17"/>
  <c r="X229" i="17"/>
  <c r="AC229" i="17"/>
  <c r="AB229" i="17"/>
  <c r="AA229" i="17"/>
  <c r="Z229" i="17"/>
  <c r="X222" i="17"/>
  <c r="AI222" i="17"/>
  <c r="AH222" i="17"/>
  <c r="AG222" i="17"/>
  <c r="AF222" i="17"/>
  <c r="AE222" i="17"/>
  <c r="AD222" i="17"/>
  <c r="AC222" i="17"/>
  <c r="AB222" i="17"/>
  <c r="AA222" i="17"/>
  <c r="Z222" i="17"/>
  <c r="Y222" i="17"/>
  <c r="AI238" i="17"/>
  <c r="AH238" i="17"/>
  <c r="AG238" i="17"/>
  <c r="AE238" i="17"/>
  <c r="AD238" i="17"/>
  <c r="AC238" i="17"/>
  <c r="AB238" i="17"/>
  <c r="AA238" i="17"/>
  <c r="Z238" i="17"/>
  <c r="Y238" i="17"/>
  <c r="X238" i="17"/>
  <c r="AF238" i="17"/>
  <c r="Y263" i="17"/>
  <c r="X263" i="17"/>
  <c r="AI263" i="17"/>
  <c r="Z263" i="17"/>
  <c r="AH263" i="17"/>
  <c r="AG263" i="17"/>
  <c r="AF263" i="17"/>
  <c r="AE263" i="17"/>
  <c r="AD263" i="17"/>
  <c r="AC263" i="17"/>
  <c r="AB263" i="17"/>
  <c r="AA263" i="17"/>
  <c r="AC284" i="17"/>
  <c r="X284" i="17"/>
  <c r="AI284" i="17"/>
  <c r="AH284" i="17"/>
  <c r="AG284" i="17"/>
  <c r="AF284" i="17"/>
  <c r="AE284" i="17"/>
  <c r="AD284" i="17"/>
  <c r="AA284" i="17"/>
  <c r="Z284" i="17"/>
  <c r="Y284" i="17"/>
  <c r="AB284" i="17"/>
  <c r="AD299" i="17"/>
  <c r="AC299" i="17"/>
  <c r="AB299" i="17"/>
  <c r="AA299" i="17"/>
  <c r="Z299" i="17"/>
  <c r="Y299" i="17"/>
  <c r="X299" i="17"/>
  <c r="AI299" i="17"/>
  <c r="AH299" i="17"/>
  <c r="AG299" i="17"/>
  <c r="AF299" i="17"/>
  <c r="AE299" i="17"/>
  <c r="Z20" i="17"/>
  <c r="Y20" i="17"/>
  <c r="X20" i="17"/>
  <c r="AA20" i="17"/>
  <c r="AI20" i="17"/>
  <c r="AH20" i="17"/>
  <c r="AG20" i="17"/>
  <c r="AF20" i="17"/>
  <c r="AE20" i="17"/>
  <c r="AD20" i="17"/>
  <c r="AC20" i="17"/>
  <c r="AB20" i="17"/>
  <c r="W219" i="17"/>
  <c r="V219" i="17"/>
  <c r="U219" i="17"/>
  <c r="T219" i="17"/>
  <c r="S219" i="17"/>
  <c r="R219" i="17"/>
  <c r="Q219" i="17"/>
  <c r="Q231" i="17"/>
  <c r="W231" i="17"/>
  <c r="V231" i="17"/>
  <c r="T231" i="17"/>
  <c r="S231" i="17"/>
  <c r="R231" i="17"/>
  <c r="U231" i="17"/>
  <c r="Q245" i="17"/>
  <c r="W245" i="17"/>
  <c r="V245" i="17"/>
  <c r="T245" i="17"/>
  <c r="S245" i="17"/>
  <c r="R245" i="17"/>
  <c r="U245" i="17"/>
  <c r="W266" i="17"/>
  <c r="V266" i="17"/>
  <c r="U266" i="17"/>
  <c r="T266" i="17"/>
  <c r="S266" i="17"/>
  <c r="R266" i="17"/>
  <c r="Q266" i="17"/>
  <c r="W280" i="17"/>
  <c r="V280" i="17"/>
  <c r="U280" i="17"/>
  <c r="T280" i="17"/>
  <c r="S280" i="17"/>
  <c r="R280" i="17"/>
  <c r="Q280" i="17"/>
  <c r="U286" i="17"/>
  <c r="R286" i="17"/>
  <c r="Q286" i="17"/>
  <c r="W286" i="17"/>
  <c r="V286" i="17"/>
  <c r="T286" i="17"/>
  <c r="S286" i="17"/>
  <c r="AJ87" i="17"/>
  <c r="AK87" i="17"/>
  <c r="AF94" i="17"/>
  <c r="AE94" i="17"/>
  <c r="AD94" i="17"/>
  <c r="AC94" i="17"/>
  <c r="AB94" i="17"/>
  <c r="AA94" i="17"/>
  <c r="Z94" i="17"/>
  <c r="AI94" i="17"/>
  <c r="AH94" i="17"/>
  <c r="AG94" i="17"/>
  <c r="Y94" i="17"/>
  <c r="X94" i="17"/>
  <c r="X92" i="17"/>
  <c r="AB92" i="17"/>
  <c r="AA92" i="17"/>
  <c r="Z92" i="17"/>
  <c r="Y92" i="17"/>
  <c r="AI92" i="17"/>
  <c r="AH92" i="17"/>
  <c r="AG92" i="17"/>
  <c r="AD92" i="17"/>
  <c r="AC92" i="17"/>
  <c r="AF92" i="17"/>
  <c r="AE92" i="17"/>
  <c r="W89" i="17"/>
  <c r="V89" i="17"/>
  <c r="U89" i="17"/>
  <c r="T89" i="17"/>
  <c r="S89" i="17"/>
  <c r="R89" i="17"/>
  <c r="Q89" i="17"/>
  <c r="AK126" i="17"/>
  <c r="AJ126" i="17"/>
  <c r="AB116" i="17"/>
  <c r="Z116" i="17"/>
  <c r="Y116" i="17"/>
  <c r="X116" i="17"/>
  <c r="AI116" i="17"/>
  <c r="AH116" i="17"/>
  <c r="AG116" i="17"/>
  <c r="AF116" i="17"/>
  <c r="AE116" i="17"/>
  <c r="AD116" i="17"/>
  <c r="AC116" i="17"/>
  <c r="AA116" i="17"/>
  <c r="AI126" i="17"/>
  <c r="AH126" i="17"/>
  <c r="AG126" i="17"/>
  <c r="AF126" i="17"/>
  <c r="AE126" i="17"/>
  <c r="AD126" i="17"/>
  <c r="AC126" i="17"/>
  <c r="AB126" i="17"/>
  <c r="AA126" i="17"/>
  <c r="Z126" i="17"/>
  <c r="Y126" i="17"/>
  <c r="X126" i="17"/>
  <c r="T106" i="17"/>
  <c r="S106" i="17"/>
  <c r="R106" i="17"/>
  <c r="Q106" i="17"/>
  <c r="W106" i="17"/>
  <c r="V106" i="17"/>
  <c r="U106" i="17"/>
  <c r="T111" i="17"/>
  <c r="S111" i="17"/>
  <c r="R111" i="17"/>
  <c r="Q111" i="17"/>
  <c r="W111" i="17"/>
  <c r="V111" i="17"/>
  <c r="U111" i="17"/>
  <c r="AK133" i="17"/>
  <c r="AJ133" i="17"/>
  <c r="AK149" i="17"/>
  <c r="AJ149" i="17"/>
  <c r="AG41" i="17"/>
  <c r="AH134" i="17"/>
  <c r="AI134" i="17"/>
  <c r="AG134" i="17"/>
  <c r="AF134" i="17"/>
  <c r="AE134" i="17"/>
  <c r="AD134" i="17"/>
  <c r="AC134" i="17"/>
  <c r="AB134" i="17"/>
  <c r="AA134" i="17"/>
  <c r="Z134" i="17"/>
  <c r="Y134" i="17"/>
  <c r="X134" i="17"/>
  <c r="W131" i="17"/>
  <c r="V131" i="17"/>
  <c r="U131" i="17"/>
  <c r="T131" i="17"/>
  <c r="S131" i="17"/>
  <c r="R131" i="17"/>
  <c r="Q131" i="17"/>
  <c r="U52" i="17"/>
  <c r="T52" i="17"/>
  <c r="S52" i="17"/>
  <c r="R52" i="17"/>
  <c r="Q52" i="17"/>
  <c r="V52" i="17"/>
  <c r="W52" i="17"/>
  <c r="AH133" i="17"/>
  <c r="AG133" i="17"/>
  <c r="AB133" i="17"/>
  <c r="AA133" i="17"/>
  <c r="Z133" i="17"/>
  <c r="Y133" i="17"/>
  <c r="X133" i="17"/>
  <c r="AI133" i="17"/>
  <c r="AF133" i="17"/>
  <c r="AE133" i="17"/>
  <c r="AD133" i="17"/>
  <c r="AC133" i="17"/>
  <c r="AI138" i="17"/>
  <c r="AH138" i="17"/>
  <c r="AF138" i="17"/>
  <c r="AA138" i="17"/>
  <c r="Z138" i="17"/>
  <c r="Y138" i="17"/>
  <c r="X138" i="17"/>
  <c r="AG138" i="17"/>
  <c r="AE138" i="17"/>
  <c r="AD138" i="17"/>
  <c r="AC138" i="17"/>
  <c r="AB138" i="17"/>
  <c r="AK48" i="17"/>
  <c r="AJ48" i="17"/>
  <c r="AK58" i="17"/>
  <c r="AJ58" i="17"/>
  <c r="X44" i="17"/>
  <c r="AI44" i="17"/>
  <c r="AH44" i="17"/>
  <c r="AG44" i="17"/>
  <c r="AE44" i="17"/>
  <c r="AC44" i="17"/>
  <c r="Y44" i="17"/>
  <c r="AB44" i="17"/>
  <c r="AA44" i="17"/>
  <c r="Z44" i="17"/>
  <c r="AF44" i="17"/>
  <c r="AD44" i="17"/>
  <c r="AK170" i="17"/>
  <c r="AJ170" i="17"/>
  <c r="AK181" i="17"/>
  <c r="AJ181" i="17"/>
  <c r="AK201" i="17"/>
  <c r="AJ201" i="17"/>
  <c r="AK24" i="17"/>
  <c r="AJ24" i="17"/>
  <c r="Y156" i="17"/>
  <c r="X156" i="17"/>
  <c r="AI156" i="17"/>
  <c r="AD156" i="17"/>
  <c r="AC156" i="17"/>
  <c r="AB156" i="17"/>
  <c r="AA156" i="17"/>
  <c r="Z156" i="17"/>
  <c r="AH156" i="17"/>
  <c r="AG156" i="17"/>
  <c r="AF156" i="17"/>
  <c r="AE156" i="17"/>
  <c r="AC184" i="17"/>
  <c r="AB184" i="17"/>
  <c r="AA184" i="17"/>
  <c r="Z184" i="17"/>
  <c r="Y184" i="17"/>
  <c r="X184" i="17"/>
  <c r="AI184" i="17"/>
  <c r="AH184" i="17"/>
  <c r="AG184" i="17"/>
  <c r="AF184" i="17"/>
  <c r="AE184" i="17"/>
  <c r="AD184" i="17"/>
  <c r="Y201" i="17"/>
  <c r="X201" i="17"/>
  <c r="AI201" i="17"/>
  <c r="AF201" i="17"/>
  <c r="AE201" i="17"/>
  <c r="AH201" i="17"/>
  <c r="AG201" i="17"/>
  <c r="AD201" i="17"/>
  <c r="AC201" i="17"/>
  <c r="AB201" i="17"/>
  <c r="AA201" i="17"/>
  <c r="Z201" i="17"/>
  <c r="X40" i="17"/>
  <c r="AI40" i="17"/>
  <c r="AH40" i="17"/>
  <c r="AC40" i="17"/>
  <c r="AB40" i="17"/>
  <c r="AA40" i="17"/>
  <c r="Z40" i="17"/>
  <c r="Y40" i="17"/>
  <c r="AG40" i="17"/>
  <c r="AF40" i="17"/>
  <c r="AD40" i="17"/>
  <c r="AE40" i="17"/>
  <c r="AK14" i="17"/>
  <c r="AJ14" i="17"/>
  <c r="Q162" i="17"/>
  <c r="W162" i="17"/>
  <c r="V162" i="17"/>
  <c r="U162" i="17"/>
  <c r="T162" i="17"/>
  <c r="S162" i="17"/>
  <c r="R162" i="17"/>
  <c r="W173" i="17"/>
  <c r="V173" i="17"/>
  <c r="U173" i="17"/>
  <c r="T173" i="17"/>
  <c r="S173" i="17"/>
  <c r="R173" i="17"/>
  <c r="Q173" i="17"/>
  <c r="W191" i="17"/>
  <c r="V191" i="17"/>
  <c r="U191" i="17"/>
  <c r="T191" i="17"/>
  <c r="S191" i="17"/>
  <c r="R191" i="17"/>
  <c r="Q191" i="17"/>
  <c r="AK71" i="17"/>
  <c r="AJ71" i="17"/>
  <c r="AI23" i="17"/>
  <c r="AH23" i="17"/>
  <c r="AG23" i="17"/>
  <c r="AF23" i="17"/>
  <c r="AE23" i="17"/>
  <c r="AD23" i="17"/>
  <c r="AC23" i="17"/>
  <c r="AB23" i="17"/>
  <c r="AA23" i="17"/>
  <c r="Z23" i="17"/>
  <c r="Y23" i="17"/>
  <c r="X23" i="17"/>
  <c r="AH14" i="17"/>
  <c r="AD14" i="17"/>
  <c r="AB14" i="17"/>
  <c r="AI14" i="17"/>
  <c r="AG14" i="17"/>
  <c r="AF14" i="17"/>
  <c r="AE14" i="17"/>
  <c r="AC14" i="17"/>
  <c r="AA14" i="17"/>
  <c r="Z14" i="17"/>
  <c r="Y14" i="17"/>
  <c r="X14" i="17"/>
  <c r="S9" i="17"/>
  <c r="R9" i="17"/>
  <c r="Q9" i="17"/>
  <c r="W9" i="17"/>
  <c r="V9" i="17"/>
  <c r="U9" i="17"/>
  <c r="T9" i="17"/>
  <c r="AA72" i="17"/>
  <c r="X72" i="17"/>
  <c r="AC72" i="17"/>
  <c r="AB72" i="17"/>
  <c r="Z72" i="17"/>
  <c r="Y72" i="17"/>
  <c r="AI72" i="17"/>
  <c r="AG72" i="17"/>
  <c r="AD72" i="17"/>
  <c r="AH72" i="17"/>
  <c r="AF72" i="17"/>
  <c r="AE72" i="17"/>
  <c r="AK218" i="17"/>
  <c r="AJ218" i="17"/>
  <c r="AK242" i="17"/>
  <c r="AJ242" i="17"/>
  <c r="AK239" i="17"/>
  <c r="AJ239" i="17"/>
  <c r="AK268" i="17"/>
  <c r="AJ268" i="17"/>
  <c r="AK273" i="17"/>
  <c r="AJ273" i="17"/>
  <c r="AK300" i="17"/>
  <c r="AJ300" i="17"/>
  <c r="AK10" i="17"/>
  <c r="AJ10" i="17"/>
  <c r="W80" i="17"/>
  <c r="V80" i="17"/>
  <c r="T80" i="17"/>
  <c r="S80" i="17"/>
  <c r="R80" i="17"/>
  <c r="Q80" i="17"/>
  <c r="U80" i="17"/>
  <c r="AK20" i="17"/>
  <c r="AJ20" i="17"/>
  <c r="Y205" i="17"/>
  <c r="AI205" i="17"/>
  <c r="AH205" i="17"/>
  <c r="AG205" i="17"/>
  <c r="AF205" i="17"/>
  <c r="AE205" i="17"/>
  <c r="AD205" i="17"/>
  <c r="AC205" i="17"/>
  <c r="AB205" i="17"/>
  <c r="AA205" i="17"/>
  <c r="Z205" i="17"/>
  <c r="X205" i="17"/>
  <c r="X226" i="17"/>
  <c r="AI226" i="17"/>
  <c r="AH226" i="17"/>
  <c r="AD226" i="17"/>
  <c r="AC226" i="17"/>
  <c r="AB226" i="17"/>
  <c r="AA226" i="17"/>
  <c r="Z226" i="17"/>
  <c r="Y226" i="17"/>
  <c r="AG226" i="17"/>
  <c r="AF226" i="17"/>
  <c r="AE226" i="17"/>
  <c r="AI242" i="17"/>
  <c r="AH242" i="17"/>
  <c r="AG242" i="17"/>
  <c r="AF242" i="17"/>
  <c r="AE242" i="17"/>
  <c r="AD242" i="17"/>
  <c r="AC242" i="17"/>
  <c r="AB242" i="17"/>
  <c r="AA242" i="17"/>
  <c r="Z242" i="17"/>
  <c r="Y242" i="17"/>
  <c r="X242" i="17"/>
  <c r="AC270" i="17"/>
  <c r="AB270" i="17"/>
  <c r="AA270" i="17"/>
  <c r="Z270" i="17"/>
  <c r="Y270" i="17"/>
  <c r="AI270" i="17"/>
  <c r="AH270" i="17"/>
  <c r="AG270" i="17"/>
  <c r="AF270" i="17"/>
  <c r="AE270" i="17"/>
  <c r="AD270" i="17"/>
  <c r="X270" i="17"/>
  <c r="AC288" i="17"/>
  <c r="AB288" i="17"/>
  <c r="AA288" i="17"/>
  <c r="Z288" i="17"/>
  <c r="Y288" i="17"/>
  <c r="X288" i="17"/>
  <c r="AI288" i="17"/>
  <c r="AH288" i="17"/>
  <c r="AG288" i="17"/>
  <c r="AF288" i="17"/>
  <c r="AE288" i="17"/>
  <c r="AD288" i="17"/>
  <c r="Z298" i="17"/>
  <c r="Y298" i="17"/>
  <c r="X298" i="17"/>
  <c r="AC298" i="17"/>
  <c r="AB298" i="17"/>
  <c r="AA298" i="17"/>
  <c r="AI298" i="17"/>
  <c r="AH298" i="17"/>
  <c r="AG298" i="17"/>
  <c r="AF298" i="17"/>
  <c r="AE298" i="17"/>
  <c r="AD298" i="17"/>
  <c r="AI19" i="17"/>
  <c r="AH19" i="17"/>
  <c r="AG19" i="17"/>
  <c r="AF19" i="17"/>
  <c r="AE19" i="17"/>
  <c r="AD19" i="17"/>
  <c r="AC19" i="17"/>
  <c r="AB19" i="17"/>
  <c r="AA19" i="17"/>
  <c r="Z19" i="17"/>
  <c r="Y19" i="17"/>
  <c r="X19" i="17"/>
  <c r="W209" i="17"/>
  <c r="V209" i="17"/>
  <c r="U209" i="17"/>
  <c r="S209" i="17"/>
  <c r="R209" i="17"/>
  <c r="Q209" i="17"/>
  <c r="T209" i="17"/>
  <c r="Q237" i="17"/>
  <c r="S237" i="17"/>
  <c r="R237" i="17"/>
  <c r="W237" i="17"/>
  <c r="V237" i="17"/>
  <c r="U237" i="17"/>
  <c r="T237" i="17"/>
  <c r="W230" i="17"/>
  <c r="V230" i="17"/>
  <c r="U230" i="17"/>
  <c r="T230" i="17"/>
  <c r="S230" i="17"/>
  <c r="R230" i="17"/>
  <c r="Q230" i="17"/>
  <c r="V267" i="17"/>
  <c r="U267" i="17"/>
  <c r="T267" i="17"/>
  <c r="S267" i="17"/>
  <c r="R267" i="17"/>
  <c r="Q267" i="17"/>
  <c r="W267" i="17"/>
  <c r="W283" i="17"/>
  <c r="V283" i="17"/>
  <c r="S283" i="17"/>
  <c r="R283" i="17"/>
  <c r="Q283" i="17"/>
  <c r="U283" i="17"/>
  <c r="T283" i="17"/>
  <c r="U290" i="17"/>
  <c r="T290" i="17"/>
  <c r="S290" i="17"/>
  <c r="R290" i="17"/>
  <c r="Q290" i="17"/>
  <c r="W290" i="17"/>
  <c r="V290" i="17"/>
  <c r="AK89" i="17"/>
  <c r="AJ89" i="17"/>
  <c r="AF86" i="17"/>
  <c r="AE86" i="17"/>
  <c r="AI86" i="17"/>
  <c r="AH86" i="17"/>
  <c r="AG86" i="17"/>
  <c r="AD86" i="17"/>
  <c r="AC86" i="17"/>
  <c r="AB86" i="17"/>
  <c r="AA86" i="17"/>
  <c r="Z86" i="17"/>
  <c r="Y86" i="17"/>
  <c r="X86" i="17"/>
  <c r="X96" i="17"/>
  <c r="AI96" i="17"/>
  <c r="AH96" i="17"/>
  <c r="Z96" i="17"/>
  <c r="Y96" i="17"/>
  <c r="AG96" i="17"/>
  <c r="AF96" i="17"/>
  <c r="AE96" i="17"/>
  <c r="AB96" i="17"/>
  <c r="AA96" i="17"/>
  <c r="AD96" i="17"/>
  <c r="AC96" i="17"/>
  <c r="W93" i="17"/>
  <c r="V93" i="17"/>
  <c r="U93" i="17"/>
  <c r="T93" i="17"/>
  <c r="S93" i="17"/>
  <c r="R93" i="17"/>
  <c r="Q93" i="17"/>
  <c r="AK118" i="17"/>
  <c r="AJ118" i="17"/>
  <c r="AG121" i="17"/>
  <c r="AF121" i="17"/>
  <c r="AD121" i="17"/>
  <c r="AC121" i="17"/>
  <c r="AE121" i="17"/>
  <c r="AB121" i="17"/>
  <c r="AA121" i="17"/>
  <c r="Z121" i="17"/>
  <c r="Y121" i="17"/>
  <c r="X121" i="17"/>
  <c r="AI121" i="17"/>
  <c r="AH121" i="17"/>
  <c r="W123" i="17"/>
  <c r="V123" i="17"/>
  <c r="U123" i="17"/>
  <c r="T123" i="17"/>
  <c r="S123" i="17"/>
  <c r="R123" i="17"/>
  <c r="Q123" i="17"/>
  <c r="W127" i="17"/>
  <c r="V127" i="17"/>
  <c r="U127" i="17"/>
  <c r="T127" i="17"/>
  <c r="S127" i="17"/>
  <c r="R127" i="17"/>
  <c r="Q127" i="17"/>
  <c r="AK129" i="17"/>
  <c r="AJ129" i="17"/>
  <c r="AK134" i="17"/>
  <c r="AJ134" i="17"/>
  <c r="AJ28" i="17"/>
  <c r="AH41" i="17"/>
  <c r="T43" i="17"/>
  <c r="S43" i="17"/>
  <c r="R43" i="17"/>
  <c r="Q43" i="17"/>
  <c r="U43" i="17"/>
  <c r="W43" i="17"/>
  <c r="V43" i="17"/>
  <c r="AG129" i="17"/>
  <c r="AI129" i="17"/>
  <c r="AH129" i="17"/>
  <c r="AF129" i="17"/>
  <c r="AE129" i="17"/>
  <c r="AC129" i="17"/>
  <c r="AB129" i="17"/>
  <c r="AA129" i="17"/>
  <c r="X129" i="17"/>
  <c r="Z129" i="17"/>
  <c r="Y129" i="17"/>
  <c r="AD129" i="17"/>
  <c r="AI142" i="17"/>
  <c r="AH142" i="17"/>
  <c r="AG142" i="17"/>
  <c r="AF142" i="17"/>
  <c r="AE142" i="17"/>
  <c r="AD142" i="17"/>
  <c r="AC142" i="17"/>
  <c r="AB142" i="17"/>
  <c r="AA142" i="17"/>
  <c r="Z142" i="17"/>
  <c r="Y142" i="17"/>
  <c r="X142" i="17"/>
  <c r="AH18" i="17"/>
  <c r="AG18" i="17"/>
  <c r="AF18" i="17"/>
  <c r="AE18" i="17"/>
  <c r="AD18" i="17"/>
  <c r="AC18" i="17"/>
  <c r="AB18" i="17"/>
  <c r="AI18" i="17"/>
  <c r="AA18" i="17"/>
  <c r="Z18" i="17"/>
  <c r="Y18" i="17"/>
  <c r="X18" i="17"/>
  <c r="AJ8" i="17"/>
  <c r="AK8" i="17"/>
  <c r="AK49" i="17"/>
  <c r="AJ49" i="17"/>
  <c r="AJ62" i="17"/>
  <c r="AK62" i="17"/>
  <c r="AE52" i="17"/>
  <c r="AD52" i="17"/>
  <c r="AC52" i="17"/>
  <c r="AB52" i="17"/>
  <c r="AA52" i="17"/>
  <c r="Z52" i="17"/>
  <c r="Y52" i="17"/>
  <c r="AI52" i="17"/>
  <c r="AH52" i="17"/>
  <c r="AG52" i="17"/>
  <c r="AF52" i="17"/>
  <c r="X52" i="17"/>
  <c r="AK156" i="17"/>
  <c r="AJ156" i="17"/>
  <c r="AK168" i="17"/>
  <c r="AJ168" i="17"/>
  <c r="AK198" i="17"/>
  <c r="AJ198" i="17"/>
  <c r="AK27" i="17"/>
  <c r="AJ27" i="17"/>
  <c r="Y160" i="17"/>
  <c r="X160" i="17"/>
  <c r="AI160" i="17"/>
  <c r="AH160" i="17"/>
  <c r="AG160" i="17"/>
  <c r="AF160" i="17"/>
  <c r="AE160" i="17"/>
  <c r="AD160" i="17"/>
  <c r="AB160" i="17"/>
  <c r="AA160" i="17"/>
  <c r="Z160" i="17"/>
  <c r="AC160" i="17"/>
  <c r="AG189" i="17"/>
  <c r="AF189" i="17"/>
  <c r="AE189" i="17"/>
  <c r="AD189" i="17"/>
  <c r="AC189" i="17"/>
  <c r="AB189" i="17"/>
  <c r="AA189" i="17"/>
  <c r="Z189" i="17"/>
  <c r="Y189" i="17"/>
  <c r="X189" i="17"/>
  <c r="AI189" i="17"/>
  <c r="AH189" i="17"/>
  <c r="AC202" i="17"/>
  <c r="AI202" i="17"/>
  <c r="AH202" i="17"/>
  <c r="AG202" i="17"/>
  <c r="AF202" i="17"/>
  <c r="AE202" i="17"/>
  <c r="AD202" i="17"/>
  <c r="AB202" i="17"/>
  <c r="AA202" i="17"/>
  <c r="Z202" i="17"/>
  <c r="Y202" i="17"/>
  <c r="X202" i="17"/>
  <c r="AH28" i="17"/>
  <c r="AC28" i="17"/>
  <c r="AB28" i="17"/>
  <c r="AA28" i="17"/>
  <c r="Z28" i="17"/>
  <c r="Y28" i="17"/>
  <c r="X28" i="17"/>
  <c r="AF28" i="17"/>
  <c r="AD28" i="17"/>
  <c r="AI28" i="17"/>
  <c r="AG28" i="17"/>
  <c r="AE28" i="17"/>
  <c r="W169" i="17"/>
  <c r="V169" i="17"/>
  <c r="U169" i="17"/>
  <c r="T169" i="17"/>
  <c r="S169" i="17"/>
  <c r="R169" i="17"/>
  <c r="Q169" i="17"/>
  <c r="R177" i="17"/>
  <c r="Q177" i="17"/>
  <c r="W177" i="17"/>
  <c r="V177" i="17"/>
  <c r="U177" i="17"/>
  <c r="T177" i="17"/>
  <c r="S177" i="17"/>
  <c r="U200" i="17"/>
  <c r="W200" i="17"/>
  <c r="Q200" i="17"/>
  <c r="V200" i="17"/>
  <c r="T200" i="17"/>
  <c r="S200" i="17"/>
  <c r="R200" i="17"/>
  <c r="AF9" i="17"/>
  <c r="AI9" i="17"/>
  <c r="AH9" i="17"/>
  <c r="AG9" i="17"/>
  <c r="AE9" i="17"/>
  <c r="AD9" i="17"/>
  <c r="AC9" i="17"/>
  <c r="AB9" i="17"/>
  <c r="AA9" i="17"/>
  <c r="Z9" i="17"/>
  <c r="Y9" i="17"/>
  <c r="X9" i="17"/>
  <c r="AJ78" i="17"/>
  <c r="AK78" i="17"/>
  <c r="R28" i="17"/>
  <c r="W28" i="17"/>
  <c r="S28" i="17"/>
  <c r="V28" i="17"/>
  <c r="U28" i="17"/>
  <c r="T28" i="17"/>
  <c r="Q28" i="17"/>
  <c r="AI70" i="17"/>
  <c r="X70" i="17"/>
  <c r="AH70" i="17"/>
  <c r="AE70" i="17"/>
  <c r="AD70" i="17"/>
  <c r="AB70" i="17"/>
  <c r="AG70" i="17"/>
  <c r="AF70" i="17"/>
  <c r="AC70" i="17"/>
  <c r="AA70" i="17"/>
  <c r="Z70" i="17"/>
  <c r="Y70" i="17"/>
  <c r="AK217" i="17"/>
  <c r="AJ217" i="17"/>
  <c r="AK230" i="17"/>
  <c r="AJ230" i="17"/>
  <c r="AK243" i="17"/>
  <c r="AJ243" i="17"/>
  <c r="AJ271" i="17"/>
  <c r="AK271" i="17"/>
  <c r="AJ283" i="17"/>
  <c r="AK283" i="17"/>
  <c r="AK299" i="17"/>
  <c r="AJ299" i="17"/>
  <c r="W68" i="17"/>
  <c r="V68" i="17"/>
  <c r="U68" i="17"/>
  <c r="T68" i="17"/>
  <c r="S68" i="17"/>
  <c r="R68" i="17"/>
  <c r="Q68" i="17"/>
  <c r="S82" i="17"/>
  <c r="R82" i="17"/>
  <c r="Q82" i="17"/>
  <c r="T82" i="17"/>
  <c r="W82" i="17"/>
  <c r="V82" i="17"/>
  <c r="U82" i="17"/>
  <c r="AK13" i="17"/>
  <c r="AJ13" i="17"/>
  <c r="AG207" i="17"/>
  <c r="AC207" i="17"/>
  <c r="AA207" i="17"/>
  <c r="Z207" i="17"/>
  <c r="Y207" i="17"/>
  <c r="X207" i="17"/>
  <c r="AI207" i="17"/>
  <c r="AH207" i="17"/>
  <c r="AF207" i="17"/>
  <c r="AE207" i="17"/>
  <c r="AD207" i="17"/>
  <c r="AB207" i="17"/>
  <c r="Y209" i="17"/>
  <c r="X209" i="17"/>
  <c r="AI209" i="17"/>
  <c r="AH209" i="17"/>
  <c r="AG209" i="17"/>
  <c r="AF209" i="17"/>
  <c r="AE209" i="17"/>
  <c r="AD209" i="17"/>
  <c r="AC209" i="17"/>
  <c r="AB209" i="17"/>
  <c r="AA209" i="17"/>
  <c r="Z209" i="17"/>
  <c r="X231" i="17"/>
  <c r="AH231" i="17"/>
  <c r="AG231" i="17"/>
  <c r="AF231" i="17"/>
  <c r="AE231" i="17"/>
  <c r="AD231" i="17"/>
  <c r="AC231" i="17"/>
  <c r="AB231" i="17"/>
  <c r="AA231" i="17"/>
  <c r="Z231" i="17"/>
  <c r="Y231" i="17"/>
  <c r="AI231" i="17"/>
  <c r="AE248" i="17"/>
  <c r="AD248" i="17"/>
  <c r="AI248" i="17"/>
  <c r="AH248" i="17"/>
  <c r="AG248" i="17"/>
  <c r="AF248" i="17"/>
  <c r="AC248" i="17"/>
  <c r="AB248" i="17"/>
  <c r="AA248" i="17"/>
  <c r="Z248" i="17"/>
  <c r="Y248" i="17"/>
  <c r="X248" i="17"/>
  <c r="AG265" i="17"/>
  <c r="AF265" i="17"/>
  <c r="AE265" i="17"/>
  <c r="AD265" i="17"/>
  <c r="AC265" i="17"/>
  <c r="AB265" i="17"/>
  <c r="AA265" i="17"/>
  <c r="Z265" i="17"/>
  <c r="X265" i="17"/>
  <c r="AH265" i="17"/>
  <c r="AI265" i="17"/>
  <c r="Y265" i="17"/>
  <c r="AG285" i="17"/>
  <c r="AI285" i="17"/>
  <c r="AH285" i="17"/>
  <c r="AF285" i="17"/>
  <c r="AE285" i="17"/>
  <c r="AD285" i="17"/>
  <c r="AC285" i="17"/>
  <c r="AB285" i="17"/>
  <c r="AA285" i="17"/>
  <c r="Z285" i="17"/>
  <c r="Y285" i="17"/>
  <c r="X285" i="17"/>
  <c r="Z302" i="17"/>
  <c r="Y302" i="17"/>
  <c r="X302" i="17"/>
  <c r="AI302" i="17"/>
  <c r="AH302" i="17"/>
  <c r="AG302" i="17"/>
  <c r="AF302" i="17"/>
  <c r="AE302" i="17"/>
  <c r="AD302" i="17"/>
  <c r="AC302" i="17"/>
  <c r="AB302" i="17"/>
  <c r="AA302" i="17"/>
  <c r="W213" i="17"/>
  <c r="V213" i="17"/>
  <c r="U213" i="17"/>
  <c r="T213" i="17"/>
  <c r="S213" i="17"/>
  <c r="R213" i="17"/>
  <c r="Q213" i="17"/>
  <c r="Q241" i="17"/>
  <c r="T241" i="17"/>
  <c r="S241" i="17"/>
  <c r="R241" i="17"/>
  <c r="W241" i="17"/>
  <c r="V241" i="17"/>
  <c r="U241" i="17"/>
  <c r="U234" i="17"/>
  <c r="T234" i="17"/>
  <c r="V234" i="17"/>
  <c r="S234" i="17"/>
  <c r="R234" i="17"/>
  <c r="Q234" i="17"/>
  <c r="W234" i="17"/>
  <c r="W264" i="17"/>
  <c r="V264" i="17"/>
  <c r="U264" i="17"/>
  <c r="T264" i="17"/>
  <c r="S264" i="17"/>
  <c r="R264" i="17"/>
  <c r="Q264" i="17"/>
  <c r="W284" i="17"/>
  <c r="V284" i="17"/>
  <c r="U284" i="17"/>
  <c r="T284" i="17"/>
  <c r="S284" i="17"/>
  <c r="R284" i="17"/>
  <c r="Q284" i="17"/>
  <c r="R300" i="17"/>
  <c r="Q300" i="17"/>
  <c r="W300" i="17"/>
  <c r="U300" i="17"/>
  <c r="T300" i="17"/>
  <c r="S300" i="17"/>
  <c r="V300" i="17"/>
  <c r="AJ88" i="17"/>
  <c r="AK88" i="17"/>
  <c r="AI91" i="17"/>
  <c r="AH91" i="17"/>
  <c r="AG91" i="17"/>
  <c r="AF91" i="17"/>
  <c r="AE91" i="17"/>
  <c r="AD91" i="17"/>
  <c r="AC91" i="17"/>
  <c r="AB91" i="17"/>
  <c r="AA91" i="17"/>
  <c r="Z91" i="17"/>
  <c r="Y91" i="17"/>
  <c r="X91" i="17"/>
  <c r="AF98" i="17"/>
  <c r="AE98" i="17"/>
  <c r="AD98" i="17"/>
  <c r="AC98" i="17"/>
  <c r="AB98" i="17"/>
  <c r="AA98" i="17"/>
  <c r="Z98" i="17"/>
  <c r="AI98" i="17"/>
  <c r="AH98" i="17"/>
  <c r="AG98" i="17"/>
  <c r="Y98" i="17"/>
  <c r="X98" i="17"/>
  <c r="U90" i="17"/>
  <c r="T90" i="17"/>
  <c r="S90" i="17"/>
  <c r="R90" i="17"/>
  <c r="Q90" i="17"/>
  <c r="W90" i="17"/>
  <c r="V90" i="17"/>
  <c r="AK116" i="17"/>
  <c r="AJ116" i="17"/>
  <c r="AB113" i="17"/>
  <c r="AA113" i="17"/>
  <c r="Z113" i="17"/>
  <c r="Y113" i="17"/>
  <c r="X113" i="17"/>
  <c r="AH113" i="17"/>
  <c r="AI113" i="17"/>
  <c r="AG113" i="17"/>
  <c r="AF113" i="17"/>
  <c r="AE113" i="17"/>
  <c r="AD113" i="17"/>
  <c r="AC113" i="17"/>
  <c r="X7" i="17"/>
  <c r="AB7" i="17"/>
  <c r="AA7" i="17"/>
  <c r="Z7" i="17"/>
  <c r="Y7" i="17"/>
  <c r="AI7" i="17"/>
  <c r="AH7" i="17"/>
  <c r="AG7" i="17"/>
  <c r="AF7" i="17"/>
  <c r="AE7" i="17"/>
  <c r="AD7" i="17"/>
  <c r="AC7" i="17"/>
  <c r="W116" i="17"/>
  <c r="V116" i="17"/>
  <c r="U116" i="17"/>
  <c r="T116" i="17"/>
  <c r="S116" i="17"/>
  <c r="R116" i="17"/>
  <c r="Q116" i="17"/>
  <c r="T114" i="17"/>
  <c r="R114" i="17"/>
  <c r="Q114" i="17"/>
  <c r="V114" i="17"/>
  <c r="U114" i="17"/>
  <c r="S114" i="17"/>
  <c r="W114" i="17"/>
  <c r="AK140" i="17"/>
  <c r="AJ140" i="17"/>
  <c r="AK138" i="17"/>
  <c r="AJ138" i="17"/>
  <c r="Y39" i="16"/>
  <c r="AI41" i="17"/>
  <c r="V148" i="17"/>
  <c r="U148" i="17"/>
  <c r="T148" i="17"/>
  <c r="S148" i="17"/>
  <c r="R148" i="17"/>
  <c r="Q148" i="17"/>
  <c r="W148" i="17"/>
  <c r="W46" i="17"/>
  <c r="V46" i="17"/>
  <c r="U46" i="17"/>
  <c r="T46" i="17"/>
  <c r="S46" i="17"/>
  <c r="Q46" i="17"/>
  <c r="R46" i="17"/>
  <c r="AD140" i="17"/>
  <c r="AC140" i="17"/>
  <c r="AB140" i="17"/>
  <c r="AA140" i="17"/>
  <c r="Z140" i="17"/>
  <c r="Y140" i="17"/>
  <c r="X140" i="17"/>
  <c r="AH140" i="17"/>
  <c r="AG140" i="17"/>
  <c r="AF140" i="17"/>
  <c r="AE140" i="17"/>
  <c r="AI140" i="17"/>
  <c r="AF146" i="17"/>
  <c r="AE146" i="17"/>
  <c r="AD146" i="17"/>
  <c r="AC146" i="17"/>
  <c r="AB146" i="17"/>
  <c r="AA146" i="17"/>
  <c r="Z146" i="17"/>
  <c r="Y146" i="17"/>
  <c r="X146" i="17"/>
  <c r="AI146" i="17"/>
  <c r="AH146" i="17"/>
  <c r="AG146" i="17"/>
  <c r="AK53" i="17"/>
  <c r="AJ53" i="17"/>
  <c r="AI61" i="17"/>
  <c r="AH61" i="17"/>
  <c r="AG61" i="17"/>
  <c r="AF61" i="17"/>
  <c r="AE61" i="17"/>
  <c r="AD61" i="17"/>
  <c r="AC61" i="17"/>
  <c r="AB61" i="17"/>
  <c r="AA61" i="17"/>
  <c r="Z61" i="17"/>
  <c r="Y61" i="17"/>
  <c r="X61" i="17"/>
  <c r="AB39" i="16"/>
  <c r="AK160" i="17"/>
  <c r="AJ160" i="17"/>
  <c r="AK172" i="17"/>
  <c r="AJ172" i="17"/>
  <c r="AK202" i="17"/>
  <c r="AJ202" i="17"/>
  <c r="AJ32" i="17"/>
  <c r="AK32" i="17"/>
  <c r="AI171" i="17"/>
  <c r="AH171" i="17"/>
  <c r="AG171" i="17"/>
  <c r="AF171" i="17"/>
  <c r="AE171" i="17"/>
  <c r="AD171" i="17"/>
  <c r="AC171" i="17"/>
  <c r="AB171" i="17"/>
  <c r="AA171" i="17"/>
  <c r="Z171" i="17"/>
  <c r="Y171" i="17"/>
  <c r="X171" i="17"/>
  <c r="AG193" i="17"/>
  <c r="AF193" i="17"/>
  <c r="AE193" i="17"/>
  <c r="AD193" i="17"/>
  <c r="AC193" i="17"/>
  <c r="AB193" i="17"/>
  <c r="AA193" i="17"/>
  <c r="Z193" i="17"/>
  <c r="Y193" i="17"/>
  <c r="X193" i="17"/>
  <c r="AI193" i="17"/>
  <c r="AH193" i="17"/>
  <c r="AI195" i="17"/>
  <c r="AH195" i="17"/>
  <c r="AG195" i="17"/>
  <c r="AF195" i="17"/>
  <c r="AE195" i="17"/>
  <c r="AD195" i="17"/>
  <c r="AC195" i="17"/>
  <c r="AB195" i="17"/>
  <c r="AA195" i="17"/>
  <c r="Z195" i="17"/>
  <c r="Y195" i="17"/>
  <c r="X195" i="17"/>
  <c r="AF42" i="17"/>
  <c r="AE42" i="17"/>
  <c r="AD42" i="17"/>
  <c r="AC42" i="17"/>
  <c r="AB42" i="17"/>
  <c r="AA42" i="17"/>
  <c r="Z42" i="17"/>
  <c r="AI42" i="17"/>
  <c r="AH42" i="17"/>
  <c r="AG42" i="17"/>
  <c r="Y42" i="17"/>
  <c r="X42" i="17"/>
  <c r="U163" i="17"/>
  <c r="T163" i="17"/>
  <c r="S163" i="17"/>
  <c r="R163" i="17"/>
  <c r="Q163" i="17"/>
  <c r="W163" i="17"/>
  <c r="V163" i="17"/>
  <c r="U179" i="17"/>
  <c r="S179" i="17"/>
  <c r="R179" i="17"/>
  <c r="Q179" i="17"/>
  <c r="W179" i="17"/>
  <c r="V179" i="17"/>
  <c r="T179" i="17"/>
  <c r="U194" i="17"/>
  <c r="T194" i="17"/>
  <c r="S194" i="17"/>
  <c r="R194" i="17"/>
  <c r="Q194" i="17"/>
  <c r="W194" i="17"/>
  <c r="V194" i="17"/>
  <c r="AK70" i="17"/>
  <c r="AJ70" i="17"/>
  <c r="W42" i="17"/>
  <c r="V42" i="17"/>
  <c r="U42" i="17"/>
  <c r="T42" i="17"/>
  <c r="S42" i="17"/>
  <c r="R42" i="17"/>
  <c r="Q42" i="17"/>
  <c r="AA80" i="17"/>
  <c r="Z80" i="17"/>
  <c r="Y80" i="17"/>
  <c r="X80" i="17"/>
  <c r="AI80" i="17"/>
  <c r="AH80" i="17"/>
  <c r="AG80" i="17"/>
  <c r="AF80" i="17"/>
  <c r="AE80" i="17"/>
  <c r="AD80" i="17"/>
  <c r="AC80" i="17"/>
  <c r="AB80" i="17"/>
  <c r="AH22" i="17"/>
  <c r="AG22" i="17"/>
  <c r="AF22" i="17"/>
  <c r="AE22" i="17"/>
  <c r="AD22" i="17"/>
  <c r="AC22" i="17"/>
  <c r="AB22" i="17"/>
  <c r="AI22" i="17"/>
  <c r="AA22" i="17"/>
  <c r="Z22" i="17"/>
  <c r="Y22" i="17"/>
  <c r="X22" i="17"/>
  <c r="AK223" i="17"/>
  <c r="AJ223" i="17"/>
  <c r="AK227" i="17"/>
  <c r="AJ227" i="17"/>
  <c r="AK253" i="17"/>
  <c r="AJ253" i="17"/>
  <c r="AK266" i="17"/>
  <c r="AJ266" i="17"/>
  <c r="AK284" i="17"/>
  <c r="AJ284" i="17"/>
  <c r="AK294" i="17"/>
  <c r="AJ294" i="17"/>
  <c r="W72" i="17"/>
  <c r="V72" i="17"/>
  <c r="U72" i="17"/>
  <c r="T72" i="17"/>
  <c r="Q72" i="17"/>
  <c r="S72" i="17"/>
  <c r="R72" i="17"/>
  <c r="W71" i="17"/>
  <c r="S71" i="17"/>
  <c r="R71" i="17"/>
  <c r="Q71" i="17"/>
  <c r="T71" i="17"/>
  <c r="V71" i="17"/>
  <c r="U71" i="17"/>
  <c r="AK15" i="17"/>
  <c r="AJ15" i="17"/>
  <c r="AC210" i="17"/>
  <c r="AB210" i="17"/>
  <c r="AA210" i="17"/>
  <c r="Z210" i="17"/>
  <c r="Y210" i="17"/>
  <c r="X210" i="17"/>
  <c r="AI210" i="17"/>
  <c r="AH210" i="17"/>
  <c r="AG210" i="17"/>
  <c r="AF210" i="17"/>
  <c r="AE210" i="17"/>
  <c r="AD210" i="17"/>
  <c r="Y213" i="17"/>
  <c r="X213" i="17"/>
  <c r="AI213" i="17"/>
  <c r="AH213" i="17"/>
  <c r="AG213" i="17"/>
  <c r="AF213" i="17"/>
  <c r="AE213" i="17"/>
  <c r="AD213" i="17"/>
  <c r="AC213" i="17"/>
  <c r="AB213" i="17"/>
  <c r="AA213" i="17"/>
  <c r="Z213" i="17"/>
  <c r="AG237" i="17"/>
  <c r="AF237" i="17"/>
  <c r="AE237" i="17"/>
  <c r="AD237" i="17"/>
  <c r="AC237" i="17"/>
  <c r="AI237" i="17"/>
  <c r="AH237" i="17"/>
  <c r="AB237" i="17"/>
  <c r="AA237" i="17"/>
  <c r="Z237" i="17"/>
  <c r="Y237" i="17"/>
  <c r="X237" i="17"/>
  <c r="AG261" i="17"/>
  <c r="AF261" i="17"/>
  <c r="AE261" i="17"/>
  <c r="AD261" i="17"/>
  <c r="AC261" i="17"/>
  <c r="AA261" i="17"/>
  <c r="AI261" i="17"/>
  <c r="AH261" i="17"/>
  <c r="AB261" i="17"/>
  <c r="Z261" i="17"/>
  <c r="Y261" i="17"/>
  <c r="X261" i="17"/>
  <c r="AE258" i="17"/>
  <c r="AD258" i="17"/>
  <c r="AC258" i="17"/>
  <c r="AB258" i="17"/>
  <c r="AA258" i="17"/>
  <c r="Z258" i="17"/>
  <c r="Y258" i="17"/>
  <c r="X258" i="17"/>
  <c r="AI258" i="17"/>
  <c r="AH258" i="17"/>
  <c r="AG258" i="17"/>
  <c r="AF258" i="17"/>
  <c r="AG289" i="17"/>
  <c r="AF289" i="17"/>
  <c r="AE289" i="17"/>
  <c r="AD289" i="17"/>
  <c r="AC289" i="17"/>
  <c r="AB289" i="17"/>
  <c r="AA289" i="17"/>
  <c r="Y289" i="17"/>
  <c r="X289" i="17"/>
  <c r="AI289" i="17"/>
  <c r="AH289" i="17"/>
  <c r="Z289" i="17"/>
  <c r="AF293" i="17"/>
  <c r="AE293" i="17"/>
  <c r="AD293" i="17"/>
  <c r="AC293" i="17"/>
  <c r="AB293" i="17"/>
  <c r="AA293" i="17"/>
  <c r="Z293" i="17"/>
  <c r="Y293" i="17"/>
  <c r="X293" i="17"/>
  <c r="AI293" i="17"/>
  <c r="AH293" i="17"/>
  <c r="AG293" i="17"/>
  <c r="R215" i="17"/>
  <c r="Q215" i="17"/>
  <c r="T215" i="17"/>
  <c r="S215" i="17"/>
  <c r="W215" i="17"/>
  <c r="V215" i="17"/>
  <c r="U215" i="17"/>
  <c r="T221" i="17"/>
  <c r="S221" i="17"/>
  <c r="W221" i="17"/>
  <c r="V221" i="17"/>
  <c r="U221" i="17"/>
  <c r="R221" i="17"/>
  <c r="Q221" i="17"/>
  <c r="U238" i="17"/>
  <c r="T238" i="17"/>
  <c r="S238" i="17"/>
  <c r="R238" i="17"/>
  <c r="Q238" i="17"/>
  <c r="W238" i="17"/>
  <c r="V238" i="17"/>
  <c r="W269" i="17"/>
  <c r="V269" i="17"/>
  <c r="U269" i="17"/>
  <c r="T269" i="17"/>
  <c r="S269" i="17"/>
  <c r="R269" i="17"/>
  <c r="Q269" i="17"/>
  <c r="W288" i="17"/>
  <c r="V288" i="17"/>
  <c r="U288" i="17"/>
  <c r="T288" i="17"/>
  <c r="S288" i="17"/>
  <c r="R288" i="17"/>
  <c r="Q288" i="17"/>
  <c r="W299" i="17"/>
  <c r="U299" i="17"/>
  <c r="T299" i="17"/>
  <c r="V299" i="17"/>
  <c r="S299" i="17"/>
  <c r="R299" i="17"/>
  <c r="Q299" i="17"/>
  <c r="AK90" i="17"/>
  <c r="AJ90" i="17"/>
  <c r="AB97" i="17"/>
  <c r="AA97" i="17"/>
  <c r="Z97" i="17"/>
  <c r="Y97" i="17"/>
  <c r="X97" i="17"/>
  <c r="AI97" i="17"/>
  <c r="AH97" i="17"/>
  <c r="AG97" i="17"/>
  <c r="AF97" i="17"/>
  <c r="AE97" i="17"/>
  <c r="AD97" i="17"/>
  <c r="AC97" i="17"/>
  <c r="S83" i="17"/>
  <c r="W83" i="17"/>
  <c r="V83" i="17"/>
  <c r="U83" i="17"/>
  <c r="T83" i="17"/>
  <c r="R83" i="17"/>
  <c r="Q83" i="17"/>
  <c r="AK121" i="17"/>
  <c r="AJ121" i="17"/>
  <c r="AC124" i="17"/>
  <c r="AB124" i="17"/>
  <c r="AA124" i="17"/>
  <c r="Z124" i="17"/>
  <c r="Y124" i="17"/>
  <c r="X124" i="17"/>
  <c r="AI124" i="17"/>
  <c r="AH124" i="17"/>
  <c r="AG124" i="17"/>
  <c r="AF124" i="17"/>
  <c r="AE124" i="17"/>
  <c r="AD124" i="17"/>
  <c r="Q121" i="17"/>
  <c r="W121" i="17"/>
  <c r="V121" i="17"/>
  <c r="U121" i="17"/>
  <c r="T121" i="17"/>
  <c r="S121" i="17"/>
  <c r="R121" i="17"/>
  <c r="U118" i="17"/>
  <c r="T118" i="17"/>
  <c r="W118" i="17"/>
  <c r="V118" i="17"/>
  <c r="S118" i="17"/>
  <c r="R118" i="17"/>
  <c r="Q118" i="17"/>
  <c r="AJ12" i="17"/>
  <c r="AK12" i="17"/>
  <c r="AK130" i="17"/>
  <c r="AJ130" i="17"/>
  <c r="AK142" i="17"/>
  <c r="AJ142" i="17"/>
  <c r="X41" i="17"/>
  <c r="T145" i="17"/>
  <c r="S145" i="17"/>
  <c r="R145" i="17"/>
  <c r="Q145" i="17"/>
  <c r="W145" i="17"/>
  <c r="V145" i="17"/>
  <c r="U145" i="17"/>
  <c r="S61" i="17"/>
  <c r="R61" i="17"/>
  <c r="Q61" i="17"/>
  <c r="W61" i="17"/>
  <c r="V61" i="17"/>
  <c r="T61" i="17"/>
  <c r="U61" i="17"/>
  <c r="AD12" i="17"/>
  <c r="AC12" i="17"/>
  <c r="AB12" i="17"/>
  <c r="AA12" i="17"/>
  <c r="Z12" i="17"/>
  <c r="Y12" i="17"/>
  <c r="X12" i="17"/>
  <c r="AI12" i="17"/>
  <c r="AH12" i="17"/>
  <c r="AG12" i="17"/>
  <c r="AF12" i="17"/>
  <c r="AE12" i="17"/>
  <c r="Z135" i="17"/>
  <c r="Y135" i="17"/>
  <c r="AI135" i="17"/>
  <c r="AH135" i="17"/>
  <c r="AG135" i="17"/>
  <c r="AF135" i="17"/>
  <c r="AE135" i="17"/>
  <c r="AD135" i="17"/>
  <c r="AC135" i="17"/>
  <c r="AB135" i="17"/>
  <c r="AA135" i="17"/>
  <c r="X135" i="17"/>
  <c r="AG150" i="17"/>
  <c r="AF150" i="17"/>
  <c r="AC150" i="17"/>
  <c r="AI150" i="17"/>
  <c r="AH150" i="17"/>
  <c r="AE150" i="17"/>
  <c r="AD150" i="17"/>
  <c r="AB150" i="17"/>
  <c r="AA150" i="17"/>
  <c r="Z150" i="17"/>
  <c r="Y150" i="17"/>
  <c r="X150" i="17"/>
  <c r="AK47" i="17"/>
  <c r="AJ47" i="17"/>
  <c r="W25" i="17"/>
  <c r="V25" i="17"/>
  <c r="U25" i="17"/>
  <c r="T25" i="17"/>
  <c r="S25" i="17"/>
  <c r="R25" i="17"/>
  <c r="Q25" i="17"/>
  <c r="AE60" i="17"/>
  <c r="AD60" i="17"/>
  <c r="AC60" i="17"/>
  <c r="AB60" i="17"/>
  <c r="AA60" i="17"/>
  <c r="Z60" i="17"/>
  <c r="Y60" i="17"/>
  <c r="X60" i="17"/>
  <c r="AI60" i="17"/>
  <c r="AH60" i="17"/>
  <c r="AF60" i="17"/>
  <c r="AG60" i="17"/>
  <c r="AK157" i="17"/>
  <c r="AJ157" i="17"/>
  <c r="AK171" i="17"/>
  <c r="AJ171" i="17"/>
  <c r="AJ174" i="17"/>
  <c r="AK174" i="17"/>
  <c r="AJ195" i="17"/>
  <c r="AK195" i="17"/>
  <c r="AK38" i="17"/>
  <c r="AJ38" i="17"/>
  <c r="AI155" i="17"/>
  <c r="AH155" i="17"/>
  <c r="AG155" i="17"/>
  <c r="AF155" i="17"/>
  <c r="AE155" i="17"/>
  <c r="AD155" i="17"/>
  <c r="AC155" i="17"/>
  <c r="AB155" i="17"/>
  <c r="AA155" i="17"/>
  <c r="Z155" i="17"/>
  <c r="Y155" i="17"/>
  <c r="X155" i="17"/>
  <c r="Y197" i="17"/>
  <c r="Z197" i="17"/>
  <c r="X197" i="17"/>
  <c r="AD197" i="17"/>
  <c r="AC197" i="17"/>
  <c r="AB197" i="17"/>
  <c r="AA197" i="17"/>
  <c r="AI197" i="17"/>
  <c r="AH197" i="17"/>
  <c r="AG197" i="17"/>
  <c r="AF197" i="17"/>
  <c r="AE197" i="17"/>
  <c r="AG199" i="17"/>
  <c r="AH199" i="17"/>
  <c r="AF199" i="17"/>
  <c r="AE199" i="17"/>
  <c r="AD199" i="17"/>
  <c r="AC199" i="17"/>
  <c r="AB199" i="17"/>
  <c r="AA199" i="17"/>
  <c r="AI199" i="17"/>
  <c r="Z199" i="17"/>
  <c r="Y199" i="17"/>
  <c r="X199" i="17"/>
  <c r="AH26" i="17"/>
  <c r="AG26" i="17"/>
  <c r="AF26" i="17"/>
  <c r="AE26" i="17"/>
  <c r="AD26" i="17"/>
  <c r="AC26" i="17"/>
  <c r="AB26" i="17"/>
  <c r="AI26" i="17"/>
  <c r="AA26" i="17"/>
  <c r="Z26" i="17"/>
  <c r="Y26" i="17"/>
  <c r="X26" i="17"/>
  <c r="S167" i="17"/>
  <c r="R167" i="17"/>
  <c r="Q167" i="17"/>
  <c r="V167" i="17"/>
  <c r="U167" i="17"/>
  <c r="T167" i="17"/>
  <c r="W167" i="17"/>
  <c r="Q181" i="17"/>
  <c r="U181" i="17"/>
  <c r="T181" i="17"/>
  <c r="S181" i="17"/>
  <c r="R181" i="17"/>
  <c r="W181" i="17"/>
  <c r="V181" i="17"/>
  <c r="T174" i="17"/>
  <c r="W174" i="17"/>
  <c r="V174" i="17"/>
  <c r="U174" i="17"/>
  <c r="R174" i="17"/>
  <c r="Q174" i="17"/>
  <c r="S174" i="17"/>
  <c r="AK73" i="17"/>
  <c r="AJ73" i="17"/>
  <c r="T32" i="17"/>
  <c r="R32" i="17"/>
  <c r="W32" i="17"/>
  <c r="V32" i="17"/>
  <c r="U32" i="17"/>
  <c r="Q32" i="17"/>
  <c r="S32" i="17"/>
  <c r="AE73" i="17"/>
  <c r="AD73" i="17"/>
  <c r="AC73" i="17"/>
  <c r="AB73" i="17"/>
  <c r="AA73" i="17"/>
  <c r="Z73" i="17"/>
  <c r="Y73" i="17"/>
  <c r="X73" i="17"/>
  <c r="AI73" i="17"/>
  <c r="AF73" i="17"/>
  <c r="AH73" i="17"/>
  <c r="AG73" i="17"/>
  <c r="R14" i="17"/>
  <c r="V14" i="17"/>
  <c r="U14" i="17"/>
  <c r="T14" i="17"/>
  <c r="S14" i="17"/>
  <c r="Q14" i="17"/>
  <c r="W14" i="17"/>
  <c r="AK228" i="17"/>
  <c r="AJ228" i="17"/>
  <c r="AK235" i="17"/>
  <c r="AJ235" i="17"/>
  <c r="AJ245" i="17"/>
  <c r="AK245" i="17"/>
  <c r="AK267" i="17"/>
  <c r="AJ267" i="17"/>
  <c r="AK288" i="17"/>
  <c r="AJ288" i="17"/>
  <c r="AK298" i="17"/>
  <c r="AJ298" i="17"/>
  <c r="W69" i="17"/>
  <c r="T69" i="17"/>
  <c r="V69" i="17"/>
  <c r="U69" i="17"/>
  <c r="S69" i="17"/>
  <c r="R69" i="17"/>
  <c r="Q69" i="17"/>
  <c r="W75" i="17"/>
  <c r="V75" i="17"/>
  <c r="U75" i="17"/>
  <c r="T75" i="17"/>
  <c r="S75" i="17"/>
  <c r="R75" i="17"/>
  <c r="Q75" i="17"/>
  <c r="AK19" i="17"/>
  <c r="AJ19" i="17"/>
  <c r="AG211" i="17"/>
  <c r="AF211" i="17"/>
  <c r="AE211" i="17"/>
  <c r="AD211" i="17"/>
  <c r="AC211" i="17"/>
  <c r="AB211" i="17"/>
  <c r="AA211" i="17"/>
  <c r="AI211" i="17"/>
  <c r="AH211" i="17"/>
  <c r="Z211" i="17"/>
  <c r="Y211" i="17"/>
  <c r="X211" i="17"/>
  <c r="AA215" i="17"/>
  <c r="AI215" i="17"/>
  <c r="AH215" i="17"/>
  <c r="AG215" i="17"/>
  <c r="AF215" i="17"/>
  <c r="AE215" i="17"/>
  <c r="AD215" i="17"/>
  <c r="AC215" i="17"/>
  <c r="X215" i="17"/>
  <c r="AB215" i="17"/>
  <c r="Z215" i="17"/>
  <c r="Y215" i="17"/>
  <c r="AG241" i="17"/>
  <c r="AF241" i="17"/>
  <c r="AE241" i="17"/>
  <c r="AD241" i="17"/>
  <c r="AC241" i="17"/>
  <c r="AB241" i="17"/>
  <c r="AA241" i="17"/>
  <c r="AI241" i="17"/>
  <c r="AH241" i="17"/>
  <c r="Z241" i="17"/>
  <c r="Y241" i="17"/>
  <c r="X241" i="17"/>
  <c r="AC264" i="17"/>
  <c r="AB264" i="17"/>
  <c r="AA264" i="17"/>
  <c r="Z264" i="17"/>
  <c r="Y264" i="17"/>
  <c r="X264" i="17"/>
  <c r="AI264" i="17"/>
  <c r="AH264" i="17"/>
  <c r="AG264" i="17"/>
  <c r="AF264" i="17"/>
  <c r="AE264" i="17"/>
  <c r="AD264" i="17"/>
  <c r="AI262" i="17"/>
  <c r="AH262" i="17"/>
  <c r="AG262" i="17"/>
  <c r="AF262" i="17"/>
  <c r="AE262" i="17"/>
  <c r="AD262" i="17"/>
  <c r="AC262" i="17"/>
  <c r="AB262" i="17"/>
  <c r="AA262" i="17"/>
  <c r="Z262" i="17"/>
  <c r="Y262" i="17"/>
  <c r="X262" i="17"/>
  <c r="AC274" i="17"/>
  <c r="AB274" i="17"/>
  <c r="AA274" i="17"/>
  <c r="Z274" i="17"/>
  <c r="Y274" i="17"/>
  <c r="X274" i="17"/>
  <c r="AI274" i="17"/>
  <c r="AH274" i="17"/>
  <c r="AG274" i="17"/>
  <c r="AF274" i="17"/>
  <c r="AE274" i="17"/>
  <c r="AD274" i="17"/>
  <c r="AI297" i="17"/>
  <c r="AH297" i="17"/>
  <c r="AG297" i="17"/>
  <c r="AF297" i="17"/>
  <c r="AE297" i="17"/>
  <c r="AD297" i="17"/>
  <c r="AC297" i="17"/>
  <c r="AB297" i="17"/>
  <c r="AA297" i="17"/>
  <c r="Z297" i="17"/>
  <c r="Y297" i="17"/>
  <c r="X297" i="17"/>
  <c r="Q207" i="17"/>
  <c r="W207" i="17"/>
  <c r="V207" i="17"/>
  <c r="U207" i="17"/>
  <c r="T207" i="17"/>
  <c r="S207" i="17"/>
  <c r="R207" i="17"/>
  <c r="W224" i="17"/>
  <c r="V224" i="17"/>
  <c r="U224" i="17"/>
  <c r="T224" i="17"/>
  <c r="S224" i="17"/>
  <c r="R224" i="17"/>
  <c r="Q224" i="17"/>
  <c r="T225" i="17"/>
  <c r="S225" i="17"/>
  <c r="R225" i="17"/>
  <c r="Q225" i="17"/>
  <c r="W225" i="17"/>
  <c r="V225" i="17"/>
  <c r="U225" i="17"/>
  <c r="U242" i="17"/>
  <c r="T242" i="17"/>
  <c r="S242" i="17"/>
  <c r="R242" i="17"/>
  <c r="Q242" i="17"/>
  <c r="W242" i="17"/>
  <c r="V242" i="17"/>
  <c r="W263" i="17"/>
  <c r="V263" i="17"/>
  <c r="U263" i="17"/>
  <c r="T263" i="17"/>
  <c r="S263" i="17"/>
  <c r="R263" i="17"/>
  <c r="Q263" i="17"/>
  <c r="Q285" i="17"/>
  <c r="T285" i="17"/>
  <c r="S285" i="17"/>
  <c r="R285" i="17"/>
  <c r="W285" i="17"/>
  <c r="V285" i="17"/>
  <c r="U285" i="17"/>
  <c r="W298" i="17"/>
  <c r="V298" i="17"/>
  <c r="U298" i="17"/>
  <c r="T298" i="17"/>
  <c r="S298" i="17"/>
  <c r="R298" i="17"/>
  <c r="Q298" i="17"/>
  <c r="AK83" i="17"/>
  <c r="AJ83" i="17"/>
  <c r="AK11" i="17"/>
  <c r="AJ11" i="17"/>
  <c r="AI95" i="17"/>
  <c r="AH95" i="17"/>
  <c r="AG95" i="17"/>
  <c r="AF95" i="17"/>
  <c r="AE95" i="17"/>
  <c r="AD95" i="17"/>
  <c r="AC95" i="17"/>
  <c r="AB95" i="17"/>
  <c r="AA95" i="17"/>
  <c r="Z95" i="17"/>
  <c r="Y95" i="17"/>
  <c r="X95" i="17"/>
  <c r="S94" i="17"/>
  <c r="R94" i="17"/>
  <c r="Q94" i="17"/>
  <c r="U94" i="17"/>
  <c r="T94" i="17"/>
  <c r="W94" i="17"/>
  <c r="V94" i="17"/>
  <c r="AK124" i="17"/>
  <c r="AJ124" i="17"/>
  <c r="AF117" i="17"/>
  <c r="AI117" i="17"/>
  <c r="AH117" i="17"/>
  <c r="AG117" i="17"/>
  <c r="AE117" i="17"/>
  <c r="AD117" i="17"/>
  <c r="AC117" i="17"/>
  <c r="AB117" i="17"/>
  <c r="AA117" i="17"/>
  <c r="Z117" i="17"/>
  <c r="Y117" i="17"/>
  <c r="X117" i="17"/>
  <c r="W113" i="17"/>
  <c r="V113" i="17"/>
  <c r="T113" i="17"/>
  <c r="S113" i="17"/>
  <c r="R113" i="17"/>
  <c r="Q113" i="17"/>
  <c r="U113" i="17"/>
  <c r="U122" i="17"/>
  <c r="T122" i="17"/>
  <c r="S122" i="17"/>
  <c r="R122" i="17"/>
  <c r="Q122" i="17"/>
  <c r="W122" i="17"/>
  <c r="V122" i="17"/>
  <c r="AK136" i="17"/>
  <c r="AJ136" i="17"/>
  <c r="AK146" i="17"/>
  <c r="AJ146" i="17"/>
  <c r="Y41" i="17"/>
  <c r="W39" i="16"/>
  <c r="W139" i="17"/>
  <c r="V139" i="17"/>
  <c r="U139" i="17"/>
  <c r="T139" i="17"/>
  <c r="S139" i="17"/>
  <c r="R139" i="17"/>
  <c r="Q139" i="17"/>
  <c r="W60" i="17"/>
  <c r="V60" i="17"/>
  <c r="U60" i="17"/>
  <c r="T60" i="17"/>
  <c r="S60" i="17"/>
  <c r="R60" i="17"/>
  <c r="Q60" i="17"/>
  <c r="AD136" i="17"/>
  <c r="AC136" i="17"/>
  <c r="AB136" i="17"/>
  <c r="AA136" i="17"/>
  <c r="Z136" i="17"/>
  <c r="AI136" i="17"/>
  <c r="AH136" i="17"/>
  <c r="AG136" i="17"/>
  <c r="AF136" i="17"/>
  <c r="AE136" i="17"/>
  <c r="Y136" i="17"/>
  <c r="X136" i="17"/>
  <c r="Y152" i="17"/>
  <c r="X152" i="17"/>
  <c r="AI152" i="17"/>
  <c r="AH152" i="17"/>
  <c r="AG152" i="17"/>
  <c r="AF152" i="17"/>
  <c r="AE152" i="17"/>
  <c r="AD152" i="17"/>
  <c r="AC152" i="17"/>
  <c r="AB152" i="17"/>
  <c r="AA152" i="17"/>
  <c r="Z152" i="17"/>
  <c r="AJ56" i="17"/>
  <c r="AK56" i="17"/>
  <c r="Y47" i="17"/>
  <c r="X47" i="17"/>
  <c r="AI47" i="17"/>
  <c r="AH47" i="17"/>
  <c r="AG47" i="17"/>
  <c r="AF47" i="17"/>
  <c r="AE47" i="17"/>
  <c r="AD47" i="17"/>
  <c r="AC47" i="17"/>
  <c r="AB47" i="17"/>
  <c r="Z47" i="17"/>
  <c r="AA47" i="17"/>
  <c r="AK153" i="17"/>
  <c r="AJ153" i="17"/>
  <c r="AK184" i="17"/>
  <c r="AJ184" i="17"/>
  <c r="AK190" i="17"/>
  <c r="AJ190" i="17"/>
  <c r="AK199" i="17"/>
  <c r="AJ199" i="17"/>
  <c r="AK23" i="17"/>
  <c r="AJ23" i="17"/>
  <c r="AA39" i="16"/>
  <c r="AC157" i="17"/>
  <c r="AB157" i="17"/>
  <c r="AA157" i="17"/>
  <c r="Z157" i="17"/>
  <c r="Y157" i="17"/>
  <c r="X157" i="17"/>
  <c r="AI157" i="17"/>
  <c r="AH157" i="17"/>
  <c r="AG157" i="17"/>
  <c r="AF157" i="17"/>
  <c r="AE157" i="17"/>
  <c r="AD157" i="17"/>
  <c r="AI159" i="17"/>
  <c r="AH159" i="17"/>
  <c r="AG159" i="17"/>
  <c r="AF159" i="17"/>
  <c r="AE159" i="17"/>
  <c r="AD159" i="17"/>
  <c r="AC159" i="17"/>
  <c r="AB159" i="17"/>
  <c r="AA159" i="17"/>
  <c r="Z159" i="17"/>
  <c r="X159" i="17"/>
  <c r="Y159" i="17"/>
  <c r="AC188" i="17"/>
  <c r="AB188" i="17"/>
  <c r="AA188" i="17"/>
  <c r="Z188" i="17"/>
  <c r="Y188" i="17"/>
  <c r="X188" i="17"/>
  <c r="AI188" i="17"/>
  <c r="AH188" i="17"/>
  <c r="AE188" i="17"/>
  <c r="AF188" i="17"/>
  <c r="AD188" i="17"/>
  <c r="AG188" i="17"/>
  <c r="AD196" i="17"/>
  <c r="AC196" i="17"/>
  <c r="AB196" i="17"/>
  <c r="AA196" i="17"/>
  <c r="Z196" i="17"/>
  <c r="AH196" i="17"/>
  <c r="AG196" i="17"/>
  <c r="AF196" i="17"/>
  <c r="AE196" i="17"/>
  <c r="Y196" i="17"/>
  <c r="X196" i="17"/>
  <c r="AI196" i="17"/>
  <c r="AI39" i="17"/>
  <c r="AH39" i="17"/>
  <c r="AG39" i="17"/>
  <c r="AF39" i="17"/>
  <c r="AE39" i="17"/>
  <c r="AD39" i="17"/>
  <c r="AC39" i="17"/>
  <c r="AB39" i="17"/>
  <c r="AA39" i="17"/>
  <c r="Z39" i="17"/>
  <c r="Y39" i="17"/>
  <c r="X39" i="17"/>
  <c r="W166" i="17"/>
  <c r="V166" i="17"/>
  <c r="U166" i="17"/>
  <c r="T166" i="17"/>
  <c r="S166" i="17"/>
  <c r="R166" i="17"/>
  <c r="Q166" i="17"/>
  <c r="W168" i="17"/>
  <c r="V168" i="17"/>
  <c r="U168" i="17"/>
  <c r="T168" i="17"/>
  <c r="S168" i="17"/>
  <c r="R168" i="17"/>
  <c r="Q168" i="17"/>
  <c r="T178" i="17"/>
  <c r="W178" i="17"/>
  <c r="V178" i="17"/>
  <c r="U178" i="17"/>
  <c r="S178" i="17"/>
  <c r="R178" i="17"/>
  <c r="Q178" i="17"/>
  <c r="AK68" i="17"/>
  <c r="AJ68" i="17"/>
  <c r="W36" i="17"/>
  <c r="V36" i="17"/>
  <c r="U36" i="17"/>
  <c r="T36" i="17"/>
  <c r="S36" i="17"/>
  <c r="R36" i="17"/>
  <c r="Q36" i="17"/>
  <c r="AA76" i="17"/>
  <c r="Z76" i="17"/>
  <c r="Y76" i="17"/>
  <c r="X76" i="17"/>
  <c r="AC76" i="17"/>
  <c r="AB76" i="17"/>
  <c r="AI76" i="17"/>
  <c r="AH76" i="17"/>
  <c r="AG76" i="17"/>
  <c r="AD76" i="17"/>
  <c r="AF76" i="17"/>
  <c r="AE76" i="17"/>
  <c r="AK206" i="17"/>
  <c r="AJ206" i="17"/>
  <c r="AK219" i="17"/>
  <c r="AJ219" i="17"/>
  <c r="AK236" i="17"/>
  <c r="AJ236" i="17"/>
  <c r="AK261" i="17"/>
  <c r="AJ261" i="17"/>
  <c r="AK272" i="17"/>
  <c r="AJ272" i="17"/>
  <c r="AK281" i="17"/>
  <c r="AJ281" i="17"/>
  <c r="AK302" i="17"/>
  <c r="AJ302" i="17"/>
  <c r="Q65" i="17"/>
  <c r="W65" i="17"/>
  <c r="V65" i="17"/>
  <c r="U65" i="17"/>
  <c r="T65" i="17"/>
  <c r="R65" i="17"/>
  <c r="S65" i="17"/>
  <c r="W79" i="17"/>
  <c r="V79" i="17"/>
  <c r="U79" i="17"/>
  <c r="T79" i="17"/>
  <c r="S79" i="17"/>
  <c r="R79" i="17"/>
  <c r="Q79" i="17"/>
  <c r="AC214" i="17"/>
  <c r="AB214" i="17"/>
  <c r="AA214" i="17"/>
  <c r="Z214" i="17"/>
  <c r="Y214" i="17"/>
  <c r="X214" i="17"/>
  <c r="AE214" i="17"/>
  <c r="AD214" i="17"/>
  <c r="AI214" i="17"/>
  <c r="AH214" i="17"/>
  <c r="AG214" i="17"/>
  <c r="AF214" i="17"/>
  <c r="AF224" i="17"/>
  <c r="AE224" i="17"/>
  <c r="AD224" i="17"/>
  <c r="AC224" i="17"/>
  <c r="AB224" i="17"/>
  <c r="AA224" i="17"/>
  <c r="Z224" i="17"/>
  <c r="AI224" i="17"/>
  <c r="AH224" i="17"/>
  <c r="AG224" i="17"/>
  <c r="Y224" i="17"/>
  <c r="X224" i="17"/>
  <c r="AA246" i="17"/>
  <c r="Z246" i="17"/>
  <c r="Y246" i="17"/>
  <c r="X246" i="17"/>
  <c r="AI246" i="17"/>
  <c r="AH246" i="17"/>
  <c r="AG246" i="17"/>
  <c r="AF246" i="17"/>
  <c r="AE246" i="17"/>
  <c r="AD246" i="17"/>
  <c r="AC246" i="17"/>
  <c r="AB246" i="17"/>
  <c r="AE256" i="17"/>
  <c r="AD256" i="17"/>
  <c r="AC256" i="17"/>
  <c r="AB256" i="17"/>
  <c r="AA256" i="17"/>
  <c r="Z256" i="17"/>
  <c r="Y256" i="17"/>
  <c r="X256" i="17"/>
  <c r="AH256" i="17"/>
  <c r="AG256" i="17"/>
  <c r="AI256" i="17"/>
  <c r="AF256" i="17"/>
  <c r="AH277" i="17"/>
  <c r="AG277" i="17"/>
  <c r="AI277" i="17"/>
  <c r="AF277" i="17"/>
  <c r="AE277" i="17"/>
  <c r="AD277" i="17"/>
  <c r="AC277" i="17"/>
  <c r="AB277" i="17"/>
  <c r="AA277" i="17"/>
  <c r="Z277" i="17"/>
  <c r="Y277" i="17"/>
  <c r="X277" i="17"/>
  <c r="Y291" i="17"/>
  <c r="X291" i="17"/>
  <c r="AI291" i="17"/>
  <c r="AH291" i="17"/>
  <c r="AF291" i="17"/>
  <c r="AE291" i="17"/>
  <c r="AD291" i="17"/>
  <c r="AG291" i="17"/>
  <c r="AC291" i="17"/>
  <c r="AB291" i="17"/>
  <c r="AA291" i="17"/>
  <c r="Z291" i="17"/>
  <c r="AI301" i="17"/>
  <c r="AH301" i="17"/>
  <c r="AG301" i="17"/>
  <c r="AF301" i="17"/>
  <c r="AE301" i="17"/>
  <c r="AD301" i="17"/>
  <c r="AC301" i="17"/>
  <c r="AB301" i="17"/>
  <c r="AA301" i="17"/>
  <c r="Z301" i="17"/>
  <c r="Y301" i="17"/>
  <c r="X301" i="17"/>
  <c r="U204" i="17"/>
  <c r="W204" i="17"/>
  <c r="V204" i="17"/>
  <c r="T204" i="17"/>
  <c r="S204" i="17"/>
  <c r="R204" i="17"/>
  <c r="Q204" i="17"/>
  <c r="R220" i="17"/>
  <c r="Q220" i="17"/>
  <c r="W220" i="17"/>
  <c r="V220" i="17"/>
  <c r="U220" i="17"/>
  <c r="T220" i="17"/>
  <c r="S220" i="17"/>
  <c r="T229" i="17"/>
  <c r="S229" i="17"/>
  <c r="R229" i="17"/>
  <c r="Q229" i="17"/>
  <c r="W229" i="17"/>
  <c r="V229" i="17"/>
  <c r="U229" i="17"/>
  <c r="V248" i="17"/>
  <c r="U248" i="17"/>
  <c r="T248" i="17"/>
  <c r="S248" i="17"/>
  <c r="R248" i="17"/>
  <c r="Q248" i="17"/>
  <c r="W248" i="17"/>
  <c r="T270" i="17"/>
  <c r="S270" i="17"/>
  <c r="R270" i="17"/>
  <c r="Q270" i="17"/>
  <c r="W270" i="17"/>
  <c r="V270" i="17"/>
  <c r="U270" i="17"/>
  <c r="Q289" i="17"/>
  <c r="W289" i="17"/>
  <c r="V289" i="17"/>
  <c r="U289" i="17"/>
  <c r="T289" i="17"/>
  <c r="S289" i="17"/>
  <c r="R289" i="17"/>
  <c r="W302" i="17"/>
  <c r="V302" i="17"/>
  <c r="U302" i="17"/>
  <c r="T302" i="17"/>
  <c r="S302" i="17"/>
  <c r="R302" i="17"/>
  <c r="Q302" i="17"/>
  <c r="AK102" i="17"/>
  <c r="AJ102" i="17"/>
  <c r="AA85" i="17"/>
  <c r="AI85" i="17"/>
  <c r="AH85" i="17"/>
  <c r="AG85" i="17"/>
  <c r="AF85" i="17"/>
  <c r="AE85" i="17"/>
  <c r="AD85" i="17"/>
  <c r="AC85" i="17"/>
  <c r="AB85" i="17"/>
  <c r="Z85" i="17"/>
  <c r="Y85" i="17"/>
  <c r="X85" i="17"/>
  <c r="S99" i="17"/>
  <c r="W99" i="17"/>
  <c r="V99" i="17"/>
  <c r="U99" i="17"/>
  <c r="T99" i="17"/>
  <c r="Q99" i="17"/>
  <c r="R99" i="17"/>
  <c r="AJ109" i="17"/>
  <c r="AK109" i="17"/>
  <c r="AI114" i="17"/>
  <c r="AH114" i="17"/>
  <c r="AG114" i="17"/>
  <c r="AF114" i="17"/>
  <c r="AE114" i="17"/>
  <c r="AD114" i="17"/>
  <c r="AC114" i="17"/>
  <c r="AB114" i="17"/>
  <c r="Z114" i="17"/>
  <c r="Y114" i="17"/>
  <c r="X114" i="17"/>
  <c r="AA114" i="17"/>
  <c r="W124" i="17"/>
  <c r="V124" i="17"/>
  <c r="U124" i="17"/>
  <c r="T124" i="17"/>
  <c r="S124" i="17"/>
  <c r="R124" i="17"/>
  <c r="Q124" i="17"/>
  <c r="U126" i="17"/>
  <c r="T126" i="17"/>
  <c r="S126" i="17"/>
  <c r="R126" i="17"/>
  <c r="Q126" i="17"/>
  <c r="W126" i="17"/>
  <c r="V126" i="17"/>
  <c r="AK141" i="17"/>
  <c r="AJ141" i="17"/>
  <c r="AK152" i="17"/>
  <c r="AJ152" i="17"/>
  <c r="Z41" i="17"/>
  <c r="W59" i="17"/>
  <c r="V59" i="17"/>
  <c r="U59" i="17"/>
  <c r="T59" i="17"/>
  <c r="R59" i="17"/>
  <c r="S59" i="17"/>
  <c r="Q59" i="17"/>
  <c r="AH141" i="17"/>
  <c r="AG141" i="17"/>
  <c r="AF141" i="17"/>
  <c r="AE141" i="17"/>
  <c r="AD141" i="17"/>
  <c r="AC141" i="17"/>
  <c r="AB141" i="17"/>
  <c r="AI141" i="17"/>
  <c r="AA141" i="17"/>
  <c r="Z141" i="17"/>
  <c r="Y141" i="17"/>
  <c r="X141" i="17"/>
  <c r="AI151" i="17"/>
  <c r="AH151" i="17"/>
  <c r="AG151" i="17"/>
  <c r="AC151" i="17"/>
  <c r="AB151" i="17"/>
  <c r="AA151" i="17"/>
  <c r="Z151" i="17"/>
  <c r="Y151" i="17"/>
  <c r="X151" i="17"/>
  <c r="AF151" i="17"/>
  <c r="AE151" i="17"/>
  <c r="AD151" i="17"/>
  <c r="AK45" i="17"/>
  <c r="AJ45" i="17"/>
  <c r="AA51" i="17"/>
  <c r="Z51" i="17"/>
  <c r="Y51" i="17"/>
  <c r="X51" i="17"/>
  <c r="AF51" i="17"/>
  <c r="AE51" i="17"/>
  <c r="AD51" i="17"/>
  <c r="AC51" i="17"/>
  <c r="AB51" i="17"/>
  <c r="AI51" i="17"/>
  <c r="AG51" i="17"/>
  <c r="AH51" i="17"/>
  <c r="AK155" i="17"/>
  <c r="AJ155" i="17"/>
  <c r="AK182" i="17"/>
  <c r="AJ182" i="17"/>
  <c r="AK196" i="17"/>
  <c r="AJ196" i="17"/>
  <c r="AK29" i="17"/>
  <c r="AJ29" i="17"/>
  <c r="AC153" i="17"/>
  <c r="AB153" i="17"/>
  <c r="AA153" i="17"/>
  <c r="Z153" i="17"/>
  <c r="Y153" i="17"/>
  <c r="AI153" i="17"/>
  <c r="AH153" i="17"/>
  <c r="AG153" i="17"/>
  <c r="AF153" i="17"/>
  <c r="AE153" i="17"/>
  <c r="AD153" i="17"/>
  <c r="X153" i="17"/>
  <c r="X175" i="17"/>
  <c r="AB175" i="17"/>
  <c r="AA175" i="17"/>
  <c r="Z175" i="17"/>
  <c r="Y175" i="17"/>
  <c r="AI175" i="17"/>
  <c r="AH175" i="17"/>
  <c r="AG175" i="17"/>
  <c r="AF175" i="17"/>
  <c r="AE175" i="17"/>
  <c r="AD175" i="17"/>
  <c r="AC175" i="17"/>
  <c r="AC192" i="17"/>
  <c r="AB192" i="17"/>
  <c r="AA192" i="17"/>
  <c r="Z192" i="17"/>
  <c r="Y192" i="17"/>
  <c r="X192" i="17"/>
  <c r="AI192" i="17"/>
  <c r="AH192" i="17"/>
  <c r="AG192" i="17"/>
  <c r="AF192" i="17"/>
  <c r="AE192" i="17"/>
  <c r="AD192" i="17"/>
  <c r="AC200" i="17"/>
  <c r="AB200" i="17"/>
  <c r="AA200" i="17"/>
  <c r="Z200" i="17"/>
  <c r="Y200" i="17"/>
  <c r="X200" i="17"/>
  <c r="AI200" i="17"/>
  <c r="AH200" i="17"/>
  <c r="AG200" i="17"/>
  <c r="AF200" i="17"/>
  <c r="AE200" i="17"/>
  <c r="AD200" i="17"/>
  <c r="AF34" i="17"/>
  <c r="AE34" i="17"/>
  <c r="AD34" i="17"/>
  <c r="AC34" i="17"/>
  <c r="AB34" i="17"/>
  <c r="Z34" i="17"/>
  <c r="AI34" i="17"/>
  <c r="AH34" i="17"/>
  <c r="AG34" i="17"/>
  <c r="AA34" i="17"/>
  <c r="Y34" i="17"/>
  <c r="X34" i="17"/>
  <c r="W161" i="17"/>
  <c r="V161" i="17"/>
  <c r="U161" i="17"/>
  <c r="T161" i="17"/>
  <c r="S161" i="17"/>
  <c r="R161" i="17"/>
  <c r="Q161" i="17"/>
  <c r="W172" i="17"/>
  <c r="V172" i="17"/>
  <c r="U172" i="17"/>
  <c r="T172" i="17"/>
  <c r="S172" i="17"/>
  <c r="R172" i="17"/>
  <c r="Q172" i="17"/>
  <c r="U182" i="17"/>
  <c r="T182" i="17"/>
  <c r="S182" i="17"/>
  <c r="R182" i="17"/>
  <c r="Q182" i="17"/>
  <c r="W182" i="17"/>
  <c r="V182" i="17"/>
  <c r="AK76" i="17"/>
  <c r="AJ76" i="17"/>
  <c r="W40" i="17"/>
  <c r="V40" i="17"/>
  <c r="U40" i="17"/>
  <c r="T40" i="17"/>
  <c r="S40" i="17"/>
  <c r="R40" i="17"/>
  <c r="Q40" i="17"/>
  <c r="X63" i="17"/>
  <c r="AE63" i="17"/>
  <c r="AD63" i="17"/>
  <c r="AC63" i="17"/>
  <c r="AB63" i="17"/>
  <c r="AA63" i="17"/>
  <c r="Z63" i="17"/>
  <c r="Y63" i="17"/>
  <c r="AI63" i="17"/>
  <c r="AH63" i="17"/>
  <c r="AF63" i="17"/>
  <c r="AG63" i="17"/>
  <c r="AK204" i="17"/>
  <c r="AJ204" i="17"/>
  <c r="AJ221" i="17"/>
  <c r="AK221" i="17"/>
  <c r="AK240" i="17"/>
  <c r="AJ240" i="17"/>
  <c r="AK264" i="17"/>
  <c r="AJ264" i="17"/>
  <c r="AK259" i="17"/>
  <c r="AJ259" i="17"/>
  <c r="AK285" i="17"/>
  <c r="AJ285" i="17"/>
  <c r="AK293" i="17"/>
  <c r="AJ293" i="17"/>
  <c r="S78" i="17"/>
  <c r="R78" i="17"/>
  <c r="Q78" i="17"/>
  <c r="W78" i="17"/>
  <c r="V78" i="17"/>
  <c r="U78" i="17"/>
  <c r="T78" i="17"/>
  <c r="AG203" i="17"/>
  <c r="AF203" i="17"/>
  <c r="AE203" i="17"/>
  <c r="AD203" i="17"/>
  <c r="AC203" i="17"/>
  <c r="AB203" i="17"/>
  <c r="AA203" i="17"/>
  <c r="Z203" i="17"/>
  <c r="Y203" i="17"/>
  <c r="X203" i="17"/>
  <c r="AI203" i="17"/>
  <c r="AH203" i="17"/>
  <c r="AF220" i="17"/>
  <c r="AE220" i="17"/>
  <c r="AB220" i="17"/>
  <c r="AI220" i="17"/>
  <c r="AH220" i="17"/>
  <c r="AG220" i="17"/>
  <c r="AD220" i="17"/>
  <c r="AC220" i="17"/>
  <c r="AA220" i="17"/>
  <c r="Z220" i="17"/>
  <c r="Y220" i="17"/>
  <c r="X220" i="17"/>
  <c r="Z247" i="17"/>
  <c r="AI247" i="17"/>
  <c r="AH247" i="17"/>
  <c r="AG247" i="17"/>
  <c r="AF247" i="17"/>
  <c r="AE247" i="17"/>
  <c r="AD247" i="17"/>
  <c r="AC247" i="17"/>
  <c r="AB247" i="17"/>
  <c r="AA247" i="17"/>
  <c r="Y247" i="17"/>
  <c r="X247" i="17"/>
  <c r="AC260" i="17"/>
  <c r="AB260" i="17"/>
  <c r="AA260" i="17"/>
  <c r="Z260" i="17"/>
  <c r="Y260" i="17"/>
  <c r="AE260" i="17"/>
  <c r="AD260" i="17"/>
  <c r="X260" i="17"/>
  <c r="AI260" i="17"/>
  <c r="AH260" i="17"/>
  <c r="AG260" i="17"/>
  <c r="AF260" i="17"/>
  <c r="AG281" i="17"/>
  <c r="AI281" i="17"/>
  <c r="AH281" i="17"/>
  <c r="AF281" i="17"/>
  <c r="AE281" i="17"/>
  <c r="AD281" i="17"/>
  <c r="AC281" i="17"/>
  <c r="AB281" i="17"/>
  <c r="AA281" i="17"/>
  <c r="Z281" i="17"/>
  <c r="Y281" i="17"/>
  <c r="X281" i="17"/>
  <c r="Z294" i="17"/>
  <c r="Y294" i="17"/>
  <c r="AI294" i="17"/>
  <c r="AH294" i="17"/>
  <c r="AG294" i="17"/>
  <c r="AF294" i="17"/>
  <c r="AE294" i="17"/>
  <c r="AD294" i="17"/>
  <c r="AC294" i="17"/>
  <c r="AB294" i="17"/>
  <c r="AA294" i="17"/>
  <c r="X294" i="17"/>
  <c r="W210" i="17"/>
  <c r="Q210" i="17"/>
  <c r="V210" i="17"/>
  <c r="U210" i="17"/>
  <c r="T210" i="17"/>
  <c r="S210" i="17"/>
  <c r="R210" i="17"/>
  <c r="U208" i="17"/>
  <c r="T208" i="17"/>
  <c r="S208" i="17"/>
  <c r="R208" i="17"/>
  <c r="Q208" i="17"/>
  <c r="W208" i="17"/>
  <c r="V208" i="17"/>
  <c r="W232" i="17"/>
  <c r="V232" i="17"/>
  <c r="U232" i="17"/>
  <c r="T232" i="17"/>
  <c r="S232" i="17"/>
  <c r="R232" i="17"/>
  <c r="Q232" i="17"/>
  <c r="U259" i="17"/>
  <c r="W259" i="17"/>
  <c r="V259" i="17"/>
  <c r="T259" i="17"/>
  <c r="S259" i="17"/>
  <c r="R259" i="17"/>
  <c r="Q259" i="17"/>
  <c r="Q265" i="17"/>
  <c r="W265" i="17"/>
  <c r="V265" i="17"/>
  <c r="R265" i="17"/>
  <c r="U265" i="17"/>
  <c r="T265" i="17"/>
  <c r="S265" i="17"/>
  <c r="V278" i="17"/>
  <c r="U278" i="17"/>
  <c r="R278" i="17"/>
  <c r="W278" i="17"/>
  <c r="T278" i="17"/>
  <c r="S278" i="17"/>
  <c r="Q278" i="17"/>
  <c r="V297" i="17"/>
  <c r="U297" i="17"/>
  <c r="T297" i="17"/>
  <c r="S297" i="17"/>
  <c r="R297" i="17"/>
  <c r="Q297" i="17"/>
  <c r="W297" i="17"/>
  <c r="AK100" i="17"/>
  <c r="AJ100" i="17"/>
  <c r="AI87" i="17"/>
  <c r="AF87" i="17"/>
  <c r="Y87" i="17"/>
  <c r="X87" i="17"/>
  <c r="AH87" i="17"/>
  <c r="AG87" i="17"/>
  <c r="AE87" i="17"/>
  <c r="AD87" i="17"/>
  <c r="AA87" i="17"/>
  <c r="Z87" i="17"/>
  <c r="AC87" i="17"/>
  <c r="AB87" i="17"/>
  <c r="AK26" i="17"/>
  <c r="AJ26" i="17"/>
  <c r="Q102" i="17"/>
  <c r="W102" i="17"/>
  <c r="V102" i="17"/>
  <c r="U102" i="17"/>
  <c r="T102" i="17"/>
  <c r="S102" i="17"/>
  <c r="R102" i="17"/>
  <c r="AK117" i="17"/>
  <c r="AJ117" i="17"/>
  <c r="AK17" i="17"/>
  <c r="AJ17" i="17"/>
  <c r="X108" i="17"/>
  <c r="AA108" i="17"/>
  <c r="Z108" i="17"/>
  <c r="Y108" i="17"/>
  <c r="AI108" i="17"/>
  <c r="AH108" i="17"/>
  <c r="AG108" i="17"/>
  <c r="AF108" i="17"/>
  <c r="AE108" i="17"/>
  <c r="AD108" i="17"/>
  <c r="AC108" i="17"/>
  <c r="AB108" i="17"/>
  <c r="U117" i="17"/>
  <c r="T117" i="17"/>
  <c r="S117" i="17"/>
  <c r="R117" i="17"/>
  <c r="Q117" i="17"/>
  <c r="W117" i="17"/>
  <c r="V117" i="17"/>
  <c r="AK132" i="17"/>
  <c r="AJ132" i="17"/>
  <c r="AA41" i="17"/>
  <c r="AC132" i="17"/>
  <c r="Y132" i="17"/>
  <c r="X132" i="17"/>
  <c r="AI132" i="17"/>
  <c r="AH132" i="17"/>
  <c r="AG132" i="17"/>
  <c r="AF132" i="17"/>
  <c r="AE132" i="17"/>
  <c r="AD132" i="17"/>
  <c r="AB132" i="17"/>
  <c r="AA132" i="17"/>
  <c r="Z132" i="17"/>
  <c r="AK57" i="17"/>
  <c r="AJ57" i="17"/>
  <c r="R18" i="17"/>
  <c r="Q18" i="17"/>
  <c r="S18" i="17"/>
  <c r="W18" i="17"/>
  <c r="V18" i="17"/>
  <c r="U18" i="17"/>
  <c r="T18" i="17"/>
  <c r="AA55" i="17"/>
  <c r="Z55" i="17"/>
  <c r="Y55" i="17"/>
  <c r="X55" i="17"/>
  <c r="AI55" i="17"/>
  <c r="AH55" i="17"/>
  <c r="AG55" i="17"/>
  <c r="AF55" i="17"/>
  <c r="AE55" i="17"/>
  <c r="AD55" i="17"/>
  <c r="AC55" i="17"/>
  <c r="AB55" i="17"/>
  <c r="AK21" i="17"/>
  <c r="AJ21" i="17"/>
  <c r="AK154" i="17"/>
  <c r="AJ154" i="17"/>
  <c r="AK175" i="17"/>
  <c r="AJ175" i="17"/>
  <c r="AJ189" i="17"/>
  <c r="AK189" i="17"/>
  <c r="AK33" i="17"/>
  <c r="AJ33" i="17"/>
  <c r="AG154" i="17"/>
  <c r="AF154" i="17"/>
  <c r="AE154" i="17"/>
  <c r="AD154" i="17"/>
  <c r="AC154" i="17"/>
  <c r="AA154" i="17"/>
  <c r="Z154" i="17"/>
  <c r="Y154" i="17"/>
  <c r="X154" i="17"/>
  <c r="AI154" i="17"/>
  <c r="AH154" i="17"/>
  <c r="AB154" i="17"/>
  <c r="AG185" i="17"/>
  <c r="AF185" i="17"/>
  <c r="AE185" i="17"/>
  <c r="AD185" i="17"/>
  <c r="AC185" i="17"/>
  <c r="AB185" i="17"/>
  <c r="AA185" i="17"/>
  <c r="AI185" i="17"/>
  <c r="AH185" i="17"/>
  <c r="Z185" i="17"/>
  <c r="Y185" i="17"/>
  <c r="X185" i="17"/>
  <c r="AC198" i="17"/>
  <c r="AI198" i="17"/>
  <c r="AH198" i="17"/>
  <c r="AG198" i="17"/>
  <c r="AF198" i="17"/>
  <c r="Y198" i="17"/>
  <c r="X198" i="17"/>
  <c r="AE198" i="17"/>
  <c r="AD198" i="17"/>
  <c r="AB198" i="17"/>
  <c r="AA198" i="17"/>
  <c r="Z198" i="17"/>
  <c r="AF31" i="17"/>
  <c r="AD31" i="17"/>
  <c r="AI31" i="17"/>
  <c r="AH31" i="17"/>
  <c r="AG31" i="17"/>
  <c r="AE31" i="17"/>
  <c r="AC31" i="17"/>
  <c r="AB31" i="17"/>
  <c r="AA31" i="17"/>
  <c r="Z31" i="17"/>
  <c r="X31" i="17"/>
  <c r="Y31" i="17"/>
  <c r="W170" i="17"/>
  <c r="V170" i="17"/>
  <c r="U170" i="17"/>
  <c r="T170" i="17"/>
  <c r="S170" i="17"/>
  <c r="R170" i="17"/>
  <c r="Q170" i="17"/>
  <c r="W184" i="17"/>
  <c r="T184" i="17"/>
  <c r="S184" i="17"/>
  <c r="R184" i="17"/>
  <c r="Q184" i="17"/>
  <c r="V184" i="17"/>
  <c r="U184" i="17"/>
  <c r="U186" i="17"/>
  <c r="T186" i="17"/>
  <c r="S186" i="17"/>
  <c r="R186" i="17"/>
  <c r="Q186" i="17"/>
  <c r="W186" i="17"/>
  <c r="V186" i="17"/>
  <c r="AK63" i="17"/>
  <c r="AJ63" i="17"/>
  <c r="W41" i="17"/>
  <c r="V41" i="17"/>
  <c r="R41" i="17"/>
  <c r="Q41" i="17"/>
  <c r="U41" i="17"/>
  <c r="S41" i="17"/>
  <c r="T41" i="17"/>
  <c r="T31" i="17"/>
  <c r="W31" i="17"/>
  <c r="V31" i="17"/>
  <c r="U31" i="17"/>
  <c r="S31" i="17"/>
  <c r="R31" i="17"/>
  <c r="Q31" i="17"/>
  <c r="X67" i="17"/>
  <c r="AI67" i="17"/>
  <c r="AH67" i="17"/>
  <c r="AG67" i="17"/>
  <c r="AF67" i="17"/>
  <c r="AE67" i="17"/>
  <c r="AD67" i="17"/>
  <c r="AC67" i="17"/>
  <c r="AB67" i="17"/>
  <c r="AA67" i="17"/>
  <c r="Y67" i="17"/>
  <c r="Z67" i="17"/>
  <c r="AK207" i="17"/>
  <c r="AJ207" i="17"/>
  <c r="AK209" i="17"/>
  <c r="AJ209" i="17"/>
  <c r="AK238" i="17"/>
  <c r="AJ238" i="17"/>
  <c r="AK256" i="17"/>
  <c r="AJ256" i="17"/>
  <c r="AK263" i="17"/>
  <c r="AJ263" i="17"/>
  <c r="AK290" i="17"/>
  <c r="AJ290" i="17"/>
  <c r="AK297" i="17"/>
  <c r="AJ297" i="17"/>
  <c r="V64" i="17"/>
  <c r="U64" i="17"/>
  <c r="T64" i="17"/>
  <c r="S64" i="17"/>
  <c r="R64" i="17"/>
  <c r="Q64" i="17"/>
  <c r="W64" i="17"/>
  <c r="AC206" i="17"/>
  <c r="Y206" i="17"/>
  <c r="AI206" i="17"/>
  <c r="AH206" i="17"/>
  <c r="AG206" i="17"/>
  <c r="AF206" i="17"/>
  <c r="AE206" i="17"/>
  <c r="AD206" i="17"/>
  <c r="AB206" i="17"/>
  <c r="AA206" i="17"/>
  <c r="Z206" i="17"/>
  <c r="X206" i="17"/>
  <c r="AB204" i="17"/>
  <c r="AA204" i="17"/>
  <c r="Z204" i="17"/>
  <c r="Y204" i="17"/>
  <c r="X204" i="17"/>
  <c r="AI204" i="17"/>
  <c r="AH204" i="17"/>
  <c r="AG204" i="17"/>
  <c r="AF204" i="17"/>
  <c r="AE204" i="17"/>
  <c r="AD204" i="17"/>
  <c r="AC204" i="17"/>
  <c r="AC244" i="17"/>
  <c r="AB244" i="17"/>
  <c r="AA244" i="17"/>
  <c r="Z244" i="17"/>
  <c r="Y244" i="17"/>
  <c r="X244" i="17"/>
  <c r="AI244" i="17"/>
  <c r="AH244" i="17"/>
  <c r="AE244" i="17"/>
  <c r="AG244" i="17"/>
  <c r="AF244" i="17"/>
  <c r="AD244" i="17"/>
  <c r="AA251" i="17"/>
  <c r="Z251" i="17"/>
  <c r="Y251" i="17"/>
  <c r="X251" i="17"/>
  <c r="AE251" i="17"/>
  <c r="AD251" i="17"/>
  <c r="AC251" i="17"/>
  <c r="AB251" i="17"/>
  <c r="AI251" i="17"/>
  <c r="AH251" i="17"/>
  <c r="AG251" i="17"/>
  <c r="AF251" i="17"/>
  <c r="AC276" i="17"/>
  <c r="AH276" i="17"/>
  <c r="AG276" i="17"/>
  <c r="AF276" i="17"/>
  <c r="AE276" i="17"/>
  <c r="AD276" i="17"/>
  <c r="AB276" i="17"/>
  <c r="AA276" i="17"/>
  <c r="Z276" i="17"/>
  <c r="Y276" i="17"/>
  <c r="X276" i="17"/>
  <c r="AI276" i="17"/>
  <c r="AD295" i="17"/>
  <c r="AC295" i="17"/>
  <c r="AB295" i="17"/>
  <c r="AA295" i="17"/>
  <c r="Z295" i="17"/>
  <c r="X295" i="17"/>
  <c r="AI295" i="17"/>
  <c r="AH295" i="17"/>
  <c r="AG295" i="17"/>
  <c r="AF295" i="17"/>
  <c r="AE295" i="17"/>
  <c r="Y295" i="17"/>
  <c r="W205" i="17"/>
  <c r="V205" i="17"/>
  <c r="U205" i="17"/>
  <c r="T205" i="17"/>
  <c r="S205" i="17"/>
  <c r="R205" i="17"/>
  <c r="Q205" i="17"/>
  <c r="U212" i="17"/>
  <c r="T212" i="17"/>
  <c r="S212" i="17"/>
  <c r="R212" i="17"/>
  <c r="Q212" i="17"/>
  <c r="W212" i="17"/>
  <c r="V212" i="17"/>
  <c r="V246" i="17"/>
  <c r="W246" i="17"/>
  <c r="U246" i="17"/>
  <c r="T246" i="17"/>
  <c r="S246" i="17"/>
  <c r="R246" i="17"/>
  <c r="Q246" i="17"/>
  <c r="V256" i="17"/>
  <c r="U256" i="17"/>
  <c r="T256" i="17"/>
  <c r="R256" i="17"/>
  <c r="W256" i="17"/>
  <c r="S256" i="17"/>
  <c r="Q256" i="17"/>
  <c r="U262" i="17"/>
  <c r="T262" i="17"/>
  <c r="S262" i="17"/>
  <c r="R262" i="17"/>
  <c r="Q262" i="17"/>
  <c r="W262" i="17"/>
  <c r="V262" i="17"/>
  <c r="U282" i="17"/>
  <c r="W282" i="17"/>
  <c r="V282" i="17"/>
  <c r="T282" i="17"/>
  <c r="S282" i="17"/>
  <c r="R282" i="17"/>
  <c r="Q282" i="17"/>
  <c r="V301" i="17"/>
  <c r="U301" i="17"/>
  <c r="T301" i="17"/>
  <c r="S301" i="17"/>
  <c r="R301" i="17"/>
  <c r="Q301" i="17"/>
  <c r="W301" i="17"/>
  <c r="AK93" i="17"/>
  <c r="AJ93" i="17"/>
  <c r="AB89" i="17"/>
  <c r="AA89" i="17"/>
  <c r="X89" i="17"/>
  <c r="AG89" i="17"/>
  <c r="AF89" i="17"/>
  <c r="AE89" i="17"/>
  <c r="AD89" i="17"/>
  <c r="AC89" i="17"/>
  <c r="Z89" i="17"/>
  <c r="Y89" i="17"/>
  <c r="AI89" i="17"/>
  <c r="AH89" i="17"/>
  <c r="W100" i="17"/>
  <c r="V100" i="17"/>
  <c r="U100" i="17"/>
  <c r="T100" i="17"/>
  <c r="S100" i="17"/>
  <c r="R100" i="17"/>
  <c r="Q100" i="17"/>
  <c r="AJ104" i="17"/>
  <c r="AK104" i="17"/>
  <c r="AK119" i="17"/>
  <c r="AJ119" i="17"/>
  <c r="X112" i="17"/>
  <c r="AI112" i="17"/>
  <c r="AH112" i="17"/>
  <c r="AE112" i="17"/>
  <c r="AD112" i="17"/>
  <c r="AC112" i="17"/>
  <c r="AB112" i="17"/>
  <c r="AA112" i="17"/>
  <c r="Z112" i="17"/>
  <c r="Y112" i="17"/>
  <c r="AG112" i="17"/>
  <c r="AF112" i="17"/>
  <c r="U119" i="17"/>
  <c r="W119" i="17"/>
  <c r="V119" i="17"/>
  <c r="T119" i="17"/>
  <c r="S119" i="17"/>
  <c r="R119" i="17"/>
  <c r="Q119" i="17"/>
  <c r="AK150" i="17"/>
  <c r="AJ150" i="17"/>
  <c r="T26" i="17"/>
  <c r="T48" i="17"/>
  <c r="S48" i="17"/>
  <c r="R48" i="17"/>
  <c r="Q48" i="17"/>
  <c r="W48" i="17"/>
  <c r="U48" i="17"/>
  <c r="V48" i="17"/>
  <c r="AA147" i="17"/>
  <c r="Z147" i="17"/>
  <c r="Y147" i="17"/>
  <c r="X147" i="17"/>
  <c r="AI147" i="17"/>
  <c r="AH147" i="17"/>
  <c r="AG147" i="17"/>
  <c r="AF147" i="17"/>
  <c r="AE147" i="17"/>
  <c r="AD147" i="17"/>
  <c r="AC147" i="17"/>
  <c r="AB147" i="17"/>
  <c r="AK44" i="17"/>
  <c r="AJ44" i="17"/>
  <c r="AA59" i="17"/>
  <c r="Z59" i="17"/>
  <c r="Y59" i="17"/>
  <c r="X59" i="17"/>
  <c r="AH59" i="17"/>
  <c r="AF59" i="17"/>
  <c r="AD59" i="17"/>
  <c r="AI59" i="17"/>
  <c r="AG59" i="17"/>
  <c r="AE59" i="17"/>
  <c r="AC59" i="17"/>
  <c r="AB59" i="17"/>
  <c r="AH15" i="17"/>
  <c r="AF15" i="17"/>
  <c r="AI15" i="17"/>
  <c r="AG15" i="17"/>
  <c r="AE15" i="17"/>
  <c r="AD15" i="17"/>
  <c r="AC15" i="17"/>
  <c r="AB15" i="17"/>
  <c r="AA15" i="17"/>
  <c r="Z15" i="17"/>
  <c r="Y15" i="17"/>
  <c r="X15" i="17"/>
  <c r="AK159" i="17"/>
  <c r="AJ159" i="17"/>
  <c r="AK185" i="17"/>
  <c r="AJ185" i="17"/>
  <c r="AK193" i="17"/>
  <c r="AJ193" i="17"/>
  <c r="AK37" i="17"/>
  <c r="AJ37" i="17"/>
  <c r="AG158" i="17"/>
  <c r="AF158" i="17"/>
  <c r="AE158" i="17"/>
  <c r="AD158" i="17"/>
  <c r="AC158" i="17"/>
  <c r="AB158" i="17"/>
  <c r="AA158" i="17"/>
  <c r="AI158" i="17"/>
  <c r="AH158" i="17"/>
  <c r="Z158" i="17"/>
  <c r="Y158" i="17"/>
  <c r="X158" i="17"/>
  <c r="AB176" i="17"/>
  <c r="AI176" i="17"/>
  <c r="AH176" i="17"/>
  <c r="AG176" i="17"/>
  <c r="AF176" i="17"/>
  <c r="AE176" i="17"/>
  <c r="AD176" i="17"/>
  <c r="AC176" i="17"/>
  <c r="AA176" i="17"/>
  <c r="Z176" i="17"/>
  <c r="Y176" i="17"/>
  <c r="X176" i="17"/>
  <c r="Y179" i="17"/>
  <c r="X179" i="17"/>
  <c r="AI179" i="17"/>
  <c r="AH179" i="17"/>
  <c r="AG179" i="17"/>
  <c r="AF179" i="17"/>
  <c r="AE179" i="17"/>
  <c r="AD179" i="17"/>
  <c r="AC179" i="17"/>
  <c r="AB179" i="17"/>
  <c r="AA179" i="17"/>
  <c r="Z179" i="17"/>
  <c r="AB33" i="17"/>
  <c r="X33" i="17"/>
  <c r="AE33" i="17"/>
  <c r="AD33" i="17"/>
  <c r="AC33" i="17"/>
  <c r="AA33" i="17"/>
  <c r="Z33" i="17"/>
  <c r="Y33" i="17"/>
  <c r="AI33" i="17"/>
  <c r="AH33" i="17"/>
  <c r="AF33" i="17"/>
  <c r="AG33" i="17"/>
  <c r="W156" i="17"/>
  <c r="V156" i="17"/>
  <c r="U156" i="17"/>
  <c r="T156" i="17"/>
  <c r="S156" i="17"/>
  <c r="R156" i="17"/>
  <c r="Q156" i="17"/>
  <c r="T195" i="17"/>
  <c r="S195" i="17"/>
  <c r="R195" i="17"/>
  <c r="Q195" i="17"/>
  <c r="W195" i="17"/>
  <c r="V195" i="17"/>
  <c r="U195" i="17"/>
  <c r="U190" i="17"/>
  <c r="T190" i="17"/>
  <c r="S190" i="17"/>
  <c r="R190" i="17"/>
  <c r="Q190" i="17"/>
  <c r="W190" i="17"/>
  <c r="V190" i="17"/>
  <c r="AK67" i="17"/>
  <c r="AJ67" i="17"/>
  <c r="W30" i="17"/>
  <c r="V30" i="17"/>
  <c r="U30" i="17"/>
  <c r="S30" i="17"/>
  <c r="R30" i="17"/>
  <c r="Q30" i="17"/>
  <c r="T30" i="17"/>
  <c r="T35" i="17"/>
  <c r="S35" i="17"/>
  <c r="R35" i="17"/>
  <c r="Q35" i="17"/>
  <c r="W35" i="17"/>
  <c r="V35" i="17"/>
  <c r="U35" i="17"/>
  <c r="AI74" i="17"/>
  <c r="AH74" i="17"/>
  <c r="AG74" i="17"/>
  <c r="AF74" i="17"/>
  <c r="AE74" i="17"/>
  <c r="AD74" i="17"/>
  <c r="AC74" i="17"/>
  <c r="AB74" i="17"/>
  <c r="AA74" i="17"/>
  <c r="Z74" i="17"/>
  <c r="Y74" i="17"/>
  <c r="X74" i="17"/>
  <c r="AK205" i="17"/>
  <c r="AJ205" i="17"/>
  <c r="AK213" i="17"/>
  <c r="AJ213" i="17"/>
  <c r="AK222" i="17"/>
  <c r="AJ222" i="17"/>
  <c r="AK262" i="17"/>
  <c r="AJ262" i="17"/>
  <c r="AK270" i="17"/>
  <c r="AJ270" i="17"/>
  <c r="AK289" i="17"/>
  <c r="AJ289" i="17"/>
  <c r="AK301" i="17"/>
  <c r="AJ301" i="17"/>
  <c r="S70" i="17"/>
  <c r="W70" i="17"/>
  <c r="V70" i="17"/>
  <c r="U70" i="17"/>
  <c r="T70" i="17"/>
  <c r="R70" i="17"/>
  <c r="Q70" i="17"/>
  <c r="AI217" i="17"/>
  <c r="Z217" i="17"/>
  <c r="Y217" i="17"/>
  <c r="X217" i="17"/>
  <c r="AH217" i="17"/>
  <c r="AG217" i="17"/>
  <c r="AF217" i="17"/>
  <c r="AE217" i="17"/>
  <c r="AC217" i="17"/>
  <c r="AB217" i="17"/>
  <c r="AA217" i="17"/>
  <c r="AD217" i="17"/>
  <c r="AI208" i="17"/>
  <c r="AH208" i="17"/>
  <c r="AG208" i="17"/>
  <c r="AB208" i="17"/>
  <c r="AA208" i="17"/>
  <c r="Z208" i="17"/>
  <c r="Y208" i="17"/>
  <c r="X208" i="17"/>
  <c r="AF208" i="17"/>
  <c r="AE208" i="17"/>
  <c r="AD208" i="17"/>
  <c r="AC208" i="17"/>
  <c r="AE252" i="17"/>
  <c r="AD252" i="17"/>
  <c r="AC252" i="17"/>
  <c r="AB252" i="17"/>
  <c r="AA252" i="17"/>
  <c r="Z252" i="17"/>
  <c r="Y252" i="17"/>
  <c r="AH252" i="17"/>
  <c r="AG252" i="17"/>
  <c r="AF252" i="17"/>
  <c r="X252" i="17"/>
  <c r="AI252" i="17"/>
  <c r="AA255" i="17"/>
  <c r="Z255" i="17"/>
  <c r="Y255" i="17"/>
  <c r="X255" i="17"/>
  <c r="AH255" i="17"/>
  <c r="AG255" i="17"/>
  <c r="AF255" i="17"/>
  <c r="AI255" i="17"/>
  <c r="AE255" i="17"/>
  <c r="AD255" i="17"/>
  <c r="AC255" i="17"/>
  <c r="AB255" i="17"/>
  <c r="Y275" i="17"/>
  <c r="AI275" i="17"/>
  <c r="AH275" i="17"/>
  <c r="AG275" i="17"/>
  <c r="AF275" i="17"/>
  <c r="AE275" i="17"/>
  <c r="AD275" i="17"/>
  <c r="AC275" i="17"/>
  <c r="AB275" i="17"/>
  <c r="AA275" i="17"/>
  <c r="X275" i="17"/>
  <c r="Z275" i="17"/>
  <c r="AG292" i="17"/>
  <c r="AI292" i="17"/>
  <c r="AH292" i="17"/>
  <c r="AF292" i="17"/>
  <c r="AE292" i="17"/>
  <c r="AD292" i="17"/>
  <c r="AC292" i="17"/>
  <c r="AB292" i="17"/>
  <c r="AA292" i="17"/>
  <c r="Z292" i="17"/>
  <c r="Y292" i="17"/>
  <c r="X292" i="17"/>
  <c r="Q211" i="17"/>
  <c r="W211" i="17"/>
  <c r="V211" i="17"/>
  <c r="U211" i="17"/>
  <c r="T211" i="17"/>
  <c r="S211" i="17"/>
  <c r="R211" i="17"/>
  <c r="W216" i="17"/>
  <c r="U216" i="17"/>
  <c r="T216" i="17"/>
  <c r="S216" i="17"/>
  <c r="V216" i="17"/>
  <c r="R216" i="17"/>
  <c r="Q216" i="17"/>
  <c r="V247" i="17"/>
  <c r="U247" i="17"/>
  <c r="T247" i="17"/>
  <c r="S247" i="17"/>
  <c r="R247" i="17"/>
  <c r="Q247" i="17"/>
  <c r="W247" i="17"/>
  <c r="W260" i="17"/>
  <c r="V260" i="17"/>
  <c r="U260" i="17"/>
  <c r="T260" i="17"/>
  <c r="S260" i="17"/>
  <c r="R260" i="17"/>
  <c r="Q260" i="17"/>
  <c r="Q271" i="17"/>
  <c r="W271" i="17"/>
  <c r="V271" i="17"/>
  <c r="U271" i="17"/>
  <c r="T271" i="17"/>
  <c r="S271" i="17"/>
  <c r="R271" i="17"/>
  <c r="W279" i="17"/>
  <c r="V279" i="17"/>
  <c r="U279" i="17"/>
  <c r="T279" i="17"/>
  <c r="S279" i="17"/>
  <c r="R279" i="17"/>
  <c r="Q279" i="17"/>
  <c r="AK97" i="17"/>
  <c r="AJ97" i="17"/>
  <c r="T8" i="17"/>
  <c r="W8" i="17"/>
  <c r="V8" i="17"/>
  <c r="U8" i="17"/>
  <c r="S8" i="17"/>
  <c r="R8" i="17"/>
  <c r="Q8" i="17"/>
  <c r="AB93" i="17"/>
  <c r="AA93" i="17"/>
  <c r="Z93" i="17"/>
  <c r="Y93" i="17"/>
  <c r="X93" i="17"/>
  <c r="AE93" i="17"/>
  <c r="AD93" i="17"/>
  <c r="AC93" i="17"/>
  <c r="AG93" i="17"/>
  <c r="AF93" i="17"/>
  <c r="AI93" i="17"/>
  <c r="AH93" i="17"/>
  <c r="R101" i="17"/>
  <c r="Q101" i="17"/>
  <c r="W101" i="17"/>
  <c r="V101" i="17"/>
  <c r="U101" i="17"/>
  <c r="T101" i="17"/>
  <c r="S101" i="17"/>
  <c r="AJ111" i="17"/>
  <c r="AK111" i="17"/>
  <c r="AK122" i="17"/>
  <c r="AJ122" i="17"/>
  <c r="X104" i="17"/>
  <c r="AG104" i="17"/>
  <c r="AF104" i="17"/>
  <c r="AE104" i="17"/>
  <c r="AD104" i="17"/>
  <c r="AC104" i="17"/>
  <c r="AB104" i="17"/>
  <c r="AA104" i="17"/>
  <c r="Z104" i="17"/>
  <c r="Y104" i="17"/>
  <c r="AI104" i="17"/>
  <c r="AH104" i="17"/>
  <c r="AG125" i="17"/>
  <c r="AF125" i="17"/>
  <c r="AE125" i="17"/>
  <c r="AD125" i="17"/>
  <c r="AC125" i="17"/>
  <c r="AB125" i="17"/>
  <c r="AA125" i="17"/>
  <c r="AI125" i="17"/>
  <c r="AH125" i="17"/>
  <c r="Z125" i="17"/>
  <c r="Y125" i="17"/>
  <c r="X125" i="17"/>
  <c r="AD17" i="17"/>
  <c r="AC17" i="17"/>
  <c r="AB17" i="17"/>
  <c r="AA17" i="17"/>
  <c r="Z17" i="17"/>
  <c r="Y17" i="17"/>
  <c r="X17" i="17"/>
  <c r="AI17" i="17"/>
  <c r="AH17" i="17"/>
  <c r="AG17" i="17"/>
  <c r="AF17" i="17"/>
  <c r="AE17" i="17"/>
  <c r="W104" i="17"/>
  <c r="T104" i="17"/>
  <c r="V104" i="17"/>
  <c r="U104" i="17"/>
  <c r="S104" i="17"/>
  <c r="R104" i="17"/>
  <c r="Q104" i="17"/>
  <c r="AJ147" i="17"/>
  <c r="AK147" i="17"/>
  <c r="X39" i="16"/>
  <c r="V26" i="17"/>
  <c r="W132" i="17"/>
  <c r="V132" i="17"/>
  <c r="U132" i="17"/>
  <c r="T132" i="17"/>
  <c r="S132" i="17"/>
  <c r="R132" i="17"/>
  <c r="Q132" i="17"/>
  <c r="Q129" i="17"/>
  <c r="V129" i="17"/>
  <c r="U129" i="17"/>
  <c r="T129" i="17"/>
  <c r="S129" i="17"/>
  <c r="R129" i="17"/>
  <c r="W129" i="17"/>
  <c r="AK52" i="17"/>
  <c r="AJ52" i="17"/>
  <c r="Y48" i="17"/>
  <c r="AI48" i="17"/>
  <c r="AH48" i="17"/>
  <c r="AG48" i="17"/>
  <c r="AF48" i="17"/>
  <c r="AE48" i="17"/>
  <c r="AD48" i="17"/>
  <c r="AC48" i="17"/>
  <c r="AB48" i="17"/>
  <c r="AA48" i="17"/>
  <c r="Z48" i="17"/>
  <c r="X48" i="17"/>
  <c r="AI50" i="17"/>
  <c r="AG50" i="17"/>
  <c r="AB50" i="17"/>
  <c r="AA50" i="17"/>
  <c r="Z50" i="17"/>
  <c r="Y50" i="17"/>
  <c r="X50" i="17"/>
  <c r="AH50" i="17"/>
  <c r="AF50" i="17"/>
  <c r="AE50" i="17"/>
  <c r="AC50" i="17"/>
  <c r="AD50" i="17"/>
  <c r="AK164" i="17"/>
  <c r="AJ164" i="17"/>
  <c r="AJ178" i="17"/>
  <c r="AK178" i="17"/>
  <c r="AK197" i="17"/>
  <c r="AJ197" i="17"/>
  <c r="AK41" i="17"/>
  <c r="AJ41" i="17"/>
  <c r="AD21" i="17"/>
  <c r="AC21" i="17"/>
  <c r="AB21" i="17"/>
  <c r="AA21" i="17"/>
  <c r="Z21" i="17"/>
  <c r="Y21" i="17"/>
  <c r="X21" i="17"/>
  <c r="AE21" i="17"/>
  <c r="AI21" i="17"/>
  <c r="AH21" i="17"/>
  <c r="AG21" i="17"/>
  <c r="AF21" i="17"/>
  <c r="AI164" i="17"/>
  <c r="AH164" i="17"/>
  <c r="AG164" i="17"/>
  <c r="AF164" i="17"/>
  <c r="AE164" i="17"/>
  <c r="AD164" i="17"/>
  <c r="AC164" i="17"/>
  <c r="AB164" i="17"/>
  <c r="AA164" i="17"/>
  <c r="Z164" i="17"/>
  <c r="Y164" i="17"/>
  <c r="X164" i="17"/>
  <c r="AC180" i="17"/>
  <c r="AB180" i="17"/>
  <c r="Y180" i="17"/>
  <c r="AH180" i="17"/>
  <c r="AG180" i="17"/>
  <c r="AF180" i="17"/>
  <c r="AE180" i="17"/>
  <c r="AD180" i="17"/>
  <c r="AA180" i="17"/>
  <c r="Z180" i="17"/>
  <c r="X180" i="17"/>
  <c r="AI180" i="17"/>
  <c r="Y183" i="17"/>
  <c r="X183" i="17"/>
  <c r="AI183" i="17"/>
  <c r="AE183" i="17"/>
  <c r="AD183" i="17"/>
  <c r="AC183" i="17"/>
  <c r="AB183" i="17"/>
  <c r="AA183" i="17"/>
  <c r="Z183" i="17"/>
  <c r="AH183" i="17"/>
  <c r="AG183" i="17"/>
  <c r="AF183" i="17"/>
  <c r="AB37" i="17"/>
  <c r="AA37" i="17"/>
  <c r="Z37" i="17"/>
  <c r="Y37" i="17"/>
  <c r="X37" i="17"/>
  <c r="AH37" i="17"/>
  <c r="AG37" i="17"/>
  <c r="AF37" i="17"/>
  <c r="AE37" i="17"/>
  <c r="AD37" i="17"/>
  <c r="AC37" i="17"/>
  <c r="AI37" i="17"/>
  <c r="W160" i="17"/>
  <c r="V160" i="17"/>
  <c r="U160" i="17"/>
  <c r="T160" i="17"/>
  <c r="S160" i="17"/>
  <c r="R160" i="17"/>
  <c r="Q160" i="17"/>
  <c r="Q189" i="17"/>
  <c r="W189" i="17"/>
  <c r="V189" i="17"/>
  <c r="T189" i="17"/>
  <c r="S189" i="17"/>
  <c r="R189" i="17"/>
  <c r="U189" i="17"/>
  <c r="W201" i="17"/>
  <c r="V201" i="17"/>
  <c r="U201" i="17"/>
  <c r="T201" i="17"/>
  <c r="S201" i="17"/>
  <c r="R201" i="17"/>
  <c r="Q201" i="17"/>
  <c r="AK74" i="17"/>
  <c r="AJ74" i="17"/>
  <c r="U34" i="17"/>
  <c r="T34" i="17"/>
  <c r="S34" i="17"/>
  <c r="R34" i="17"/>
  <c r="Q34" i="17"/>
  <c r="V34" i="17"/>
  <c r="W34" i="17"/>
  <c r="T39" i="17"/>
  <c r="S39" i="17"/>
  <c r="R39" i="17"/>
  <c r="Q39" i="17"/>
  <c r="W39" i="17"/>
  <c r="V39" i="17"/>
  <c r="U39" i="17"/>
  <c r="AE77" i="17"/>
  <c r="AD77" i="17"/>
  <c r="AC77" i="17"/>
  <c r="AB77" i="17"/>
  <c r="AA77" i="17"/>
  <c r="AI77" i="17"/>
  <c r="AH77" i="17"/>
  <c r="AG77" i="17"/>
  <c r="AF77" i="17"/>
  <c r="Z77" i="17"/>
  <c r="Y77" i="17"/>
  <c r="X77" i="17"/>
  <c r="AK210" i="17"/>
  <c r="AJ210" i="17"/>
  <c r="AK215" i="17"/>
  <c r="AJ215" i="17"/>
  <c r="AK226" i="17"/>
  <c r="AJ226" i="17"/>
  <c r="AK260" i="17"/>
  <c r="AJ260" i="17"/>
  <c r="AK265" i="17"/>
  <c r="AJ265" i="17"/>
  <c r="AK278" i="17"/>
  <c r="AJ278" i="17"/>
  <c r="W73" i="17"/>
  <c r="V73" i="17"/>
  <c r="U73" i="17"/>
  <c r="T73" i="17"/>
  <c r="R73" i="17"/>
  <c r="Q73" i="17"/>
  <c r="S73" i="17"/>
  <c r="R22" i="17"/>
  <c r="Q22" i="17"/>
  <c r="S22" i="17"/>
  <c r="T22" i="17"/>
  <c r="W22" i="17"/>
  <c r="V22" i="17"/>
  <c r="U22" i="17"/>
  <c r="AB227" i="17"/>
  <c r="AA227" i="17"/>
  <c r="Z227" i="17"/>
  <c r="Y227" i="17"/>
  <c r="X227" i="17"/>
  <c r="AI227" i="17"/>
  <c r="AH227" i="17"/>
  <c r="AG227" i="17"/>
  <c r="AF227" i="17"/>
  <c r="AE227" i="17"/>
  <c r="AD227" i="17"/>
  <c r="AC227" i="17"/>
  <c r="AI212" i="17"/>
  <c r="AH212" i="17"/>
  <c r="AG212" i="17"/>
  <c r="AF212" i="17"/>
  <c r="AE212" i="17"/>
  <c r="AD212" i="17"/>
  <c r="AC212" i="17"/>
  <c r="AB212" i="17"/>
  <c r="AA212" i="17"/>
  <c r="Z212" i="17"/>
  <c r="Y212" i="17"/>
  <c r="X212" i="17"/>
  <c r="AI249" i="17"/>
  <c r="AH249" i="17"/>
  <c r="AE249" i="17"/>
  <c r="AB249" i="17"/>
  <c r="AA249" i="17"/>
  <c r="Z249" i="17"/>
  <c r="Y249" i="17"/>
  <c r="X249" i="17"/>
  <c r="AG249" i="17"/>
  <c r="AF249" i="17"/>
  <c r="AD249" i="17"/>
  <c r="AC249" i="17"/>
  <c r="AG257" i="17"/>
  <c r="AI257" i="17"/>
  <c r="AH257" i="17"/>
  <c r="AF257" i="17"/>
  <c r="AE257" i="17"/>
  <c r="AD257" i="17"/>
  <c r="AC257" i="17"/>
  <c r="AB257" i="17"/>
  <c r="AA257" i="17"/>
  <c r="Z257" i="17"/>
  <c r="Y257" i="17"/>
  <c r="X257" i="17"/>
  <c r="Y279" i="17"/>
  <c r="AD279" i="17"/>
  <c r="AC279" i="17"/>
  <c r="AB279" i="17"/>
  <c r="AA279" i="17"/>
  <c r="Z279" i="17"/>
  <c r="AI279" i="17"/>
  <c r="AH279" i="17"/>
  <c r="AG279" i="17"/>
  <c r="AF279" i="17"/>
  <c r="AE279" i="17"/>
  <c r="X279" i="17"/>
  <c r="Y287" i="17"/>
  <c r="X287" i="17"/>
  <c r="AE287" i="17"/>
  <c r="AD287" i="17"/>
  <c r="AC287" i="17"/>
  <c r="AB287" i="17"/>
  <c r="AA287" i="17"/>
  <c r="Z287" i="17"/>
  <c r="AI287" i="17"/>
  <c r="AH287" i="17"/>
  <c r="AG287" i="17"/>
  <c r="AF287" i="17"/>
  <c r="W214" i="17"/>
  <c r="V214" i="17"/>
  <c r="U214" i="17"/>
  <c r="T214" i="17"/>
  <c r="S214" i="17"/>
  <c r="R214" i="17"/>
  <c r="Q214" i="17"/>
  <c r="W227" i="17"/>
  <c r="V227" i="17"/>
  <c r="S227" i="17"/>
  <c r="R227" i="17"/>
  <c r="Q227" i="17"/>
  <c r="U227" i="17"/>
  <c r="T227" i="17"/>
  <c r="W251" i="17"/>
  <c r="V251" i="17"/>
  <c r="U251" i="17"/>
  <c r="T251" i="17"/>
  <c r="S251" i="17"/>
  <c r="R251" i="17"/>
  <c r="Q251" i="17"/>
  <c r="W255" i="17"/>
  <c r="V255" i="17"/>
  <c r="U255" i="17"/>
  <c r="R255" i="17"/>
  <c r="Q255" i="17"/>
  <c r="T255" i="17"/>
  <c r="S255" i="17"/>
  <c r="R277" i="17"/>
  <c r="Q277" i="17"/>
  <c r="S277" i="17"/>
  <c r="W277" i="17"/>
  <c r="V277" i="17"/>
  <c r="U277" i="17"/>
  <c r="T277" i="17"/>
  <c r="W291" i="17"/>
  <c r="V291" i="17"/>
  <c r="U291" i="17"/>
  <c r="T291" i="17"/>
  <c r="S291" i="17"/>
  <c r="R291" i="17"/>
  <c r="Q291" i="17"/>
  <c r="AJ91" i="17"/>
  <c r="AK91" i="17"/>
  <c r="AK101" i="17"/>
  <c r="AJ101" i="17"/>
  <c r="T12" i="17"/>
  <c r="W12" i="17"/>
  <c r="V12" i="17"/>
  <c r="U12" i="17"/>
  <c r="S12" i="17"/>
  <c r="R12" i="17"/>
  <c r="Q12" i="17"/>
  <c r="X88" i="17"/>
  <c r="AI88" i="17"/>
  <c r="AH88" i="17"/>
  <c r="AG88" i="17"/>
  <c r="AF88" i="17"/>
  <c r="AE88" i="17"/>
  <c r="AD88" i="17"/>
  <c r="AC88" i="17"/>
  <c r="AB88" i="17"/>
  <c r="AA88" i="17"/>
  <c r="Z88" i="17"/>
  <c r="Y88" i="17"/>
  <c r="X11" i="17"/>
  <c r="Z11" i="17"/>
  <c r="Y11" i="17"/>
  <c r="AI11" i="17"/>
  <c r="AH11" i="17"/>
  <c r="AG11" i="17"/>
  <c r="AF11" i="17"/>
  <c r="AE11" i="17"/>
  <c r="AD11" i="17"/>
  <c r="AC11" i="17"/>
  <c r="AB11" i="17"/>
  <c r="AA11" i="17"/>
  <c r="W88" i="17"/>
  <c r="T88" i="17"/>
  <c r="R88" i="17"/>
  <c r="Q88" i="17"/>
  <c r="U88" i="17"/>
  <c r="S88" i="17"/>
  <c r="V88" i="17"/>
  <c r="AJ107" i="17"/>
  <c r="AK107" i="17"/>
  <c r="AJ114" i="17"/>
  <c r="AK114" i="17"/>
  <c r="AI111" i="17"/>
  <c r="AH111" i="17"/>
  <c r="AG111" i="17"/>
  <c r="AF111" i="17"/>
  <c r="AE111" i="17"/>
  <c r="AD111" i="17"/>
  <c r="AC111" i="17"/>
  <c r="AB111" i="17"/>
  <c r="AA111" i="17"/>
  <c r="Z111" i="17"/>
  <c r="Y111" i="17"/>
  <c r="X111" i="17"/>
  <c r="AC120" i="17"/>
  <c r="AB120" i="17"/>
  <c r="Y120" i="17"/>
  <c r="AI120" i="17"/>
  <c r="AH120" i="17"/>
  <c r="AG120" i="17"/>
  <c r="AF120" i="17"/>
  <c r="AE120" i="17"/>
  <c r="AD120" i="17"/>
  <c r="AA120" i="17"/>
  <c r="Z120" i="17"/>
  <c r="X120" i="17"/>
  <c r="W108" i="17"/>
  <c r="V108" i="17"/>
  <c r="U108" i="17"/>
  <c r="T108" i="17"/>
  <c r="S108" i="17"/>
  <c r="R108" i="17"/>
  <c r="Q108" i="17"/>
  <c r="AK151" i="17"/>
  <c r="AJ151" i="17"/>
  <c r="W26" i="17"/>
  <c r="U144" i="17"/>
  <c r="T144" i="17"/>
  <c r="S144" i="17"/>
  <c r="W144" i="17"/>
  <c r="V144" i="17"/>
  <c r="R144" i="17"/>
  <c r="Q144" i="17"/>
  <c r="U149" i="17"/>
  <c r="T149" i="17"/>
  <c r="S149" i="17"/>
  <c r="R149" i="17"/>
  <c r="Q149" i="17"/>
  <c r="W149" i="17"/>
  <c r="V149" i="17"/>
  <c r="W55" i="17"/>
  <c r="V55" i="17"/>
  <c r="U55" i="17"/>
  <c r="Q55" i="17"/>
  <c r="T55" i="17"/>
  <c r="S55" i="17"/>
  <c r="R55" i="17"/>
  <c r="V142" i="17"/>
  <c r="U142" i="17"/>
  <c r="T142" i="17"/>
  <c r="S142" i="17"/>
  <c r="R142" i="17"/>
  <c r="Q142" i="17"/>
  <c r="W142" i="17"/>
  <c r="S53" i="17"/>
  <c r="R53" i="17"/>
  <c r="Q53" i="17"/>
  <c r="W53" i="17"/>
  <c r="V53" i="17"/>
  <c r="U53" i="17"/>
  <c r="T53" i="17"/>
  <c r="W62" i="17"/>
  <c r="V62" i="17"/>
  <c r="U62" i="17"/>
  <c r="T62" i="17"/>
  <c r="S62" i="17"/>
  <c r="R62" i="17"/>
  <c r="Q62" i="17"/>
  <c r="X148" i="17"/>
  <c r="AI148" i="17"/>
  <c r="AH148" i="17"/>
  <c r="AG148" i="17"/>
  <c r="AF148" i="17"/>
  <c r="AE148" i="17"/>
  <c r="AD148" i="17"/>
  <c r="AC148" i="17"/>
  <c r="AB148" i="17"/>
  <c r="AA148" i="17"/>
  <c r="Z148" i="17"/>
  <c r="Y148" i="17"/>
  <c r="AJ61" i="17"/>
  <c r="AK61" i="17"/>
  <c r="AI43" i="17"/>
  <c r="AH43" i="17"/>
  <c r="AG43" i="17"/>
  <c r="AF43" i="17"/>
  <c r="AE43" i="17"/>
  <c r="AD43" i="17"/>
  <c r="AC43" i="17"/>
  <c r="AA43" i="17"/>
  <c r="Y43" i="17"/>
  <c r="AB43" i="17"/>
  <c r="Z43" i="17"/>
  <c r="X43" i="17"/>
  <c r="AI54" i="17"/>
  <c r="AH54" i="17"/>
  <c r="AG54" i="17"/>
  <c r="AB54" i="17"/>
  <c r="AA54" i="17"/>
  <c r="Z54" i="17"/>
  <c r="Y54" i="17"/>
  <c r="X54" i="17"/>
  <c r="AF54" i="17"/>
  <c r="AE54" i="17"/>
  <c r="AD54" i="17"/>
  <c r="AC54" i="17"/>
  <c r="AF13" i="17"/>
  <c r="AH13" i="17"/>
  <c r="AG13" i="17"/>
  <c r="AE13" i="17"/>
  <c r="AD13" i="17"/>
  <c r="AC13" i="17"/>
  <c r="AB13" i="17"/>
  <c r="AA13" i="17"/>
  <c r="Z13" i="17"/>
  <c r="Y13" i="17"/>
  <c r="X13" i="17"/>
  <c r="AI13" i="17"/>
  <c r="AK165" i="17"/>
  <c r="AJ165" i="17"/>
  <c r="AK176" i="17"/>
  <c r="AJ176" i="17"/>
  <c r="AJ188" i="17"/>
  <c r="AK188" i="17"/>
  <c r="AK36" i="17"/>
  <c r="AJ36" i="17"/>
  <c r="AA165" i="17"/>
  <c r="X165" i="17"/>
  <c r="Z165" i="17"/>
  <c r="Y165" i="17"/>
  <c r="AI165" i="17"/>
  <c r="AH165" i="17"/>
  <c r="AG165" i="17"/>
  <c r="AF165" i="17"/>
  <c r="AE165" i="17"/>
  <c r="AD165" i="17"/>
  <c r="AC165" i="17"/>
  <c r="AB165" i="17"/>
  <c r="AA169" i="17"/>
  <c r="Z169" i="17"/>
  <c r="Y169" i="17"/>
  <c r="X169" i="17"/>
  <c r="AI169" i="17"/>
  <c r="AH169" i="17"/>
  <c r="AG169" i="17"/>
  <c r="AF169" i="17"/>
  <c r="AE169" i="17"/>
  <c r="AD169" i="17"/>
  <c r="AC169" i="17"/>
  <c r="AB169" i="17"/>
  <c r="Y187" i="17"/>
  <c r="X187" i="17"/>
  <c r="AI187" i="17"/>
  <c r="AH187" i="17"/>
  <c r="AG187" i="17"/>
  <c r="AF187" i="17"/>
  <c r="AE187" i="17"/>
  <c r="AD187" i="17"/>
  <c r="AC187" i="17"/>
  <c r="AB187" i="17"/>
  <c r="AA187" i="17"/>
  <c r="Z187" i="17"/>
  <c r="AI35" i="17"/>
  <c r="AH35" i="17"/>
  <c r="AG35" i="17"/>
  <c r="AF35" i="17"/>
  <c r="AE35" i="17"/>
  <c r="AD35" i="17"/>
  <c r="Z35" i="17"/>
  <c r="Y35" i="17"/>
  <c r="X35" i="17"/>
  <c r="AC35" i="17"/>
  <c r="AA35" i="17"/>
  <c r="AB35" i="17"/>
  <c r="S171" i="17"/>
  <c r="R171" i="17"/>
  <c r="Q171" i="17"/>
  <c r="W171" i="17"/>
  <c r="V171" i="17"/>
  <c r="U171" i="17"/>
  <c r="T171" i="17"/>
  <c r="Q193" i="17"/>
  <c r="W193" i="17"/>
  <c r="V193" i="17"/>
  <c r="U193" i="17"/>
  <c r="T193" i="17"/>
  <c r="S193" i="17"/>
  <c r="R193" i="17"/>
  <c r="T202" i="17"/>
  <c r="S202" i="17"/>
  <c r="R202" i="17"/>
  <c r="Q202" i="17"/>
  <c r="W202" i="17"/>
  <c r="V202" i="17"/>
  <c r="U202" i="17"/>
  <c r="AK77" i="17"/>
  <c r="AJ77" i="17"/>
  <c r="V33" i="17"/>
  <c r="W33" i="17"/>
  <c r="U33" i="17"/>
  <c r="T33" i="17"/>
  <c r="S33" i="17"/>
  <c r="R33" i="17"/>
  <c r="Q33" i="17"/>
  <c r="AI71" i="17"/>
  <c r="AH71" i="17"/>
  <c r="AG71" i="17"/>
  <c r="AF71" i="17"/>
  <c r="AE71" i="17"/>
  <c r="AD71" i="17"/>
  <c r="AA71" i="17"/>
  <c r="Z71" i="17"/>
  <c r="X71" i="17"/>
  <c r="AC71" i="17"/>
  <c r="AB71" i="17"/>
  <c r="Y71" i="17"/>
  <c r="AK208" i="17"/>
  <c r="AJ208" i="17"/>
  <c r="AK224" i="17"/>
  <c r="AJ224" i="17"/>
  <c r="AK231" i="17"/>
  <c r="AJ231" i="17"/>
  <c r="AK258" i="17"/>
  <c r="AJ258" i="17"/>
  <c r="AK280" i="17"/>
  <c r="AJ280" i="17"/>
  <c r="AK282" i="17"/>
  <c r="AJ282" i="17"/>
  <c r="W76" i="17"/>
  <c r="V76" i="17"/>
  <c r="U76" i="17"/>
  <c r="T76" i="17"/>
  <c r="S76" i="17"/>
  <c r="R76" i="17"/>
  <c r="Q76" i="17"/>
  <c r="AI225" i="17"/>
  <c r="AH225" i="17"/>
  <c r="AG225" i="17"/>
  <c r="AF225" i="17"/>
  <c r="AE225" i="17"/>
  <c r="AD225" i="17"/>
  <c r="AC225" i="17"/>
  <c r="AB225" i="17"/>
  <c r="AA225" i="17"/>
  <c r="Z225" i="17"/>
  <c r="Y225" i="17"/>
  <c r="X225" i="17"/>
  <c r="AE216" i="17"/>
  <c r="AD216" i="17"/>
  <c r="AC216" i="17"/>
  <c r="AB216" i="17"/>
  <c r="AA216" i="17"/>
  <c r="Z216" i="17"/>
  <c r="Y216" i="17"/>
  <c r="X216" i="17"/>
  <c r="AG216" i="17"/>
  <c r="AI216" i="17"/>
  <c r="AH216" i="17"/>
  <c r="AF216" i="17"/>
  <c r="Y235" i="17"/>
  <c r="X235" i="17"/>
  <c r="Z235" i="17"/>
  <c r="AI235" i="17"/>
  <c r="AH235" i="17"/>
  <c r="AG235" i="17"/>
  <c r="AF235" i="17"/>
  <c r="AE235" i="17"/>
  <c r="AD235" i="17"/>
  <c r="AC235" i="17"/>
  <c r="AB235" i="17"/>
  <c r="AA235" i="17"/>
  <c r="AI250" i="17"/>
  <c r="AH250" i="17"/>
  <c r="AG250" i="17"/>
  <c r="AF250" i="17"/>
  <c r="AE250" i="17"/>
  <c r="AD250" i="17"/>
  <c r="AC250" i="17"/>
  <c r="AB250" i="17"/>
  <c r="AA250" i="17"/>
  <c r="Z250" i="17"/>
  <c r="Y250" i="17"/>
  <c r="X250" i="17"/>
  <c r="Y269" i="17"/>
  <c r="X269" i="17"/>
  <c r="Z269" i="17"/>
  <c r="AI269" i="17"/>
  <c r="AH269" i="17"/>
  <c r="AG269" i="17"/>
  <c r="AF269" i="17"/>
  <c r="AE269" i="17"/>
  <c r="AD269" i="17"/>
  <c r="AC269" i="17"/>
  <c r="AB269" i="17"/>
  <c r="AA269" i="17"/>
  <c r="AH296" i="17"/>
  <c r="AG296" i="17"/>
  <c r="AF296" i="17"/>
  <c r="AE296" i="17"/>
  <c r="AD296" i="17"/>
  <c r="AC296" i="17"/>
  <c r="AB296" i="17"/>
  <c r="AI296" i="17"/>
  <c r="AA296" i="17"/>
  <c r="Z296" i="17"/>
  <c r="Y296" i="17"/>
  <c r="X296" i="17"/>
  <c r="Q203" i="17"/>
  <c r="W203" i="17"/>
  <c r="V203" i="17"/>
  <c r="U203" i="17"/>
  <c r="S203" i="17"/>
  <c r="R203" i="17"/>
  <c r="T203" i="17"/>
  <c r="W233" i="17"/>
  <c r="V233" i="17"/>
  <c r="U233" i="17"/>
  <c r="T233" i="17"/>
  <c r="S233" i="17"/>
  <c r="R233" i="17"/>
  <c r="Q233" i="17"/>
  <c r="W244" i="17"/>
  <c r="V244" i="17"/>
  <c r="T244" i="17"/>
  <c r="S244" i="17"/>
  <c r="R244" i="17"/>
  <c r="U244" i="17"/>
  <c r="Q244" i="17"/>
  <c r="U258" i="17"/>
  <c r="W258" i="17"/>
  <c r="V258" i="17"/>
  <c r="T258" i="17"/>
  <c r="S258" i="17"/>
  <c r="R258" i="17"/>
  <c r="Q258" i="17"/>
  <c r="Q281" i="17"/>
  <c r="U281" i="17"/>
  <c r="T281" i="17"/>
  <c r="S281" i="17"/>
  <c r="R281" i="17"/>
  <c r="W281" i="17"/>
  <c r="V281" i="17"/>
  <c r="V294" i="17"/>
  <c r="T294" i="17"/>
  <c r="S294" i="17"/>
  <c r="R294" i="17"/>
  <c r="Q294" i="17"/>
  <c r="W294" i="17"/>
  <c r="U294" i="17"/>
  <c r="AK86" i="17"/>
  <c r="AJ86" i="17"/>
  <c r="AK92" i="17"/>
  <c r="AJ92" i="17"/>
  <c r="W16" i="17"/>
  <c r="V16" i="17"/>
  <c r="T16" i="17"/>
  <c r="U16" i="17"/>
  <c r="S16" i="17"/>
  <c r="R16" i="17"/>
  <c r="Q16" i="17"/>
  <c r="AF90" i="17"/>
  <c r="AE90" i="17"/>
  <c r="AD90" i="17"/>
  <c r="AC90" i="17"/>
  <c r="AB90" i="17"/>
  <c r="AI90" i="17"/>
  <c r="AH90" i="17"/>
  <c r="AG90" i="17"/>
  <c r="AA90" i="17"/>
  <c r="Z90" i="17"/>
  <c r="Y90" i="17"/>
  <c r="X90" i="17"/>
  <c r="W92" i="17"/>
  <c r="V92" i="17"/>
  <c r="U92" i="17"/>
  <c r="T92" i="17"/>
  <c r="S92" i="17"/>
  <c r="R92" i="17"/>
  <c r="Q92" i="17"/>
  <c r="AK105" i="17"/>
  <c r="AJ105" i="17"/>
  <c r="AK108" i="17"/>
  <c r="AJ108" i="17"/>
  <c r="AI107" i="17"/>
  <c r="AH107" i="17"/>
  <c r="AG107" i="17"/>
  <c r="AF107" i="17"/>
  <c r="AE107" i="17"/>
  <c r="AD107" i="17"/>
  <c r="AC107" i="17"/>
  <c r="AB107" i="17"/>
  <c r="AA107" i="17"/>
  <c r="Z107" i="17"/>
  <c r="Y107" i="17"/>
  <c r="X107" i="17"/>
  <c r="X115" i="17"/>
  <c r="AE115" i="17"/>
  <c r="AD115" i="17"/>
  <c r="AC115" i="17"/>
  <c r="AB115" i="17"/>
  <c r="AA115" i="17"/>
  <c r="Z115" i="17"/>
  <c r="Y115" i="17"/>
  <c r="AH115" i="17"/>
  <c r="AG115" i="17"/>
  <c r="AF115" i="17"/>
  <c r="AI115" i="17"/>
  <c r="W112" i="17"/>
  <c r="V112" i="17"/>
  <c r="U112" i="17"/>
  <c r="T112" i="17"/>
  <c r="S112" i="17"/>
  <c r="R112" i="17"/>
  <c r="Q112" i="17"/>
  <c r="W7" i="17"/>
  <c r="V7" i="17"/>
  <c r="U7" i="17"/>
  <c r="T7" i="17"/>
  <c r="S7" i="17"/>
  <c r="R7" i="17"/>
  <c r="Q7" i="17"/>
  <c r="AK144" i="17"/>
  <c r="AJ144" i="17"/>
  <c r="S26" i="17"/>
  <c r="W58" i="17"/>
  <c r="V58" i="17"/>
  <c r="U58" i="17"/>
  <c r="T58" i="17"/>
  <c r="S58" i="17"/>
  <c r="R58" i="17"/>
  <c r="Q58" i="17"/>
  <c r="V135" i="17"/>
  <c r="W135" i="17"/>
  <c r="U135" i="17"/>
  <c r="T135" i="17"/>
  <c r="S135" i="17"/>
  <c r="R135" i="17"/>
  <c r="Q135" i="17"/>
  <c r="AJ42" i="17"/>
  <c r="AK42" i="17"/>
  <c r="AB145" i="17"/>
  <c r="AI145" i="17"/>
  <c r="AH145" i="17"/>
  <c r="AG145" i="17"/>
  <c r="AF145" i="17"/>
  <c r="AE145" i="17"/>
  <c r="AD145" i="17"/>
  <c r="AA145" i="17"/>
  <c r="Z145" i="17"/>
  <c r="Y145" i="17"/>
  <c r="AC145" i="17"/>
  <c r="X145" i="17"/>
  <c r="AK60" i="17"/>
  <c r="AJ60" i="17"/>
  <c r="AF46" i="17"/>
  <c r="AE46" i="17"/>
  <c r="AD46" i="17"/>
  <c r="AC46" i="17"/>
  <c r="AB46" i="17"/>
  <c r="AA46" i="17"/>
  <c r="Z46" i="17"/>
  <c r="Y46" i="17"/>
  <c r="X46" i="17"/>
  <c r="AI46" i="17"/>
  <c r="AG46" i="17"/>
  <c r="AH46" i="17"/>
  <c r="AI58" i="17"/>
  <c r="AH58" i="17"/>
  <c r="AG58" i="17"/>
  <c r="AF58" i="17"/>
  <c r="AE58" i="17"/>
  <c r="AD58" i="17"/>
  <c r="AC58" i="17"/>
  <c r="AB58" i="17"/>
  <c r="AA58" i="17"/>
  <c r="Z58" i="17"/>
  <c r="Y58" i="17"/>
  <c r="X58" i="17"/>
  <c r="AK158" i="17"/>
  <c r="AJ158" i="17"/>
  <c r="AK180" i="17"/>
  <c r="AJ180" i="17"/>
  <c r="AK192" i="17"/>
  <c r="AJ192" i="17"/>
  <c r="AK40" i="17"/>
  <c r="AJ40" i="17"/>
  <c r="Q13" i="17"/>
  <c r="W13" i="17"/>
  <c r="V13" i="17"/>
  <c r="U13" i="17"/>
  <c r="T13" i="17"/>
  <c r="S13" i="17"/>
  <c r="R13" i="17"/>
  <c r="AG162" i="17"/>
  <c r="AF162" i="17"/>
  <c r="AE162" i="17"/>
  <c r="AD162" i="17"/>
  <c r="AC162" i="17"/>
  <c r="AB162" i="17"/>
  <c r="AA162" i="17"/>
  <c r="Z162" i="17"/>
  <c r="Y162" i="17"/>
  <c r="X162" i="17"/>
  <c r="AI162" i="17"/>
  <c r="AH162" i="17"/>
  <c r="AA173" i="17"/>
  <c r="Z173" i="17"/>
  <c r="Y173" i="17"/>
  <c r="X173" i="17"/>
  <c r="AE173" i="17"/>
  <c r="AD173" i="17"/>
  <c r="AC173" i="17"/>
  <c r="AB173" i="17"/>
  <c r="AI173" i="17"/>
  <c r="AH173" i="17"/>
  <c r="AG173" i="17"/>
  <c r="AF173" i="17"/>
  <c r="Y191" i="17"/>
  <c r="X191" i="17"/>
  <c r="AI191" i="17"/>
  <c r="AH191" i="17"/>
  <c r="AG191" i="17"/>
  <c r="AF191" i="17"/>
  <c r="AE191" i="17"/>
  <c r="AD191" i="17"/>
  <c r="AC191" i="17"/>
  <c r="AB191" i="17"/>
  <c r="AA191" i="17"/>
  <c r="Z191" i="17"/>
  <c r="Z24" i="17"/>
  <c r="Y24" i="17"/>
  <c r="X24" i="17"/>
  <c r="AA24" i="17"/>
  <c r="AI24" i="17"/>
  <c r="AH24" i="17"/>
  <c r="AG24" i="17"/>
  <c r="AF24" i="17"/>
  <c r="AE24" i="17"/>
  <c r="AD24" i="17"/>
  <c r="AC24" i="17"/>
  <c r="AB24" i="17"/>
  <c r="Z39" i="16"/>
  <c r="W153" i="17"/>
  <c r="V153" i="17"/>
  <c r="U153" i="17"/>
  <c r="T153" i="17"/>
  <c r="S153" i="17"/>
  <c r="R153" i="17"/>
  <c r="Q153" i="17"/>
  <c r="U155" i="17"/>
  <c r="T155" i="17"/>
  <c r="S155" i="17"/>
  <c r="R155" i="17"/>
  <c r="Q155" i="17"/>
  <c r="W155" i="17"/>
  <c r="V155" i="17"/>
  <c r="W197" i="17"/>
  <c r="V197" i="17"/>
  <c r="U197" i="17"/>
  <c r="T197" i="17"/>
  <c r="S197" i="17"/>
  <c r="R197" i="17"/>
  <c r="Q197" i="17"/>
  <c r="Q199" i="17"/>
  <c r="U199" i="17"/>
  <c r="T199" i="17"/>
  <c r="S199" i="17"/>
  <c r="R199" i="17"/>
  <c r="W199" i="17"/>
  <c r="V199" i="17"/>
  <c r="AK81" i="17"/>
  <c r="AJ81" i="17"/>
  <c r="W37" i="17"/>
  <c r="V37" i="17"/>
  <c r="U37" i="17"/>
  <c r="T37" i="17"/>
  <c r="S37" i="17"/>
  <c r="R37" i="17"/>
  <c r="Q37" i="17"/>
  <c r="AB68" i="17"/>
  <c r="AA68" i="17"/>
  <c r="Z68" i="17"/>
  <c r="Y68" i="17"/>
  <c r="X68" i="17"/>
  <c r="AI68" i="17"/>
  <c r="AH68" i="17"/>
  <c r="AG68" i="17"/>
  <c r="AF68" i="17"/>
  <c r="AE68" i="17"/>
  <c r="AC68" i="17"/>
  <c r="AD68" i="17"/>
  <c r="AE81" i="17"/>
  <c r="AD81" i="17"/>
  <c r="AC81" i="17"/>
  <c r="AB81" i="17"/>
  <c r="AA81" i="17"/>
  <c r="Z81" i="17"/>
  <c r="X81" i="17"/>
  <c r="AF81" i="17"/>
  <c r="AI81" i="17"/>
  <c r="AH81" i="17"/>
  <c r="AG81" i="17"/>
  <c r="Y81" i="17"/>
  <c r="AK211" i="17"/>
  <c r="AJ211" i="17"/>
  <c r="AK220" i="17"/>
  <c r="AJ220" i="17"/>
  <c r="AK237" i="17"/>
  <c r="AJ237" i="17"/>
  <c r="AK251" i="17"/>
  <c r="AJ251" i="17"/>
  <c r="AK277" i="17"/>
  <c r="AJ277" i="17"/>
  <c r="AK286" i="17"/>
  <c r="AJ286" i="17"/>
  <c r="V63" i="17"/>
  <c r="U63" i="17"/>
  <c r="T63" i="17"/>
  <c r="W63" i="17"/>
  <c r="S63" i="17"/>
  <c r="R63" i="17"/>
  <c r="Q63" i="17"/>
  <c r="AI218" i="17"/>
  <c r="AH218" i="17"/>
  <c r="AG218" i="17"/>
  <c r="AF218" i="17"/>
  <c r="AE218" i="17"/>
  <c r="AD218" i="17"/>
  <c r="AC218" i="17"/>
  <c r="AB218" i="17"/>
  <c r="AA218" i="17"/>
  <c r="Y218" i="17"/>
  <c r="X218" i="17"/>
  <c r="Z218" i="17"/>
  <c r="AB232" i="17"/>
  <c r="AD232" i="17"/>
  <c r="AC232" i="17"/>
  <c r="AA232" i="17"/>
  <c r="Z232" i="17"/>
  <c r="Y232" i="17"/>
  <c r="X232" i="17"/>
  <c r="AI232" i="17"/>
  <c r="AG232" i="17"/>
  <c r="AF232" i="17"/>
  <c r="AE232" i="17"/>
  <c r="AH232" i="17"/>
  <c r="Y239" i="17"/>
  <c r="X239" i="17"/>
  <c r="AI239" i="17"/>
  <c r="AH239" i="17"/>
  <c r="AG239" i="17"/>
  <c r="AF239" i="17"/>
  <c r="AE239" i="17"/>
  <c r="AD239" i="17"/>
  <c r="AC239" i="17"/>
  <c r="AB239" i="17"/>
  <c r="AA239" i="17"/>
  <c r="Z239" i="17"/>
  <c r="AI254" i="17"/>
  <c r="AH254" i="17"/>
  <c r="AG254" i="17"/>
  <c r="AF254" i="17"/>
  <c r="AE254" i="17"/>
  <c r="AD254" i="17"/>
  <c r="AC254" i="17"/>
  <c r="AB254" i="17"/>
  <c r="AA254" i="17"/>
  <c r="Z254" i="17"/>
  <c r="Y254" i="17"/>
  <c r="X254" i="17"/>
  <c r="Y273" i="17"/>
  <c r="X273" i="17"/>
  <c r="AI273" i="17"/>
  <c r="Z273" i="17"/>
  <c r="AH273" i="17"/>
  <c r="AG273" i="17"/>
  <c r="AF273" i="17"/>
  <c r="AE273" i="17"/>
  <c r="AD273" i="17"/>
  <c r="AC273" i="17"/>
  <c r="AB273" i="17"/>
  <c r="AA273" i="17"/>
  <c r="AH278" i="17"/>
  <c r="Z278" i="17"/>
  <c r="Y278" i="17"/>
  <c r="X278" i="17"/>
  <c r="AI278" i="17"/>
  <c r="AG278" i="17"/>
  <c r="AF278" i="17"/>
  <c r="AE278" i="17"/>
  <c r="AD278" i="17"/>
  <c r="AC278" i="17"/>
  <c r="AB278" i="17"/>
  <c r="AA278" i="17"/>
  <c r="W206" i="17"/>
  <c r="V206" i="17"/>
  <c r="U206" i="17"/>
  <c r="T206" i="17"/>
  <c r="S206" i="17"/>
  <c r="R206" i="17"/>
  <c r="Q206" i="17"/>
  <c r="W235" i="17"/>
  <c r="V235" i="17"/>
  <c r="U235" i="17"/>
  <c r="T235" i="17"/>
  <c r="S235" i="17"/>
  <c r="R235" i="17"/>
  <c r="Q235" i="17"/>
  <c r="W252" i="17"/>
  <c r="V252" i="17"/>
  <c r="U252" i="17"/>
  <c r="T252" i="17"/>
  <c r="S252" i="17"/>
  <c r="R252" i="17"/>
  <c r="Q252" i="17"/>
  <c r="S257" i="17"/>
  <c r="R257" i="17"/>
  <c r="Q257" i="17"/>
  <c r="V257" i="17"/>
  <c r="U257" i="17"/>
  <c r="T257" i="17"/>
  <c r="W257" i="17"/>
  <c r="Q276" i="17"/>
  <c r="W276" i="17"/>
  <c r="V276" i="17"/>
  <c r="U276" i="17"/>
  <c r="T276" i="17"/>
  <c r="S276" i="17"/>
  <c r="R276" i="17"/>
  <c r="U293" i="17"/>
  <c r="W293" i="17"/>
  <c r="V293" i="17"/>
  <c r="T293" i="17"/>
  <c r="S293" i="17"/>
  <c r="R293" i="17"/>
  <c r="Q293" i="17"/>
  <c r="AK94" i="17"/>
  <c r="AJ94" i="17"/>
  <c r="AK96" i="17"/>
  <c r="AJ96" i="17"/>
  <c r="W20" i="17"/>
  <c r="V20" i="17"/>
  <c r="U20" i="17"/>
  <c r="T20" i="17"/>
  <c r="S20" i="17"/>
  <c r="R20" i="17"/>
  <c r="Q20" i="17"/>
  <c r="AI83" i="17"/>
  <c r="AE83" i="17"/>
  <c r="AD83" i="17"/>
  <c r="AC83" i="17"/>
  <c r="AB83" i="17"/>
  <c r="AA83" i="17"/>
  <c r="Z83" i="17"/>
  <c r="Y83" i="17"/>
  <c r="X83" i="17"/>
  <c r="AF83" i="17"/>
  <c r="AH83" i="17"/>
  <c r="AG83" i="17"/>
  <c r="W96" i="17"/>
  <c r="V96" i="17"/>
  <c r="U96" i="17"/>
  <c r="T96" i="17"/>
  <c r="S96" i="17"/>
  <c r="R96" i="17"/>
  <c r="Q96" i="17"/>
  <c r="AK113" i="17"/>
  <c r="AJ113" i="17"/>
  <c r="AK112" i="17"/>
  <c r="AJ112" i="17"/>
  <c r="AB109" i="17"/>
  <c r="AA109" i="17"/>
  <c r="Z109" i="17"/>
  <c r="Y109" i="17"/>
  <c r="X109" i="17"/>
  <c r="AI109" i="17"/>
  <c r="AH109" i="17"/>
  <c r="AG109" i="17"/>
  <c r="AF109" i="17"/>
  <c r="AE109" i="17"/>
  <c r="AD109" i="17"/>
  <c r="AC109" i="17"/>
  <c r="Y119" i="17"/>
  <c r="X119" i="17"/>
  <c r="AI119" i="17"/>
  <c r="AH119" i="17"/>
  <c r="AG119" i="17"/>
  <c r="AF119" i="17"/>
  <c r="AE119" i="17"/>
  <c r="AD119" i="17"/>
  <c r="AC119" i="17"/>
  <c r="AB119" i="17"/>
  <c r="AA119" i="17"/>
  <c r="Z119" i="17"/>
  <c r="Q125" i="17"/>
  <c r="W125" i="17"/>
  <c r="V125" i="17"/>
  <c r="U125" i="17"/>
  <c r="T125" i="17"/>
  <c r="S125" i="17"/>
  <c r="R125" i="17"/>
  <c r="AK148" i="17"/>
  <c r="AJ148" i="17"/>
  <c r="AK4" i="17"/>
  <c r="AJ4" i="17"/>
  <c r="U26" i="17"/>
  <c r="W143" i="17"/>
  <c r="V143" i="17"/>
  <c r="U143" i="17"/>
  <c r="T143" i="17"/>
  <c r="S143" i="17"/>
  <c r="R143" i="17"/>
  <c r="Q143" i="17"/>
  <c r="R133" i="17"/>
  <c r="Q133" i="17"/>
  <c r="W133" i="17"/>
  <c r="V133" i="17"/>
  <c r="U133" i="17"/>
  <c r="T133" i="17"/>
  <c r="S133" i="17"/>
  <c r="W56" i="17"/>
  <c r="V56" i="17"/>
  <c r="U56" i="17"/>
  <c r="T56" i="17"/>
  <c r="S56" i="17"/>
  <c r="R56" i="17"/>
  <c r="Q56" i="17"/>
  <c r="Z139" i="17"/>
  <c r="Y139" i="17"/>
  <c r="X139" i="17"/>
  <c r="AI139" i="17"/>
  <c r="AH139" i="17"/>
  <c r="AG139" i="17"/>
  <c r="AF139" i="17"/>
  <c r="AE139" i="17"/>
  <c r="AD139" i="17"/>
  <c r="AC139" i="17"/>
  <c r="AB139" i="17"/>
  <c r="AA139" i="17"/>
  <c r="AI4" i="17"/>
  <c r="AH4" i="17"/>
  <c r="AG4" i="17"/>
  <c r="AF4" i="17"/>
  <c r="AE4" i="17"/>
  <c r="AD4" i="17"/>
  <c r="AB4" i="17"/>
  <c r="AA4" i="17"/>
  <c r="Z4" i="17"/>
  <c r="AC4" i="17"/>
  <c r="Y4" i="17"/>
  <c r="X4" i="17"/>
  <c r="AK51" i="17"/>
  <c r="AJ51" i="17"/>
  <c r="AF8" i="17"/>
  <c r="AE8" i="17"/>
  <c r="AD8" i="17"/>
  <c r="AC8" i="17"/>
  <c r="AB8" i="17"/>
  <c r="AA8" i="17"/>
  <c r="Z8" i="17"/>
  <c r="Y8" i="17"/>
  <c r="X8" i="17"/>
  <c r="AI8" i="17"/>
  <c r="AH8" i="17"/>
  <c r="AG8" i="17"/>
  <c r="AI49" i="17"/>
  <c r="AE49" i="17"/>
  <c r="AC49" i="17"/>
  <c r="Z49" i="17"/>
  <c r="Y49" i="17"/>
  <c r="X49" i="17"/>
  <c r="AH49" i="17"/>
  <c r="AG49" i="17"/>
  <c r="AF49" i="17"/>
  <c r="AD49" i="17"/>
  <c r="AA49" i="17"/>
  <c r="AB49" i="17"/>
  <c r="AF62" i="17"/>
  <c r="AI62" i="17"/>
  <c r="AH62" i="17"/>
  <c r="AG62" i="17"/>
  <c r="AE62" i="17"/>
  <c r="AD62" i="17"/>
  <c r="AC62" i="17"/>
  <c r="AB62" i="17"/>
  <c r="AA62" i="17"/>
  <c r="Z62" i="17"/>
  <c r="X62" i="17"/>
  <c r="Y62" i="17"/>
  <c r="AK162" i="17"/>
  <c r="AJ162" i="17"/>
  <c r="AK169" i="17"/>
  <c r="AJ169" i="17"/>
  <c r="AK200" i="17"/>
  <c r="AJ200" i="17"/>
  <c r="AJ39" i="17"/>
  <c r="AK39" i="17"/>
  <c r="AI163" i="17"/>
  <c r="AH163" i="17"/>
  <c r="AG163" i="17"/>
  <c r="AF163" i="17"/>
  <c r="AE163" i="17"/>
  <c r="AD163" i="17"/>
  <c r="AC163" i="17"/>
  <c r="AB163" i="17"/>
  <c r="AA163" i="17"/>
  <c r="Z163" i="17"/>
  <c r="Y163" i="17"/>
  <c r="X163" i="17"/>
  <c r="AF177" i="17"/>
  <c r="AI177" i="17"/>
  <c r="AH177" i="17"/>
  <c r="AG177" i="17"/>
  <c r="AE177" i="17"/>
  <c r="AD177" i="17"/>
  <c r="AC177" i="17"/>
  <c r="AB177" i="17"/>
  <c r="AA177" i="17"/>
  <c r="Z177" i="17"/>
  <c r="Y177" i="17"/>
  <c r="X177" i="17"/>
  <c r="AF194" i="17"/>
  <c r="AE194" i="17"/>
  <c r="AD194" i="17"/>
  <c r="AC194" i="17"/>
  <c r="AB194" i="17"/>
  <c r="AI194" i="17"/>
  <c r="AH194" i="17"/>
  <c r="AG194" i="17"/>
  <c r="AA194" i="17"/>
  <c r="Z194" i="17"/>
  <c r="Y194" i="17"/>
  <c r="X194" i="17"/>
  <c r="AJ9" i="17"/>
  <c r="AK9" i="17"/>
  <c r="AI27" i="17"/>
  <c r="AH27" i="17"/>
  <c r="AG27" i="17"/>
  <c r="AF27" i="17"/>
  <c r="AB27" i="17"/>
  <c r="Y27" i="17"/>
  <c r="AD27" i="17"/>
  <c r="AC27" i="17"/>
  <c r="AA27" i="17"/>
  <c r="Z27" i="17"/>
  <c r="X27" i="17"/>
  <c r="AE27" i="17"/>
  <c r="Q154" i="17"/>
  <c r="W154" i="17"/>
  <c r="V154" i="17"/>
  <c r="U154" i="17"/>
  <c r="T154" i="17"/>
  <c r="S154" i="17"/>
  <c r="R154" i="17"/>
  <c r="U159" i="17"/>
  <c r="T159" i="17"/>
  <c r="S159" i="17"/>
  <c r="R159" i="17"/>
  <c r="Q159" i="17"/>
  <c r="W159" i="17"/>
  <c r="V159" i="17"/>
  <c r="W188" i="17"/>
  <c r="V188" i="17"/>
  <c r="T188" i="17"/>
  <c r="S188" i="17"/>
  <c r="R188" i="17"/>
  <c r="U188" i="17"/>
  <c r="Q188" i="17"/>
  <c r="U196" i="17"/>
  <c r="W196" i="17"/>
  <c r="V196" i="17"/>
  <c r="T196" i="17"/>
  <c r="S196" i="17"/>
  <c r="R196" i="17"/>
  <c r="Q196" i="17"/>
  <c r="AJ72" i="17"/>
  <c r="AK72" i="17"/>
  <c r="AJ80" i="17"/>
  <c r="AK80" i="17"/>
  <c r="W24" i="17"/>
  <c r="V24" i="17"/>
  <c r="U24" i="17"/>
  <c r="T24" i="17"/>
  <c r="S24" i="17"/>
  <c r="R24" i="17"/>
  <c r="Q24" i="17"/>
  <c r="AF30" i="17"/>
  <c r="AB30" i="17"/>
  <c r="Z30" i="17"/>
  <c r="AD30" i="17"/>
  <c r="AC30" i="17"/>
  <c r="AA30" i="17"/>
  <c r="Y30" i="17"/>
  <c r="X30" i="17"/>
  <c r="AH30" i="17"/>
  <c r="AE30" i="17"/>
  <c r="AI30" i="17"/>
  <c r="AG30" i="17"/>
  <c r="AF69" i="17"/>
  <c r="AE69" i="17"/>
  <c r="AD69" i="17"/>
  <c r="AC69" i="17"/>
  <c r="AB69" i="17"/>
  <c r="AA69" i="17"/>
  <c r="Z69" i="17"/>
  <c r="AI69" i="17"/>
  <c r="AH69" i="17"/>
  <c r="AG69" i="17"/>
  <c r="Y69" i="17"/>
  <c r="X69" i="17"/>
  <c r="AE82" i="17"/>
  <c r="AI82" i="17"/>
  <c r="AH82" i="17"/>
  <c r="AG82" i="17"/>
  <c r="AF82" i="17"/>
  <c r="AD82" i="17"/>
  <c r="AB82" i="17"/>
  <c r="AA82" i="17"/>
  <c r="Z82" i="17"/>
  <c r="Y82" i="17"/>
  <c r="X82" i="17"/>
  <c r="AC82" i="17"/>
  <c r="AK214" i="17"/>
  <c r="AJ214" i="17"/>
  <c r="AK241" i="17"/>
  <c r="AJ241" i="17"/>
  <c r="AK248" i="17"/>
  <c r="AJ248" i="17"/>
  <c r="AK255" i="17"/>
  <c r="AJ255" i="17"/>
  <c r="AL274" i="17"/>
  <c r="AK274" i="17"/>
  <c r="AJ274" i="17"/>
  <c r="AK291" i="17"/>
  <c r="AJ291" i="17"/>
  <c r="W67" i="17"/>
  <c r="V67" i="17"/>
  <c r="U67" i="17"/>
  <c r="T67" i="17"/>
  <c r="S67" i="17"/>
  <c r="R67" i="17"/>
  <c r="Q67" i="17"/>
  <c r="AB223" i="17"/>
  <c r="AA223" i="17"/>
  <c r="Z223" i="17"/>
  <c r="Y223" i="17"/>
  <c r="X223" i="17"/>
  <c r="AG223" i="17"/>
  <c r="AF223" i="17"/>
  <c r="AE223" i="17"/>
  <c r="AD223" i="17"/>
  <c r="AC223" i="17"/>
  <c r="AI223" i="17"/>
  <c r="AH223" i="17"/>
  <c r="AF233" i="17"/>
  <c r="X233" i="17"/>
  <c r="AI233" i="17"/>
  <c r="AH233" i="17"/>
  <c r="AG233" i="17"/>
  <c r="AE233" i="17"/>
  <c r="AD233" i="17"/>
  <c r="AC233" i="17"/>
  <c r="AB233" i="17"/>
  <c r="AA233" i="17"/>
  <c r="Z233" i="17"/>
  <c r="Y233" i="17"/>
  <c r="Y243" i="17"/>
  <c r="X243" i="17"/>
  <c r="AI243" i="17"/>
  <c r="AE243" i="17"/>
  <c r="AB243" i="17"/>
  <c r="AA243" i="17"/>
  <c r="Z243" i="17"/>
  <c r="AH243" i="17"/>
  <c r="AG243" i="17"/>
  <c r="AF243" i="17"/>
  <c r="AD243" i="17"/>
  <c r="AC243" i="17"/>
  <c r="AG271" i="17"/>
  <c r="AF271" i="17"/>
  <c r="AE271" i="17"/>
  <c r="AD271" i="17"/>
  <c r="AC271" i="17"/>
  <c r="AI271" i="17"/>
  <c r="AH271" i="17"/>
  <c r="AB271" i="17"/>
  <c r="AA271" i="17"/>
  <c r="Z271" i="17"/>
  <c r="Y271" i="17"/>
  <c r="X271" i="17"/>
  <c r="AI268" i="17"/>
  <c r="AH268" i="17"/>
  <c r="AG268" i="17"/>
  <c r="AF268" i="17"/>
  <c r="AE268" i="17"/>
  <c r="AD268" i="17"/>
  <c r="AC268" i="17"/>
  <c r="AB268" i="17"/>
  <c r="AA268" i="17"/>
  <c r="Z268" i="17"/>
  <c r="Y268" i="17"/>
  <c r="X268" i="17"/>
  <c r="AG282" i="17"/>
  <c r="AF282" i="17"/>
  <c r="AE282" i="17"/>
  <c r="AD282" i="17"/>
  <c r="AC282" i="17"/>
  <c r="AB282" i="17"/>
  <c r="AA282" i="17"/>
  <c r="AI282" i="17"/>
  <c r="AH282" i="17"/>
  <c r="Z282" i="17"/>
  <c r="Y282" i="17"/>
  <c r="X282" i="17"/>
  <c r="AB10" i="17"/>
  <c r="AI10" i="17"/>
  <c r="AH10" i="17"/>
  <c r="AG10" i="17"/>
  <c r="AF10" i="17"/>
  <c r="AE10" i="17"/>
  <c r="AD10" i="17"/>
  <c r="AC10" i="17"/>
  <c r="AA10" i="17"/>
  <c r="Z10" i="17"/>
  <c r="Y10" i="17"/>
  <c r="X10" i="17"/>
  <c r="W218" i="17"/>
  <c r="U218" i="17"/>
  <c r="T218" i="17"/>
  <c r="S218" i="17"/>
  <c r="R218" i="17"/>
  <c r="Q218" i="17"/>
  <c r="V218" i="17"/>
  <c r="R236" i="17"/>
  <c r="Q236" i="17"/>
  <c r="W236" i="17"/>
  <c r="V236" i="17"/>
  <c r="U236" i="17"/>
  <c r="T236" i="17"/>
  <c r="S236" i="17"/>
  <c r="S249" i="17"/>
  <c r="R249" i="17"/>
  <c r="W249" i="17"/>
  <c r="V249" i="17"/>
  <c r="U249" i="17"/>
  <c r="T249" i="17"/>
  <c r="Q249" i="17"/>
  <c r="W250" i="17"/>
  <c r="V250" i="17"/>
  <c r="U250" i="17"/>
  <c r="T250" i="17"/>
  <c r="S250" i="17"/>
  <c r="R250" i="17"/>
  <c r="Q250" i="17"/>
  <c r="U275" i="17"/>
  <c r="T275" i="17"/>
  <c r="S275" i="17"/>
  <c r="R275" i="17"/>
  <c r="Q275" i="17"/>
  <c r="W275" i="17"/>
  <c r="V275" i="17"/>
  <c r="W295" i="17"/>
  <c r="V295" i="17"/>
  <c r="U295" i="17"/>
  <c r="T295" i="17"/>
  <c r="S295" i="17"/>
  <c r="R295" i="17"/>
  <c r="Q295" i="17"/>
  <c r="AK84" i="17"/>
  <c r="AJ84" i="17"/>
  <c r="AK98" i="17"/>
  <c r="AJ98" i="17"/>
  <c r="V15" i="17"/>
  <c r="R15" i="17"/>
  <c r="W15" i="17"/>
  <c r="U15" i="17"/>
  <c r="T15" i="17"/>
  <c r="S15" i="17"/>
  <c r="Q15" i="17"/>
  <c r="AI99" i="17"/>
  <c r="AA99" i="17"/>
  <c r="Z99" i="17"/>
  <c r="Y99" i="17"/>
  <c r="X99" i="17"/>
  <c r="AH99" i="17"/>
  <c r="AG99" i="17"/>
  <c r="AF99" i="17"/>
  <c r="AC99" i="17"/>
  <c r="AB99" i="17"/>
  <c r="AE99" i="17"/>
  <c r="AD99" i="17"/>
  <c r="W84" i="17"/>
  <c r="V84" i="17"/>
  <c r="U84" i="17"/>
  <c r="T84" i="17"/>
  <c r="S84" i="17"/>
  <c r="R84" i="17"/>
  <c r="Q84" i="17"/>
  <c r="W98" i="17"/>
  <c r="V98" i="17"/>
  <c r="U98" i="17"/>
  <c r="T98" i="17"/>
  <c r="S98" i="17"/>
  <c r="R98" i="17"/>
  <c r="Q98" i="17"/>
  <c r="AJ103" i="17"/>
  <c r="AK103" i="17"/>
  <c r="AK125" i="17"/>
  <c r="AJ125" i="17"/>
  <c r="AB105" i="17"/>
  <c r="AA105" i="17"/>
  <c r="Y105" i="17"/>
  <c r="X105" i="17"/>
  <c r="AD105" i="17"/>
  <c r="AC105" i="17"/>
  <c r="Z105" i="17"/>
  <c r="AI105" i="17"/>
  <c r="AH105" i="17"/>
  <c r="AG105" i="17"/>
  <c r="AF105" i="17"/>
  <c r="AE105" i="17"/>
  <c r="Y123" i="17"/>
  <c r="X123" i="17"/>
  <c r="AI123" i="17"/>
  <c r="AH123" i="17"/>
  <c r="AG123" i="17"/>
  <c r="AF123" i="17"/>
  <c r="AE123" i="17"/>
  <c r="AD123" i="17"/>
  <c r="AC123" i="17"/>
  <c r="AB123" i="17"/>
  <c r="AA123" i="17"/>
  <c r="Z123" i="17"/>
  <c r="R120" i="17"/>
  <c r="Q120" i="17"/>
  <c r="W120" i="17"/>
  <c r="V120" i="17"/>
  <c r="U120" i="17"/>
  <c r="T120" i="17"/>
  <c r="S120" i="17"/>
  <c r="AK145" i="17"/>
  <c r="AJ145" i="17"/>
  <c r="AC41" i="17"/>
  <c r="Q26" i="17"/>
  <c r="AL2" i="17"/>
  <c r="AL94" i="17" s="1"/>
  <c r="AK5" i="17"/>
  <c r="W44" i="17"/>
  <c r="V44" i="17"/>
  <c r="U44" i="17"/>
  <c r="T44" i="17"/>
  <c r="S44" i="17"/>
  <c r="R44" i="17"/>
  <c r="Q44" i="17"/>
  <c r="W50" i="17"/>
  <c r="V50" i="17"/>
  <c r="U50" i="17"/>
  <c r="T50" i="17"/>
  <c r="S50" i="17"/>
  <c r="Q50" i="17"/>
  <c r="R50" i="17"/>
  <c r="W152" i="17"/>
  <c r="V152" i="17"/>
  <c r="U152" i="17"/>
  <c r="T152" i="17"/>
  <c r="S152" i="17"/>
  <c r="R152" i="17"/>
  <c r="Q152" i="17"/>
  <c r="V138" i="17"/>
  <c r="U138" i="17"/>
  <c r="T138" i="17"/>
  <c r="S138" i="17"/>
  <c r="R138" i="17"/>
  <c r="W138" i="17"/>
  <c r="Q138" i="17"/>
  <c r="Q150" i="17"/>
  <c r="W150" i="17"/>
  <c r="V150" i="17"/>
  <c r="U150" i="17"/>
  <c r="T150" i="17"/>
  <c r="S150" i="17"/>
  <c r="R150" i="17"/>
  <c r="T147" i="17"/>
  <c r="W147" i="17"/>
  <c r="V147" i="17"/>
  <c r="U147" i="17"/>
  <c r="S147" i="17"/>
  <c r="R147" i="17"/>
  <c r="Q147" i="17"/>
  <c r="AL25" i="17"/>
  <c r="AK25" i="17"/>
  <c r="AJ25" i="17"/>
  <c r="AL55" i="17"/>
  <c r="AK55" i="17"/>
  <c r="AJ55" i="17"/>
  <c r="U4" i="17"/>
  <c r="T4" i="17"/>
  <c r="S4" i="17"/>
  <c r="R4" i="17"/>
  <c r="Q4" i="17"/>
  <c r="W4" i="17"/>
  <c r="V4" i="17"/>
  <c r="AI53" i="17"/>
  <c r="AH53" i="17"/>
  <c r="AG53" i="17"/>
  <c r="AF53" i="17"/>
  <c r="AE53" i="17"/>
  <c r="AD53" i="17"/>
  <c r="AC53" i="17"/>
  <c r="AB53" i="17"/>
  <c r="AA53" i="17"/>
  <c r="Z53" i="17"/>
  <c r="Y53" i="17"/>
  <c r="X53" i="17"/>
  <c r="AK163" i="17"/>
  <c r="AJ163" i="17"/>
  <c r="AK173" i="17"/>
  <c r="AJ173" i="17"/>
  <c r="AK183" i="17"/>
  <c r="AJ183" i="17"/>
  <c r="AK30" i="17"/>
  <c r="AJ30" i="17"/>
  <c r="AI167" i="17"/>
  <c r="AH167" i="17"/>
  <c r="AG167" i="17"/>
  <c r="AF167" i="17"/>
  <c r="AE167" i="17"/>
  <c r="AD167" i="17"/>
  <c r="AC167" i="17"/>
  <c r="AB167" i="17"/>
  <c r="AA167" i="17"/>
  <c r="Z167" i="17"/>
  <c r="Y167" i="17"/>
  <c r="X167" i="17"/>
  <c r="AG181" i="17"/>
  <c r="AF181" i="17"/>
  <c r="AE181" i="17"/>
  <c r="AD181" i="17"/>
  <c r="AC181" i="17"/>
  <c r="AI181" i="17"/>
  <c r="AH181" i="17"/>
  <c r="AB181" i="17"/>
  <c r="AA181" i="17"/>
  <c r="Z181" i="17"/>
  <c r="Y181" i="17"/>
  <c r="X181" i="17"/>
  <c r="AD178" i="17"/>
  <c r="AC178" i="17"/>
  <c r="AB178" i="17"/>
  <c r="AA178" i="17"/>
  <c r="Z178" i="17"/>
  <c r="Y178" i="17"/>
  <c r="X178" i="17"/>
  <c r="AI178" i="17"/>
  <c r="AH178" i="17"/>
  <c r="AG178" i="17"/>
  <c r="AF178" i="17"/>
  <c r="AE178" i="17"/>
  <c r="X32" i="17"/>
  <c r="AH32" i="17"/>
  <c r="AI32" i="17"/>
  <c r="AG32" i="17"/>
  <c r="AF32" i="17"/>
  <c r="AE32" i="17"/>
  <c r="AD32" i="17"/>
  <c r="AC32" i="17"/>
  <c r="AB32" i="17"/>
  <c r="AA32" i="17"/>
  <c r="Z32" i="17"/>
  <c r="Y32" i="17"/>
  <c r="W157" i="17"/>
  <c r="S157" i="17"/>
  <c r="R157" i="17"/>
  <c r="Q157" i="17"/>
  <c r="V157" i="17"/>
  <c r="U157" i="17"/>
  <c r="T157" i="17"/>
  <c r="W175" i="17"/>
  <c r="V175" i="17"/>
  <c r="U175" i="17"/>
  <c r="T175" i="17"/>
  <c r="S175" i="17"/>
  <c r="R175" i="17"/>
  <c r="Q175" i="17"/>
  <c r="W192" i="17"/>
  <c r="V192" i="17"/>
  <c r="U192" i="17"/>
  <c r="T192" i="17"/>
  <c r="S192" i="17"/>
  <c r="R192" i="17"/>
  <c r="Q192" i="17"/>
  <c r="AJ69" i="17"/>
  <c r="AK69" i="17"/>
  <c r="AJ82" i="17"/>
  <c r="AK82" i="17"/>
  <c r="AL82" i="17"/>
  <c r="V27" i="17"/>
  <c r="U27" i="17"/>
  <c r="T27" i="17"/>
  <c r="S27" i="17"/>
  <c r="R27" i="17"/>
  <c r="Q27" i="17"/>
  <c r="W27" i="17"/>
  <c r="AI66" i="17"/>
  <c r="AH66" i="17"/>
  <c r="AG66" i="17"/>
  <c r="AF66" i="17"/>
  <c r="AE66" i="17"/>
  <c r="AD66" i="17"/>
  <c r="AC66" i="17"/>
  <c r="AB66" i="17"/>
  <c r="AA66" i="17"/>
  <c r="Z66" i="17"/>
  <c r="Y66" i="17"/>
  <c r="X66" i="17"/>
  <c r="AI75" i="17"/>
  <c r="AG75" i="17"/>
  <c r="AF75" i="17"/>
  <c r="AE75" i="17"/>
  <c r="AD75" i="17"/>
  <c r="AC75" i="17"/>
  <c r="AB75" i="17"/>
  <c r="AA75" i="17"/>
  <c r="Z75" i="17"/>
  <c r="Y75" i="17"/>
  <c r="X75" i="17"/>
  <c r="AH75" i="17"/>
  <c r="AK212" i="17"/>
  <c r="AJ212" i="17"/>
  <c r="AJ229" i="17"/>
  <c r="AK229" i="17"/>
  <c r="AK247" i="17"/>
  <c r="AJ247" i="17"/>
  <c r="AJ257" i="17"/>
  <c r="AK257" i="17"/>
  <c r="AL276" i="17"/>
  <c r="AK276" i="17"/>
  <c r="AJ276" i="17"/>
  <c r="AK295" i="17"/>
  <c r="AJ295" i="17"/>
  <c r="S74" i="17"/>
  <c r="R74" i="17"/>
  <c r="Q74" i="17"/>
  <c r="U74" i="17"/>
  <c r="T74" i="17"/>
  <c r="V74" i="17"/>
  <c r="W74" i="17"/>
  <c r="AF228" i="17"/>
  <c r="AE228" i="17"/>
  <c r="AD228" i="17"/>
  <c r="AC228" i="17"/>
  <c r="AB228" i="17"/>
  <c r="AA228" i="17"/>
  <c r="Z228" i="17"/>
  <c r="AI228" i="17"/>
  <c r="AH228" i="17"/>
  <c r="AG228" i="17"/>
  <c r="Y228" i="17"/>
  <c r="X228" i="17"/>
  <c r="X230" i="17"/>
  <c r="AI230" i="17"/>
  <c r="AH230" i="17"/>
  <c r="AG230" i="17"/>
  <c r="AE230" i="17"/>
  <c r="AD230" i="17"/>
  <c r="AC230" i="17"/>
  <c r="Z230" i="17"/>
  <c r="AF230" i="17"/>
  <c r="AB230" i="17"/>
  <c r="AA230" i="17"/>
  <c r="Y230" i="17"/>
  <c r="AI253" i="17"/>
  <c r="AH253" i="17"/>
  <c r="AG253" i="17"/>
  <c r="AF253" i="17"/>
  <c r="AE253" i="17"/>
  <c r="AD253" i="17"/>
  <c r="AC253" i="17"/>
  <c r="AB253" i="17"/>
  <c r="AA253" i="17"/>
  <c r="Z253" i="17"/>
  <c r="Y253" i="17"/>
  <c r="X253" i="17"/>
  <c r="AB266" i="17"/>
  <c r="AA266" i="17"/>
  <c r="Z266" i="17"/>
  <c r="Y266" i="17"/>
  <c r="X266" i="17"/>
  <c r="AI266" i="17"/>
  <c r="AH266" i="17"/>
  <c r="AG266" i="17"/>
  <c r="AE266" i="17"/>
  <c r="AD266" i="17"/>
  <c r="AC266" i="17"/>
  <c r="AF266" i="17"/>
  <c r="AI272" i="17"/>
  <c r="AH272" i="17"/>
  <c r="AG272" i="17"/>
  <c r="AF272" i="17"/>
  <c r="AE272" i="17"/>
  <c r="AD272" i="17"/>
  <c r="AC272" i="17"/>
  <c r="AB272" i="17"/>
  <c r="AA272" i="17"/>
  <c r="Z272" i="17"/>
  <c r="Y272" i="17"/>
  <c r="X272" i="17"/>
  <c r="AI286" i="17"/>
  <c r="AH286" i="17"/>
  <c r="AG286" i="17"/>
  <c r="AF286" i="17"/>
  <c r="AE286" i="17"/>
  <c r="AD286" i="17"/>
  <c r="AC286" i="17"/>
  <c r="AB286" i="17"/>
  <c r="AA286" i="17"/>
  <c r="Z286" i="17"/>
  <c r="Y286" i="17"/>
  <c r="X286" i="17"/>
  <c r="S217" i="17"/>
  <c r="W217" i="17"/>
  <c r="V217" i="17"/>
  <c r="U217" i="17"/>
  <c r="T217" i="17"/>
  <c r="R217" i="17"/>
  <c r="Q217" i="17"/>
  <c r="W240" i="17"/>
  <c r="V240" i="17"/>
  <c r="U240" i="17"/>
  <c r="T240" i="17"/>
  <c r="S240" i="17"/>
  <c r="R240" i="17"/>
  <c r="Q240" i="17"/>
  <c r="W239" i="17"/>
  <c r="V239" i="17"/>
  <c r="U239" i="17"/>
  <c r="T239" i="17"/>
  <c r="S239" i="17"/>
  <c r="R239" i="17"/>
  <c r="Q239" i="17"/>
  <c r="W254" i="17"/>
  <c r="V254" i="17"/>
  <c r="U254" i="17"/>
  <c r="T254" i="17"/>
  <c r="S254" i="17"/>
  <c r="R254" i="17"/>
  <c r="Q254" i="17"/>
  <c r="W273" i="17"/>
  <c r="V273" i="17"/>
  <c r="U273" i="17"/>
  <c r="T273" i="17"/>
  <c r="S273" i="17"/>
  <c r="R273" i="17"/>
  <c r="Q273" i="17"/>
  <c r="Q292" i="17"/>
  <c r="T292" i="17"/>
  <c r="S292" i="17"/>
  <c r="R292" i="17"/>
  <c r="W292" i="17"/>
  <c r="V292" i="17"/>
  <c r="U292" i="17"/>
  <c r="AK99" i="17"/>
  <c r="AJ99" i="17"/>
  <c r="V19" i="17"/>
  <c r="U19" i="17"/>
  <c r="T19" i="17"/>
  <c r="S19" i="17"/>
  <c r="R19" i="17"/>
  <c r="Q19" i="17"/>
  <c r="W19" i="17"/>
  <c r="AF102" i="17"/>
  <c r="AE102" i="17"/>
  <c r="AI102" i="17"/>
  <c r="AH102" i="17"/>
  <c r="AG102" i="17"/>
  <c r="AD102" i="17"/>
  <c r="AC102" i="17"/>
  <c r="AB102" i="17"/>
  <c r="AA102" i="17"/>
  <c r="Z102" i="17"/>
  <c r="Y102" i="17"/>
  <c r="X102" i="17"/>
  <c r="S86" i="17"/>
  <c r="R86" i="17"/>
  <c r="Q86" i="17"/>
  <c r="T86" i="17"/>
  <c r="W86" i="17"/>
  <c r="V86" i="17"/>
  <c r="U86" i="17"/>
  <c r="T87" i="17"/>
  <c r="S87" i="17"/>
  <c r="W87" i="17"/>
  <c r="V87" i="17"/>
  <c r="U87" i="17"/>
  <c r="R87" i="17"/>
  <c r="Q87" i="17"/>
  <c r="W11" i="17"/>
  <c r="V11" i="17"/>
  <c r="U11" i="17"/>
  <c r="T11" i="17"/>
  <c r="S11" i="17"/>
  <c r="R11" i="17"/>
  <c r="Q11" i="17"/>
  <c r="AK110" i="17"/>
  <c r="AJ110" i="17"/>
  <c r="AK120" i="17"/>
  <c r="AJ120" i="17"/>
  <c r="AL120" i="17"/>
  <c r="AI103" i="17"/>
  <c r="AF103" i="17"/>
  <c r="AH103" i="17"/>
  <c r="AG103" i="17"/>
  <c r="AE103" i="17"/>
  <c r="AD103" i="17"/>
  <c r="AC103" i="17"/>
  <c r="AB103" i="17"/>
  <c r="AA103" i="17"/>
  <c r="Z103" i="17"/>
  <c r="Y103" i="17"/>
  <c r="X103" i="17"/>
  <c r="Y127" i="17"/>
  <c r="X127" i="17"/>
  <c r="AI127" i="17"/>
  <c r="AD127" i="17"/>
  <c r="AC127" i="17"/>
  <c r="AB127" i="17"/>
  <c r="AA127" i="17"/>
  <c r="Z127" i="17"/>
  <c r="AH127" i="17"/>
  <c r="AG127" i="17"/>
  <c r="AF127" i="17"/>
  <c r="AE127" i="17"/>
  <c r="W109" i="17"/>
  <c r="V109" i="17"/>
  <c r="U109" i="17"/>
  <c r="T109" i="17"/>
  <c r="S109" i="17"/>
  <c r="R109" i="17"/>
  <c r="Q109" i="17"/>
  <c r="W115" i="17"/>
  <c r="V115" i="17"/>
  <c r="U115" i="17"/>
  <c r="T115" i="17"/>
  <c r="S115" i="17"/>
  <c r="Q115" i="17"/>
  <c r="R115" i="17"/>
  <c r="AK131" i="17"/>
  <c r="AJ131" i="17"/>
  <c r="AK135" i="17"/>
  <c r="AJ135" i="17"/>
  <c r="AD41" i="17"/>
  <c r="R26" i="17"/>
  <c r="W128" i="17"/>
  <c r="T128" i="17"/>
  <c r="S128" i="17"/>
  <c r="R128" i="17"/>
  <c r="V128" i="17"/>
  <c r="U128" i="17"/>
  <c r="Q128" i="17"/>
  <c r="R137" i="17"/>
  <c r="Q137" i="17"/>
  <c r="W137" i="17"/>
  <c r="V137" i="17"/>
  <c r="U137" i="17"/>
  <c r="T137" i="17"/>
  <c r="S137" i="17"/>
  <c r="W54" i="17"/>
  <c r="V54" i="17"/>
  <c r="U54" i="17"/>
  <c r="T54" i="17"/>
  <c r="S54" i="17"/>
  <c r="R54" i="17"/>
  <c r="Q54" i="17"/>
  <c r="AD144" i="17"/>
  <c r="AC144" i="17"/>
  <c r="AB144" i="17"/>
  <c r="AA144" i="17"/>
  <c r="Z144" i="17"/>
  <c r="Y144" i="17"/>
  <c r="X144" i="17"/>
  <c r="AI144" i="17"/>
  <c r="AH144" i="17"/>
  <c r="AG144" i="17"/>
  <c r="AF144" i="17"/>
  <c r="AE144" i="17"/>
  <c r="W146" i="17"/>
  <c r="V146" i="17"/>
  <c r="U146" i="17"/>
  <c r="T146" i="17"/>
  <c r="R146" i="17"/>
  <c r="Q146" i="17"/>
  <c r="S146" i="17"/>
  <c r="Z143" i="17"/>
  <c r="Y143" i="17"/>
  <c r="X143" i="17"/>
  <c r="AC143" i="17"/>
  <c r="AB143" i="17"/>
  <c r="AA143" i="17"/>
  <c r="AI143" i="17"/>
  <c r="AH143" i="17"/>
  <c r="AG143" i="17"/>
  <c r="AF143" i="17"/>
  <c r="AE143" i="17"/>
  <c r="AD143" i="17"/>
  <c r="U151" i="17"/>
  <c r="T151" i="17"/>
  <c r="R151" i="17"/>
  <c r="Q151" i="17"/>
  <c r="W151" i="17"/>
  <c r="V151" i="17"/>
  <c r="S151" i="17"/>
  <c r="W51" i="17"/>
  <c r="U51" i="17"/>
  <c r="V51" i="17"/>
  <c r="T51" i="17"/>
  <c r="S51" i="17"/>
  <c r="R51" i="17"/>
  <c r="Q51" i="17"/>
  <c r="AL59" i="17"/>
  <c r="AK59" i="17"/>
  <c r="AJ59" i="17"/>
  <c r="AE56" i="17"/>
  <c r="AD56" i="17"/>
  <c r="AC56" i="17"/>
  <c r="AB56" i="17"/>
  <c r="AA56" i="17"/>
  <c r="Z56" i="17"/>
  <c r="Y56" i="17"/>
  <c r="AI56" i="17"/>
  <c r="AH56" i="17"/>
  <c r="AG56" i="17"/>
  <c r="AF56" i="17"/>
  <c r="X56" i="17"/>
  <c r="AK186" i="17"/>
  <c r="AJ186" i="17"/>
  <c r="AK187" i="17"/>
  <c r="AJ187" i="17"/>
  <c r="AL34" i="17"/>
  <c r="AK34" i="17"/>
  <c r="AJ34" i="17"/>
  <c r="AE166" i="17"/>
  <c r="AD166" i="17"/>
  <c r="AC166" i="17"/>
  <c r="AB166" i="17"/>
  <c r="AA166" i="17"/>
  <c r="AF166" i="17"/>
  <c r="Z166" i="17"/>
  <c r="Y166" i="17"/>
  <c r="X166" i="17"/>
  <c r="AI166" i="17"/>
  <c r="AH166" i="17"/>
  <c r="AG166" i="17"/>
  <c r="AI168" i="17"/>
  <c r="AH168" i="17"/>
  <c r="AG168" i="17"/>
  <c r="AA168" i="17"/>
  <c r="Z168" i="17"/>
  <c r="Y168" i="17"/>
  <c r="X168" i="17"/>
  <c r="AF168" i="17"/>
  <c r="AE168" i="17"/>
  <c r="AD168" i="17"/>
  <c r="AC168" i="17"/>
  <c r="AB168" i="17"/>
  <c r="AI182" i="17"/>
  <c r="AH182" i="17"/>
  <c r="AG182" i="17"/>
  <c r="AF182" i="17"/>
  <c r="AE182" i="17"/>
  <c r="AD182" i="17"/>
  <c r="AC182" i="17"/>
  <c r="AB182" i="17"/>
  <c r="AA182" i="17"/>
  <c r="Z182" i="17"/>
  <c r="Y182" i="17"/>
  <c r="X182" i="17"/>
  <c r="AF38" i="17"/>
  <c r="AE38" i="17"/>
  <c r="AD38" i="17"/>
  <c r="AC38" i="17"/>
  <c r="AB38" i="17"/>
  <c r="AA38" i="17"/>
  <c r="Z38" i="17"/>
  <c r="AI38" i="17"/>
  <c r="AH38" i="17"/>
  <c r="AG38" i="17"/>
  <c r="Y38" i="17"/>
  <c r="X38" i="17"/>
  <c r="W164" i="17"/>
  <c r="S164" i="17"/>
  <c r="U164" i="17"/>
  <c r="T164" i="17"/>
  <c r="R164" i="17"/>
  <c r="Q164" i="17"/>
  <c r="V164" i="17"/>
  <c r="Q185" i="17"/>
  <c r="W185" i="17"/>
  <c r="V185" i="17"/>
  <c r="U185" i="17"/>
  <c r="T185" i="17"/>
  <c r="S185" i="17"/>
  <c r="R185" i="17"/>
  <c r="U198" i="17"/>
  <c r="T198" i="17"/>
  <c r="S198" i="17"/>
  <c r="R198" i="17"/>
  <c r="Q198" i="17"/>
  <c r="W198" i="17"/>
  <c r="V198" i="17"/>
  <c r="AJ66" i="17"/>
  <c r="AK66" i="17"/>
  <c r="AK75" i="17"/>
  <c r="AJ75" i="17"/>
  <c r="V38" i="17"/>
  <c r="U38" i="17"/>
  <c r="T38" i="17"/>
  <c r="S38" i="17"/>
  <c r="R38" i="17"/>
  <c r="Q38" i="17"/>
  <c r="W38" i="17"/>
  <c r="AF65" i="17"/>
  <c r="AE65" i="17"/>
  <c r="AD65" i="17"/>
  <c r="AC65" i="17"/>
  <c r="AB65" i="17"/>
  <c r="AA65" i="17"/>
  <c r="AI65" i="17"/>
  <c r="AH65" i="17"/>
  <c r="AG65" i="17"/>
  <c r="Z65" i="17"/>
  <c r="Y65" i="17"/>
  <c r="X65" i="17"/>
  <c r="AI79" i="17"/>
  <c r="AH79" i="17"/>
  <c r="AA79" i="17"/>
  <c r="Z79" i="17"/>
  <c r="Y79" i="17"/>
  <c r="X79" i="17"/>
  <c r="AG79" i="17"/>
  <c r="AF79" i="17"/>
  <c r="AE79" i="17"/>
  <c r="AB79" i="17"/>
  <c r="AD79" i="17"/>
  <c r="AC79" i="17"/>
  <c r="AL203" i="17"/>
  <c r="AJ203" i="17"/>
  <c r="AK203" i="17"/>
  <c r="AK232" i="17"/>
  <c r="AJ232" i="17"/>
  <c r="AJ244" i="17"/>
  <c r="AK244" i="17"/>
  <c r="AK246" i="17"/>
  <c r="AJ246" i="17"/>
  <c r="AK275" i="17"/>
  <c r="AJ275" i="17"/>
  <c r="AK292" i="17"/>
  <c r="AJ292" i="17"/>
  <c r="T77" i="17"/>
  <c r="S77" i="17"/>
  <c r="R77" i="17"/>
  <c r="Q77" i="17"/>
  <c r="U77" i="17"/>
  <c r="W77" i="17"/>
  <c r="V77" i="17"/>
  <c r="AB219" i="17"/>
  <c r="AA219" i="17"/>
  <c r="X219" i="17"/>
  <c r="AI219" i="17"/>
  <c r="AH219" i="17"/>
  <c r="AG219" i="17"/>
  <c r="AF219" i="17"/>
  <c r="AE219" i="17"/>
  <c r="AD219" i="17"/>
  <c r="AC219" i="17"/>
  <c r="Z219" i="17"/>
  <c r="Y219" i="17"/>
  <c r="AC236" i="17"/>
  <c r="AB236" i="17"/>
  <c r="Y236" i="17"/>
  <c r="AI236" i="17"/>
  <c r="AH236" i="17"/>
  <c r="AG236" i="17"/>
  <c r="AF236" i="17"/>
  <c r="AE236" i="17"/>
  <c r="AD236" i="17"/>
  <c r="AA236" i="17"/>
  <c r="Z236" i="17"/>
  <c r="X236" i="17"/>
  <c r="AG245" i="17"/>
  <c r="AF245" i="17"/>
  <c r="AE245" i="17"/>
  <c r="AD245" i="17"/>
  <c r="AC245" i="17"/>
  <c r="AB245" i="17"/>
  <c r="AA245" i="17"/>
  <c r="Z245" i="17"/>
  <c r="Y245" i="17"/>
  <c r="X245" i="17"/>
  <c r="AI245" i="17"/>
  <c r="AH245" i="17"/>
  <c r="AF267" i="17"/>
  <c r="AI267" i="17"/>
  <c r="AH267" i="17"/>
  <c r="AG267" i="17"/>
  <c r="AE267" i="17"/>
  <c r="AD267" i="17"/>
  <c r="AC267" i="17"/>
  <c r="AB267" i="17"/>
  <c r="AA267" i="17"/>
  <c r="Z267" i="17"/>
  <c r="Y267" i="17"/>
  <c r="X267" i="17"/>
  <c r="AC280" i="17"/>
  <c r="Y280" i="17"/>
  <c r="X280" i="17"/>
  <c r="AI280" i="17"/>
  <c r="AH280" i="17"/>
  <c r="AG280" i="17"/>
  <c r="AF280" i="17"/>
  <c r="AE280" i="17"/>
  <c r="AD280" i="17"/>
  <c r="AB280" i="17"/>
  <c r="AA280" i="17"/>
  <c r="Z280" i="17"/>
  <c r="AI290" i="17"/>
  <c r="AH290" i="17"/>
  <c r="AG290" i="17"/>
  <c r="AF290" i="17"/>
  <c r="AE290" i="17"/>
  <c r="AD290" i="17"/>
  <c r="AC290" i="17"/>
  <c r="AB290" i="17"/>
  <c r="AA290" i="17"/>
  <c r="Z290" i="17"/>
  <c r="Y290" i="17"/>
  <c r="X290" i="17"/>
  <c r="W223" i="17"/>
  <c r="V223" i="17"/>
  <c r="U223" i="17"/>
  <c r="T223" i="17"/>
  <c r="S223" i="17"/>
  <c r="R223" i="17"/>
  <c r="Q223" i="17"/>
  <c r="W222" i="17"/>
  <c r="V222" i="17"/>
  <c r="U222" i="17"/>
  <c r="T222" i="17"/>
  <c r="S222" i="17"/>
  <c r="R222" i="17"/>
  <c r="Q222" i="17"/>
  <c r="W243" i="17"/>
  <c r="V243" i="17"/>
  <c r="U243" i="17"/>
  <c r="T243" i="17"/>
  <c r="S243" i="17"/>
  <c r="R243" i="17"/>
  <c r="Q243" i="17"/>
  <c r="Q261" i="17"/>
  <c r="U261" i="17"/>
  <c r="T261" i="17"/>
  <c r="S261" i="17"/>
  <c r="R261" i="17"/>
  <c r="W261" i="17"/>
  <c r="V261" i="17"/>
  <c r="U268" i="17"/>
  <c r="T268" i="17"/>
  <c r="V268" i="17"/>
  <c r="S268" i="17"/>
  <c r="R268" i="17"/>
  <c r="Q268" i="17"/>
  <c r="W268" i="17"/>
  <c r="W287" i="17"/>
  <c r="V287" i="17"/>
  <c r="U287" i="17"/>
  <c r="T287" i="17"/>
  <c r="S287" i="17"/>
  <c r="R287" i="17"/>
  <c r="Q287" i="17"/>
  <c r="AJ95" i="17"/>
  <c r="AK95" i="17"/>
  <c r="AI100" i="17"/>
  <c r="AH100" i="17"/>
  <c r="AG100" i="17"/>
  <c r="AF100" i="17"/>
  <c r="AE100" i="17"/>
  <c r="AD100" i="17"/>
  <c r="AC100" i="17"/>
  <c r="AB100" i="17"/>
  <c r="Z100" i="17"/>
  <c r="Y100" i="17"/>
  <c r="X100" i="17"/>
  <c r="AA100" i="17"/>
  <c r="W97" i="17"/>
  <c r="V97" i="17"/>
  <c r="U97" i="17"/>
  <c r="T97" i="17"/>
  <c r="Q97" i="17"/>
  <c r="S97" i="17"/>
  <c r="R97" i="17"/>
  <c r="T91" i="17"/>
  <c r="S91" i="17"/>
  <c r="R91" i="17"/>
  <c r="Q91" i="17"/>
  <c r="W91" i="17"/>
  <c r="V91" i="17"/>
  <c r="U91" i="17"/>
  <c r="AK106" i="17"/>
  <c r="AJ106" i="17"/>
  <c r="AK123" i="17"/>
  <c r="AJ123" i="17"/>
  <c r="AF110" i="17"/>
  <c r="AE110" i="17"/>
  <c r="AD110" i="17"/>
  <c r="AC110" i="17"/>
  <c r="AB110" i="17"/>
  <c r="AA110" i="17"/>
  <c r="Z110" i="17"/>
  <c r="X110" i="17"/>
  <c r="AI110" i="17"/>
  <c r="AH110" i="17"/>
  <c r="AG110" i="17"/>
  <c r="Y110" i="17"/>
  <c r="AH118" i="17"/>
  <c r="AG118" i="17"/>
  <c r="AF118" i="17"/>
  <c r="AE118" i="17"/>
  <c r="AD118" i="17"/>
  <c r="AC118" i="17"/>
  <c r="AB118" i="17"/>
  <c r="AA118" i="17"/>
  <c r="Z118" i="17"/>
  <c r="Y118" i="17"/>
  <c r="X118" i="17"/>
  <c r="AI118" i="17"/>
  <c r="W105" i="17"/>
  <c r="V105" i="17"/>
  <c r="U105" i="17"/>
  <c r="T105" i="17"/>
  <c r="S105" i="17"/>
  <c r="R105" i="17"/>
  <c r="Q105" i="17"/>
  <c r="T103" i="17"/>
  <c r="S103" i="17"/>
  <c r="U103" i="17"/>
  <c r="R103" i="17"/>
  <c r="Q103" i="17"/>
  <c r="W103" i="17"/>
  <c r="V103" i="17"/>
  <c r="AJ137" i="17"/>
  <c r="AK137" i="17"/>
  <c r="AK139" i="17"/>
  <c r="AJ139" i="17"/>
  <c r="AE41" i="17"/>
  <c r="W140" i="17"/>
  <c r="V140" i="17"/>
  <c r="U140" i="17"/>
  <c r="T140" i="17"/>
  <c r="S140" i="17"/>
  <c r="R140" i="17"/>
  <c r="Q140" i="17"/>
  <c r="U47" i="17"/>
  <c r="W47" i="17"/>
  <c r="V47" i="17"/>
  <c r="T47" i="17"/>
  <c r="S47" i="17"/>
  <c r="R47" i="17"/>
  <c r="Q47" i="17"/>
  <c r="V134" i="17"/>
  <c r="U134" i="17"/>
  <c r="R134" i="17"/>
  <c r="W134" i="17"/>
  <c r="T134" i="17"/>
  <c r="S134" i="17"/>
  <c r="Q134" i="17"/>
  <c r="S49" i="17"/>
  <c r="W49" i="17"/>
  <c r="V49" i="17"/>
  <c r="U49" i="17"/>
  <c r="T49" i="17"/>
  <c r="R49" i="17"/>
  <c r="Q49" i="17"/>
  <c r="U130" i="17"/>
  <c r="Q130" i="17"/>
  <c r="W130" i="17"/>
  <c r="T130" i="17"/>
  <c r="S130" i="17"/>
  <c r="R130" i="17"/>
  <c r="V130" i="17"/>
  <c r="W45" i="17"/>
  <c r="V45" i="17"/>
  <c r="U45" i="17"/>
  <c r="T45" i="17"/>
  <c r="S45" i="17"/>
  <c r="R45" i="17"/>
  <c r="Q45" i="17"/>
  <c r="T136" i="17"/>
  <c r="S136" i="17"/>
  <c r="R136" i="17"/>
  <c r="Q136" i="17"/>
  <c r="W136" i="17"/>
  <c r="V136" i="17"/>
  <c r="U136" i="17"/>
  <c r="AC128" i="17"/>
  <c r="AB128" i="17"/>
  <c r="AA128" i="17"/>
  <c r="Z128" i="17"/>
  <c r="Y128" i="17"/>
  <c r="X128" i="17"/>
  <c r="AI128" i="17"/>
  <c r="AH128" i="17"/>
  <c r="AG128" i="17"/>
  <c r="AF128" i="17"/>
  <c r="AE128" i="17"/>
  <c r="AD128" i="17"/>
  <c r="AC149" i="17"/>
  <c r="AB149" i="17"/>
  <c r="Y149" i="17"/>
  <c r="AI149" i="17"/>
  <c r="AH149" i="17"/>
  <c r="AG149" i="17"/>
  <c r="AF149" i="17"/>
  <c r="AE149" i="17"/>
  <c r="AD149" i="17"/>
  <c r="AA149" i="17"/>
  <c r="Z149" i="17"/>
  <c r="X149" i="17"/>
  <c r="AK167" i="17"/>
  <c r="AJ167" i="17"/>
  <c r="R141" i="17"/>
  <c r="Q141" i="17"/>
  <c r="V141" i="17"/>
  <c r="U141" i="17"/>
  <c r="T141" i="17"/>
  <c r="S141" i="17"/>
  <c r="W141" i="17"/>
  <c r="S57" i="17"/>
  <c r="R57" i="17"/>
  <c r="Q57" i="17"/>
  <c r="W57" i="17"/>
  <c r="V57" i="17"/>
  <c r="U57" i="17"/>
  <c r="T57" i="17"/>
  <c r="AL18" i="17"/>
  <c r="AK18" i="17"/>
  <c r="AJ18" i="17"/>
  <c r="Y131" i="17"/>
  <c r="AD131" i="17"/>
  <c r="AC131" i="17"/>
  <c r="AB131" i="17"/>
  <c r="AA131" i="17"/>
  <c r="Z131" i="17"/>
  <c r="X131" i="17"/>
  <c r="AI131" i="17"/>
  <c r="AG131" i="17"/>
  <c r="AF131" i="17"/>
  <c r="AE131" i="17"/>
  <c r="AH131" i="17"/>
  <c r="AH130" i="17"/>
  <c r="AG130" i="17"/>
  <c r="AF130" i="17"/>
  <c r="AE130" i="17"/>
  <c r="AD130" i="17"/>
  <c r="AC130" i="17"/>
  <c r="AB130" i="17"/>
  <c r="AA130" i="17"/>
  <c r="Z130" i="17"/>
  <c r="Y130" i="17"/>
  <c r="X130" i="17"/>
  <c r="AI130" i="17"/>
  <c r="AD25" i="17"/>
  <c r="AC25" i="17"/>
  <c r="AB25" i="17"/>
  <c r="AA25" i="17"/>
  <c r="Z25" i="17"/>
  <c r="Y25" i="17"/>
  <c r="X25" i="17"/>
  <c r="AG25" i="17"/>
  <c r="AE25" i="17"/>
  <c r="AI25" i="17"/>
  <c r="AH25" i="17"/>
  <c r="AF25" i="17"/>
  <c r="AK46" i="17"/>
  <c r="AJ46" i="17"/>
  <c r="AL50" i="17"/>
  <c r="AK50" i="17"/>
  <c r="AJ50" i="17"/>
  <c r="AB45" i="17"/>
  <c r="AA45" i="17"/>
  <c r="Z45" i="17"/>
  <c r="Y45" i="17"/>
  <c r="X45" i="17"/>
  <c r="AI45" i="17"/>
  <c r="AH45" i="17"/>
  <c r="AG45" i="17"/>
  <c r="AC45" i="17"/>
  <c r="AF45" i="17"/>
  <c r="AE45" i="17"/>
  <c r="AD45" i="17"/>
  <c r="AK166" i="17"/>
  <c r="AJ166" i="17"/>
  <c r="AK177" i="17"/>
  <c r="AJ177" i="17"/>
  <c r="AK191" i="17"/>
  <c r="AJ191" i="17"/>
  <c r="AJ31" i="17"/>
  <c r="AL31" i="17"/>
  <c r="AK31" i="17"/>
  <c r="AC161" i="17"/>
  <c r="AB161" i="17"/>
  <c r="AA161" i="17"/>
  <c r="Z161" i="17"/>
  <c r="Y161" i="17"/>
  <c r="X161" i="17"/>
  <c r="AI161" i="17"/>
  <c r="AH161" i="17"/>
  <c r="AG161" i="17"/>
  <c r="AF161" i="17"/>
  <c r="AE161" i="17"/>
  <c r="AD161" i="17"/>
  <c r="AI172" i="17"/>
  <c r="AH172" i="17"/>
  <c r="AG172" i="17"/>
  <c r="AF172" i="17"/>
  <c r="AE172" i="17"/>
  <c r="AD172" i="17"/>
  <c r="AC172" i="17"/>
  <c r="AB172" i="17"/>
  <c r="AA172" i="17"/>
  <c r="Z172" i="17"/>
  <c r="Y172" i="17"/>
  <c r="X172" i="17"/>
  <c r="AI186" i="17"/>
  <c r="AH186" i="17"/>
  <c r="AG186" i="17"/>
  <c r="AF186" i="17"/>
  <c r="AE186" i="17"/>
  <c r="Z186" i="17"/>
  <c r="Y186" i="17"/>
  <c r="X186" i="17"/>
  <c r="AD186" i="17"/>
  <c r="AC186" i="17"/>
  <c r="AB186" i="17"/>
  <c r="AA186" i="17"/>
  <c r="AB29" i="17"/>
  <c r="Y29" i="17"/>
  <c r="X29" i="17"/>
  <c r="AI29" i="17"/>
  <c r="AG29" i="17"/>
  <c r="AF29" i="17"/>
  <c r="AE29" i="17"/>
  <c r="AC29" i="17"/>
  <c r="Z29" i="17"/>
  <c r="AH29" i="17"/>
  <c r="AD29" i="17"/>
  <c r="AA29" i="17"/>
  <c r="W165" i="17"/>
  <c r="V165" i="17"/>
  <c r="U165" i="17"/>
  <c r="T165" i="17"/>
  <c r="S165" i="17"/>
  <c r="R165" i="17"/>
  <c r="Q165" i="17"/>
  <c r="W176" i="17"/>
  <c r="V176" i="17"/>
  <c r="U176" i="17"/>
  <c r="T176" i="17"/>
  <c r="S176" i="17"/>
  <c r="R176" i="17"/>
  <c r="Q176" i="17"/>
  <c r="W183" i="17"/>
  <c r="V183" i="17"/>
  <c r="U183" i="17"/>
  <c r="T183" i="17"/>
  <c r="S183" i="17"/>
  <c r="R183" i="17"/>
  <c r="Q183" i="17"/>
  <c r="AK65" i="17"/>
  <c r="AJ65" i="17"/>
  <c r="AK79" i="17"/>
  <c r="AJ79" i="17"/>
  <c r="V23" i="17"/>
  <c r="U23" i="17"/>
  <c r="T23" i="17"/>
  <c r="S23" i="17"/>
  <c r="R23" i="17"/>
  <c r="Q23" i="17"/>
  <c r="W23" i="17"/>
  <c r="AI78" i="17"/>
  <c r="AH78" i="17"/>
  <c r="AG78" i="17"/>
  <c r="AF78" i="17"/>
  <c r="AE78" i="17"/>
  <c r="AD78" i="17"/>
  <c r="AC78" i="17"/>
  <c r="AB78" i="17"/>
  <c r="AA78" i="17"/>
  <c r="Z78" i="17"/>
  <c r="Y78" i="17"/>
  <c r="X78" i="17"/>
  <c r="AK216" i="17"/>
  <c r="AJ216" i="17"/>
  <c r="AK234" i="17"/>
  <c r="AJ234" i="17"/>
  <c r="AK252" i="17"/>
  <c r="AJ252" i="17"/>
  <c r="AK250" i="17"/>
  <c r="AJ250" i="17"/>
  <c r="AL279" i="17"/>
  <c r="AK279" i="17"/>
  <c r="AJ279" i="17"/>
  <c r="AK287" i="17"/>
  <c r="AJ287" i="17"/>
  <c r="T66" i="17"/>
  <c r="S66" i="17"/>
  <c r="R66" i="17"/>
  <c r="Q66" i="17"/>
  <c r="W66" i="17"/>
  <c r="U66" i="17"/>
  <c r="V66" i="17"/>
  <c r="AI221" i="17"/>
  <c r="AF221" i="17"/>
  <c r="AC221" i="17"/>
  <c r="AB221" i="17"/>
  <c r="AA221" i="17"/>
  <c r="Z221" i="17"/>
  <c r="Y221" i="17"/>
  <c r="X221" i="17"/>
  <c r="AH221" i="17"/>
  <c r="AG221" i="17"/>
  <c r="AE221" i="17"/>
  <c r="AD221" i="17"/>
  <c r="AC240" i="17"/>
  <c r="AB240" i="17"/>
  <c r="AA240" i="17"/>
  <c r="Z240" i="17"/>
  <c r="Y240" i="17"/>
  <c r="X240" i="17"/>
  <c r="AF240" i="17"/>
  <c r="AE240" i="17"/>
  <c r="AD240" i="17"/>
  <c r="AI240" i="17"/>
  <c r="AH240" i="17"/>
  <c r="AG240" i="17"/>
  <c r="AI234" i="17"/>
  <c r="AH234" i="17"/>
  <c r="AG234" i="17"/>
  <c r="AF234" i="17"/>
  <c r="AE234" i="17"/>
  <c r="AD234" i="17"/>
  <c r="AC234" i="17"/>
  <c r="AB234" i="17"/>
  <c r="AA234" i="17"/>
  <c r="Z234" i="17"/>
  <c r="Y234" i="17"/>
  <c r="X234" i="17"/>
  <c r="Y259" i="17"/>
  <c r="AH259" i="17"/>
  <c r="AG259" i="17"/>
  <c r="AF259" i="17"/>
  <c r="AE259" i="17"/>
  <c r="AD259" i="17"/>
  <c r="AC259" i="17"/>
  <c r="AB259" i="17"/>
  <c r="AA259" i="17"/>
  <c r="Z259" i="17"/>
  <c r="X259" i="17"/>
  <c r="AI259" i="17"/>
  <c r="Y283" i="17"/>
  <c r="AC283" i="17"/>
  <c r="AB283" i="17"/>
  <c r="AA283" i="17"/>
  <c r="Z283" i="17"/>
  <c r="X283" i="17"/>
  <c r="AI283" i="17"/>
  <c r="AH283" i="17"/>
  <c r="AG283" i="17"/>
  <c r="AF283" i="17"/>
  <c r="AE283" i="17"/>
  <c r="AD283" i="17"/>
  <c r="AH300" i="17"/>
  <c r="AG300" i="17"/>
  <c r="AF300" i="17"/>
  <c r="AE300" i="17"/>
  <c r="AD300" i="17"/>
  <c r="AC300" i="17"/>
  <c r="AB300" i="17"/>
  <c r="AA300" i="17"/>
  <c r="Z300" i="17"/>
  <c r="Y300" i="17"/>
  <c r="X300" i="17"/>
  <c r="AI300" i="17"/>
  <c r="Z16" i="17"/>
  <c r="Y16" i="17"/>
  <c r="X16" i="17"/>
  <c r="AI16" i="17"/>
  <c r="AH16" i="17"/>
  <c r="AG16" i="17"/>
  <c r="AF16" i="17"/>
  <c r="AE16" i="17"/>
  <c r="AD16" i="17"/>
  <c r="AC16" i="17"/>
  <c r="AB16" i="17"/>
  <c r="AA16" i="17"/>
  <c r="W228" i="17"/>
  <c r="V228" i="17"/>
  <c r="U228" i="17"/>
  <c r="T228" i="17"/>
  <c r="S228" i="17"/>
  <c r="R228" i="17"/>
  <c r="Q228" i="17"/>
  <c r="W226" i="17"/>
  <c r="V226" i="17"/>
  <c r="U226" i="17"/>
  <c r="T226" i="17"/>
  <c r="S226" i="17"/>
  <c r="R226" i="17"/>
  <c r="Q226" i="17"/>
  <c r="S253" i="17"/>
  <c r="R253" i="17"/>
  <c r="Q253" i="17"/>
  <c r="V253" i="17"/>
  <c r="U253" i="17"/>
  <c r="T253" i="17"/>
  <c r="W253" i="17"/>
  <c r="W274" i="17"/>
  <c r="V274" i="17"/>
  <c r="U274" i="17"/>
  <c r="T274" i="17"/>
  <c r="S274" i="17"/>
  <c r="R274" i="17"/>
  <c r="Q274" i="17"/>
  <c r="U272" i="17"/>
  <c r="T272" i="17"/>
  <c r="S272" i="17"/>
  <c r="R272" i="17"/>
  <c r="Q272" i="17"/>
  <c r="W272" i="17"/>
  <c r="V272" i="17"/>
  <c r="R296" i="17"/>
  <c r="Q296" i="17"/>
  <c r="V296" i="17"/>
  <c r="U296" i="17"/>
  <c r="T296" i="17"/>
  <c r="S296" i="17"/>
  <c r="W296" i="17"/>
  <c r="V10" i="17"/>
  <c r="U10" i="17"/>
  <c r="T10" i="17"/>
  <c r="S10" i="17"/>
  <c r="R10" i="17"/>
  <c r="Q10" i="17"/>
  <c r="W10" i="17"/>
  <c r="AK85" i="17"/>
  <c r="AJ85" i="17"/>
  <c r="AA84" i="17"/>
  <c r="Z84" i="17"/>
  <c r="Y84" i="17"/>
  <c r="X84" i="17"/>
  <c r="AI84" i="17"/>
  <c r="AH84" i="17"/>
  <c r="AG84" i="17"/>
  <c r="AF84" i="17"/>
  <c r="AB84" i="17"/>
  <c r="AE84" i="17"/>
  <c r="AD84" i="17"/>
  <c r="AC84" i="17"/>
  <c r="AA101" i="17"/>
  <c r="AI101" i="17"/>
  <c r="AH101" i="17"/>
  <c r="AG101" i="17"/>
  <c r="AF101" i="17"/>
  <c r="AE101" i="17"/>
  <c r="AD101" i="17"/>
  <c r="AC101" i="17"/>
  <c r="AB101" i="17"/>
  <c r="Z101" i="17"/>
  <c r="Y101" i="17"/>
  <c r="X101" i="17"/>
  <c r="V85" i="17"/>
  <c r="U85" i="17"/>
  <c r="T85" i="17"/>
  <c r="S85" i="17"/>
  <c r="R85" i="17"/>
  <c r="Q85" i="17"/>
  <c r="W85" i="17"/>
  <c r="T95" i="17"/>
  <c r="S95" i="17"/>
  <c r="R95" i="17"/>
  <c r="Q95" i="17"/>
  <c r="W95" i="17"/>
  <c r="V95" i="17"/>
  <c r="U95" i="17"/>
  <c r="AK115" i="17"/>
  <c r="AJ115" i="17"/>
  <c r="AK127" i="17"/>
  <c r="AJ127" i="17"/>
  <c r="AF106" i="17"/>
  <c r="AE106" i="17"/>
  <c r="AD106" i="17"/>
  <c r="AC106" i="17"/>
  <c r="AB106" i="17"/>
  <c r="AI106" i="17"/>
  <c r="AH106" i="17"/>
  <c r="AG106" i="17"/>
  <c r="AA106" i="17"/>
  <c r="Z106" i="17"/>
  <c r="Y106" i="17"/>
  <c r="X106" i="17"/>
  <c r="AI122" i="17"/>
  <c r="AH122" i="17"/>
  <c r="AG122" i="17"/>
  <c r="X122" i="17"/>
  <c r="AF122" i="17"/>
  <c r="AE122" i="17"/>
  <c r="AD122" i="17"/>
  <c r="AC122" i="17"/>
  <c r="AB122" i="17"/>
  <c r="AA122" i="17"/>
  <c r="Z122" i="17"/>
  <c r="Y122" i="17"/>
  <c r="W110" i="17"/>
  <c r="V110" i="17"/>
  <c r="U110" i="17"/>
  <c r="T110" i="17"/>
  <c r="S110" i="17"/>
  <c r="R110" i="17"/>
  <c r="Q110" i="17"/>
  <c r="T107" i="17"/>
  <c r="S107" i="17"/>
  <c r="R107" i="17"/>
  <c r="Q107" i="17"/>
  <c r="W107" i="17"/>
  <c r="V107" i="17"/>
  <c r="U107" i="17"/>
  <c r="R17" i="17"/>
  <c r="Q17" i="17"/>
  <c r="W17" i="17"/>
  <c r="V17" i="17"/>
  <c r="U17" i="17"/>
  <c r="T17" i="17"/>
  <c r="S17" i="17"/>
  <c r="AJ128" i="17"/>
  <c r="AK128" i="17"/>
  <c r="AL143" i="17"/>
  <c r="AK143" i="17"/>
  <c r="AJ143" i="17"/>
  <c r="AL28" i="17"/>
  <c r="AF41" i="17"/>
  <c r="AL177" i="17" l="1"/>
  <c r="AL252" i="17"/>
  <c r="AL4" i="17"/>
  <c r="AL275" i="17"/>
  <c r="AL212" i="17"/>
  <c r="AL214" i="17"/>
  <c r="AL191" i="17"/>
  <c r="AL250" i="17"/>
  <c r="AL69" i="17"/>
  <c r="AL131" i="17"/>
  <c r="AL137" i="17"/>
  <c r="AL85" i="17"/>
  <c r="AL30" i="17"/>
  <c r="AL216" i="17"/>
  <c r="AL95" i="17"/>
  <c r="AL246" i="17"/>
  <c r="AL66" i="17"/>
  <c r="AL183" i="17"/>
  <c r="AL257" i="17"/>
  <c r="AL255" i="17"/>
  <c r="AL128" i="17"/>
  <c r="AL135" i="17"/>
  <c r="AL46" i="17"/>
  <c r="AL139" i="17"/>
  <c r="AL99" i="17"/>
  <c r="AL248" i="17"/>
  <c r="AL110" i="17"/>
  <c r="AL127" i="17"/>
  <c r="AL166" i="17"/>
  <c r="AL229" i="17"/>
  <c r="AL79" i="17"/>
  <c r="AL80" i="17"/>
  <c r="AL65" i="17"/>
  <c r="AL187" i="17"/>
  <c r="AL186" i="17"/>
  <c r="AL234" i="17"/>
  <c r="AL115" i="17"/>
  <c r="AL75" i="17"/>
  <c r="AL98" i="17"/>
  <c r="AL173" i="17"/>
  <c r="AL125" i="17"/>
  <c r="AL123" i="17"/>
  <c r="AL292" i="17"/>
  <c r="AL247" i="17"/>
  <c r="AL106" i="17"/>
  <c r="AL84" i="17"/>
  <c r="AL167" i="17"/>
  <c r="AL244" i="17"/>
  <c r="AL163" i="17"/>
  <c r="AL287" i="17"/>
  <c r="AL232" i="17"/>
  <c r="AL295" i="17"/>
  <c r="AL103" i="17"/>
  <c r="E39" i="64"/>
  <c r="M45" i="16"/>
  <c r="M46" i="16" s="1"/>
  <c r="M43" i="16"/>
  <c r="M44" i="16" s="1"/>
  <c r="L45" i="16"/>
  <c r="L46" i="16" s="1"/>
  <c r="L43" i="16"/>
  <c r="L44" i="16" s="1"/>
  <c r="K45" i="16"/>
  <c r="K46" i="16" s="1"/>
  <c r="K43" i="16"/>
  <c r="K44" i="16" s="1"/>
  <c r="N43" i="16"/>
  <c r="N44" i="16" s="1"/>
  <c r="N45" i="16"/>
  <c r="N46" i="16" s="1"/>
  <c r="D5" i="86"/>
  <c r="D19" i="86" s="1"/>
  <c r="D21" i="86" s="1"/>
  <c r="T39" i="16"/>
  <c r="B54" i="16" s="1"/>
  <c r="S39" i="16"/>
  <c r="AL200" i="17"/>
  <c r="AL107" i="17"/>
  <c r="AL113" i="17"/>
  <c r="AL180" i="17"/>
  <c r="AM2" i="17"/>
  <c r="AL5" i="17"/>
  <c r="AL303" i="17"/>
  <c r="AL6" i="17"/>
  <c r="AL7" i="17"/>
  <c r="AL233" i="17"/>
  <c r="AL181" i="17"/>
  <c r="AL249" i="17"/>
  <c r="AL126" i="17"/>
  <c r="AL14" i="17"/>
  <c r="AL87" i="17"/>
  <c r="AL149" i="17"/>
  <c r="AL179" i="17"/>
  <c r="AL194" i="17"/>
  <c r="AL254" i="17"/>
  <c r="AL296" i="17"/>
  <c r="AL24" i="17"/>
  <c r="AL71" i="17"/>
  <c r="AL64" i="17"/>
  <c r="AL225" i="17"/>
  <c r="AL269" i="17"/>
  <c r="AL170" i="17"/>
  <c r="AL43" i="17"/>
  <c r="AL54" i="17"/>
  <c r="AL22" i="17"/>
  <c r="AL201" i="17"/>
  <c r="AL35" i="17"/>
  <c r="AL16" i="17"/>
  <c r="AL48" i="17"/>
  <c r="AL161" i="17"/>
  <c r="AL133" i="17"/>
  <c r="AL273" i="17"/>
  <c r="AL58" i="17"/>
  <c r="AL242" i="17"/>
  <c r="AL78" i="17"/>
  <c r="AL284" i="17"/>
  <c r="AL134" i="17"/>
  <c r="AL198" i="17"/>
  <c r="AL89" i="17"/>
  <c r="AL217" i="17"/>
  <c r="AL218" i="17"/>
  <c r="AL10" i="17"/>
  <c r="AL268" i="17"/>
  <c r="AL299" i="17"/>
  <c r="AL13" i="17"/>
  <c r="AL62" i="17"/>
  <c r="AL168" i="17"/>
  <c r="AL283" i="17"/>
  <c r="AL116" i="17"/>
  <c r="AL129" i="17"/>
  <c r="AL243" i="17"/>
  <c r="AL140" i="17"/>
  <c r="AL239" i="17"/>
  <c r="AL118" i="17"/>
  <c r="AL156" i="17"/>
  <c r="AL230" i="17"/>
  <c r="AL271" i="17"/>
  <c r="AL138" i="17"/>
  <c r="AL27" i="17"/>
  <c r="AL88" i="17"/>
  <c r="AL20" i="17"/>
  <c r="AL8" i="17"/>
  <c r="AL300" i="17"/>
  <c r="AL49" i="17"/>
  <c r="AL172" i="17"/>
  <c r="AL121" i="17"/>
  <c r="AL294" i="17"/>
  <c r="AL136" i="17"/>
  <c r="AL202" i="17"/>
  <c r="AL195" i="17"/>
  <c r="AL53" i="17"/>
  <c r="AL160" i="17"/>
  <c r="AL253" i="17"/>
  <c r="AL90" i="17"/>
  <c r="AL47" i="17"/>
  <c r="AL174" i="17"/>
  <c r="AL227" i="17"/>
  <c r="AL70" i="17"/>
  <c r="AL12" i="17"/>
  <c r="AL171" i="17"/>
  <c r="AL73" i="17"/>
  <c r="AL32" i="17"/>
  <c r="AL130" i="17"/>
  <c r="AL157" i="17"/>
  <c r="AL38" i="17"/>
  <c r="AL223" i="17"/>
  <c r="AL266" i="17"/>
  <c r="AL15" i="17"/>
  <c r="AL142" i="17"/>
  <c r="AL56" i="17"/>
  <c r="AL23" i="17"/>
  <c r="AL68" i="17"/>
  <c r="AL272" i="17"/>
  <c r="AL298" i="17"/>
  <c r="AL281" i="17"/>
  <c r="AL302" i="17"/>
  <c r="AL153" i="17"/>
  <c r="AL261" i="17"/>
  <c r="AL228" i="17"/>
  <c r="AL83" i="17"/>
  <c r="AL146" i="17"/>
  <c r="AL199" i="17"/>
  <c r="AL152" i="17"/>
  <c r="AL109" i="17"/>
  <c r="AL45" i="17"/>
  <c r="AL245" i="17"/>
  <c r="AL124" i="17"/>
  <c r="AL219" i="17"/>
  <c r="AL236" i="17"/>
  <c r="AL235" i="17"/>
  <c r="AL102" i="17"/>
  <c r="AL267" i="17"/>
  <c r="AL190" i="17"/>
  <c r="AL206" i="17"/>
  <c r="AL19" i="17"/>
  <c r="AL11" i="17"/>
  <c r="AL184" i="17"/>
  <c r="AL288" i="17"/>
  <c r="AL196" i="17"/>
  <c r="AL141" i="17"/>
  <c r="AL285" i="17"/>
  <c r="AL76" i="17"/>
  <c r="AL293" i="17"/>
  <c r="AL189" i="17"/>
  <c r="AL67" i="17"/>
  <c r="AL222" i="17"/>
  <c r="AL221" i="17"/>
  <c r="AL117" i="17"/>
  <c r="AL155" i="17"/>
  <c r="AL175" i="17"/>
  <c r="AL256" i="17"/>
  <c r="AL259" i="17"/>
  <c r="AL104" i="17"/>
  <c r="AL29" i="17"/>
  <c r="AL204" i="17"/>
  <c r="AL17" i="17"/>
  <c r="AL209" i="17"/>
  <c r="AL264" i="17"/>
  <c r="AL154" i="17"/>
  <c r="AL93" i="17"/>
  <c r="AL238" i="17"/>
  <c r="AL263" i="17"/>
  <c r="AL182" i="17"/>
  <c r="AL132" i="17"/>
  <c r="AL290" i="17"/>
  <c r="AL240" i="17"/>
  <c r="AL21" i="17"/>
  <c r="AL119" i="17"/>
  <c r="AL57" i="17"/>
  <c r="AL33" i="17"/>
  <c r="AL150" i="17"/>
  <c r="AL100" i="17"/>
  <c r="AL26" i="17"/>
  <c r="AL63" i="17"/>
  <c r="AL207" i="17"/>
  <c r="AL297" i="17"/>
  <c r="AL44" i="17"/>
  <c r="AL97" i="17"/>
  <c r="AL111" i="17"/>
  <c r="AL215" i="17"/>
  <c r="AL164" i="17"/>
  <c r="AL41" i="17"/>
  <c r="AL265" i="17"/>
  <c r="AL147" i="17"/>
  <c r="AL262" i="17"/>
  <c r="AL52" i="17"/>
  <c r="AL159" i="17"/>
  <c r="AL178" i="17"/>
  <c r="AL213" i="17"/>
  <c r="AL185" i="17"/>
  <c r="AL205" i="17"/>
  <c r="AL270" i="17"/>
  <c r="AL301" i="17"/>
  <c r="AL122" i="17"/>
  <c r="AL226" i="17"/>
  <c r="AL36" i="17"/>
  <c r="AL224" i="17"/>
  <c r="AL280" i="17"/>
  <c r="AL211" i="17"/>
  <c r="AL282" i="17"/>
  <c r="AL162" i="17"/>
  <c r="AL210" i="17"/>
  <c r="AL101" i="17"/>
  <c r="AL165" i="17"/>
  <c r="AL77" i="17"/>
  <c r="AL40" i="17"/>
  <c r="AL277" i="17"/>
  <c r="AL96" i="17"/>
  <c r="AL51" i="17"/>
  <c r="AL42" i="17"/>
  <c r="AL158" i="17"/>
  <c r="AL105" i="17"/>
  <c r="AL237" i="17"/>
  <c r="AL251" i="17"/>
  <c r="AL112" i="17"/>
  <c r="AL91" i="17"/>
  <c r="AL151" i="17"/>
  <c r="AL208" i="17"/>
  <c r="AL61" i="17"/>
  <c r="AL192" i="17"/>
  <c r="AL286" i="17"/>
  <c r="AL193" i="17"/>
  <c r="AL197" i="17"/>
  <c r="AL278" i="17"/>
  <c r="AL114" i="17"/>
  <c r="AL86" i="17"/>
  <c r="AL176" i="17"/>
  <c r="AL188" i="17"/>
  <c r="AL258" i="17"/>
  <c r="AL108" i="17"/>
  <c r="AL148" i="17"/>
  <c r="AL144" i="17"/>
  <c r="AL37" i="17"/>
  <c r="AL260" i="17"/>
  <c r="AL289" i="17"/>
  <c r="AL74" i="17"/>
  <c r="AL231" i="17"/>
  <c r="AL92" i="17"/>
  <c r="AL220" i="17"/>
  <c r="AL145" i="17"/>
  <c r="AL9" i="17"/>
  <c r="AL81" i="17"/>
  <c r="AL241" i="17"/>
  <c r="AL72" i="17"/>
  <c r="AL60" i="17"/>
  <c r="AL169" i="17"/>
  <c r="AL39" i="17"/>
  <c r="AL291" i="17"/>
  <c r="D31" i="86" l="1"/>
  <c r="M34" i="64"/>
  <c r="M37" i="64" s="1"/>
  <c r="M38" i="64" s="1"/>
  <c r="H34" i="64"/>
  <c r="H37" i="64" s="1"/>
  <c r="H38" i="64" s="1"/>
  <c r="I34" i="64"/>
  <c r="I37" i="64" s="1"/>
  <c r="I38" i="64" s="1"/>
  <c r="N34" i="64"/>
  <c r="N37" i="64" s="1"/>
  <c r="N38" i="64" s="1"/>
  <c r="K34" i="64"/>
  <c r="K37" i="64" s="1"/>
  <c r="K38" i="64" s="1"/>
  <c r="L34" i="64"/>
  <c r="L37" i="64" s="1"/>
  <c r="L38" i="64" s="1"/>
  <c r="J34" i="64"/>
  <c r="J37" i="64" s="1"/>
  <c r="J38" i="64" s="1"/>
  <c r="M5" i="86"/>
  <c r="M19" i="86" s="1"/>
  <c r="D29" i="86"/>
  <c r="D33" i="86"/>
  <c r="D32" i="86"/>
  <c r="D30" i="86"/>
  <c r="D35" i="86"/>
  <c r="Z10" i="16"/>
  <c r="F34" i="64"/>
  <c r="F37" i="64" s="1"/>
  <c r="F38" i="64" s="1"/>
  <c r="Y10" i="16"/>
  <c r="AA10" i="16"/>
  <c r="AB10" i="16"/>
  <c r="J5" i="86"/>
  <c r="J19" i="86" s="1"/>
  <c r="K5" i="86"/>
  <c r="K19" i="86" s="1"/>
  <c r="I5" i="86"/>
  <c r="I19" i="86" s="1"/>
  <c r="D34" i="86"/>
  <c r="E5" i="86"/>
  <c r="E19" i="86" s="1"/>
  <c r="H5" i="86"/>
  <c r="H19" i="86" s="1"/>
  <c r="L5" i="86"/>
  <c r="L19" i="86" s="1"/>
  <c r="G5" i="86"/>
  <c r="G19" i="86" s="1"/>
  <c r="AN2" i="17"/>
  <c r="AM303" i="17"/>
  <c r="AM6" i="17"/>
  <c r="AM7" i="17"/>
  <c r="AM5" i="17"/>
  <c r="AM181" i="17"/>
  <c r="AM71" i="17"/>
  <c r="AM249" i="17"/>
  <c r="AM20" i="17"/>
  <c r="AM126" i="17"/>
  <c r="AM14" i="17"/>
  <c r="AM87" i="17"/>
  <c r="AM149" i="17"/>
  <c r="AM179" i="17"/>
  <c r="AM194" i="17"/>
  <c r="AM254" i="17"/>
  <c r="AM296" i="17"/>
  <c r="AM24" i="17"/>
  <c r="AM64" i="17"/>
  <c r="AM225" i="17"/>
  <c r="AM269" i="17"/>
  <c r="AM170" i="17"/>
  <c r="AM43" i="17"/>
  <c r="AM54" i="17"/>
  <c r="AM22" i="17"/>
  <c r="AM201" i="17"/>
  <c r="AM35" i="17"/>
  <c r="AM16" i="17"/>
  <c r="AM161" i="17"/>
  <c r="AM133" i="17"/>
  <c r="AM48" i="17"/>
  <c r="AM58" i="17"/>
  <c r="AM233" i="17"/>
  <c r="AM78" i="17"/>
  <c r="AM299" i="17"/>
  <c r="AM89" i="17"/>
  <c r="AM27" i="17"/>
  <c r="AM217" i="17"/>
  <c r="AM218" i="17"/>
  <c r="AM10" i="17"/>
  <c r="AM268" i="17"/>
  <c r="AM13" i="17"/>
  <c r="AM62" i="17"/>
  <c r="AM168" i="17"/>
  <c r="AM283" i="17"/>
  <c r="AM242" i="17"/>
  <c r="AM116" i="17"/>
  <c r="AM129" i="17"/>
  <c r="AM134" i="17"/>
  <c r="AM138" i="17"/>
  <c r="AM243" i="17"/>
  <c r="AM140" i="17"/>
  <c r="AM239" i="17"/>
  <c r="AM118" i="17"/>
  <c r="AM156" i="17"/>
  <c r="AM230" i="17"/>
  <c r="AM271" i="17"/>
  <c r="AM88" i="17"/>
  <c r="AM198" i="17"/>
  <c r="AM8" i="17"/>
  <c r="AM300" i="17"/>
  <c r="AM49" i="17"/>
  <c r="AM273" i="17"/>
  <c r="AM202" i="17"/>
  <c r="AM294" i="17"/>
  <c r="AM142" i="17"/>
  <c r="AM195" i="17"/>
  <c r="AM53" i="17"/>
  <c r="AM160" i="17"/>
  <c r="AM253" i="17"/>
  <c r="AM90" i="17"/>
  <c r="AM47" i="17"/>
  <c r="AM174" i="17"/>
  <c r="AM227" i="17"/>
  <c r="AM284" i="17"/>
  <c r="AM15" i="17"/>
  <c r="AM70" i="17"/>
  <c r="AM12" i="17"/>
  <c r="AM171" i="17"/>
  <c r="AM73" i="17"/>
  <c r="AM157" i="17"/>
  <c r="AM32" i="17"/>
  <c r="AM38" i="17"/>
  <c r="AM223" i="17"/>
  <c r="AM266" i="17"/>
  <c r="AM130" i="17"/>
  <c r="AM228" i="17"/>
  <c r="AM172" i="17"/>
  <c r="AM121" i="17"/>
  <c r="AM68" i="17"/>
  <c r="AM272" i="17"/>
  <c r="AM298" i="17"/>
  <c r="AM302" i="17"/>
  <c r="AM155" i="17"/>
  <c r="AM132" i="17"/>
  <c r="AM153" i="17"/>
  <c r="AM261" i="17"/>
  <c r="AM23" i="17"/>
  <c r="AM83" i="17"/>
  <c r="AM146" i="17"/>
  <c r="AM199" i="17"/>
  <c r="AM152" i="17"/>
  <c r="AM109" i="17"/>
  <c r="AM45" i="17"/>
  <c r="AM245" i="17"/>
  <c r="AM124" i="17"/>
  <c r="AM281" i="17"/>
  <c r="AM136" i="17"/>
  <c r="AM219" i="17"/>
  <c r="AM236" i="17"/>
  <c r="AM235" i="17"/>
  <c r="AM102" i="17"/>
  <c r="AM267" i="17"/>
  <c r="AM288" i="17"/>
  <c r="AM184" i="17"/>
  <c r="AM190" i="17"/>
  <c r="AM206" i="17"/>
  <c r="AM11" i="17"/>
  <c r="AM141" i="17"/>
  <c r="AM19" i="17"/>
  <c r="AM56" i="17"/>
  <c r="AM189" i="17"/>
  <c r="AM221" i="17"/>
  <c r="AM159" i="17"/>
  <c r="AM182" i="17"/>
  <c r="AM175" i="17"/>
  <c r="AM259" i="17"/>
  <c r="AM297" i="17"/>
  <c r="AM204" i="17"/>
  <c r="AM264" i="17"/>
  <c r="AM17" i="17"/>
  <c r="AM33" i="17"/>
  <c r="AM209" i="17"/>
  <c r="AM256" i="17"/>
  <c r="AM154" i="17"/>
  <c r="AM93" i="17"/>
  <c r="AM238" i="17"/>
  <c r="AM263" i="17"/>
  <c r="AM29" i="17"/>
  <c r="AM240" i="17"/>
  <c r="AM293" i="17"/>
  <c r="AM290" i="17"/>
  <c r="AM104" i="17"/>
  <c r="AM196" i="17"/>
  <c r="AM76" i="17"/>
  <c r="AM117" i="17"/>
  <c r="AM21" i="17"/>
  <c r="AM119" i="17"/>
  <c r="AM100" i="17"/>
  <c r="AM57" i="17"/>
  <c r="AM26" i="17"/>
  <c r="AM63" i="17"/>
  <c r="AM207" i="17"/>
  <c r="AM285" i="17"/>
  <c r="AM44" i="17"/>
  <c r="AM97" i="17"/>
  <c r="AM111" i="17"/>
  <c r="AM164" i="17"/>
  <c r="AM215" i="17"/>
  <c r="AM150" i="17"/>
  <c r="AM222" i="17"/>
  <c r="AM41" i="17"/>
  <c r="AM210" i="17"/>
  <c r="AM185" i="17"/>
  <c r="AM265" i="17"/>
  <c r="AM147" i="17"/>
  <c r="AM262" i="17"/>
  <c r="AM52" i="17"/>
  <c r="AM178" i="17"/>
  <c r="AM213" i="17"/>
  <c r="AM37" i="17"/>
  <c r="AM67" i="17"/>
  <c r="AM301" i="17"/>
  <c r="AM270" i="17"/>
  <c r="AM122" i="17"/>
  <c r="AM278" i="17"/>
  <c r="AM36" i="17"/>
  <c r="AM224" i="17"/>
  <c r="AM280" i="17"/>
  <c r="AM211" i="17"/>
  <c r="AM251" i="17"/>
  <c r="AM282" i="17"/>
  <c r="AM162" i="17"/>
  <c r="AM101" i="17"/>
  <c r="AM77" i="17"/>
  <c r="AM42" i="17"/>
  <c r="AM40" i="17"/>
  <c r="AM277" i="17"/>
  <c r="AM96" i="17"/>
  <c r="AM51" i="17"/>
  <c r="AM158" i="17"/>
  <c r="AM105" i="17"/>
  <c r="AM237" i="17"/>
  <c r="AM112" i="17"/>
  <c r="AM91" i="17"/>
  <c r="AM151" i="17"/>
  <c r="AM208" i="17"/>
  <c r="AM61" i="17"/>
  <c r="AM192" i="17"/>
  <c r="AM286" i="17"/>
  <c r="AM193" i="17"/>
  <c r="AM197" i="17"/>
  <c r="AM114" i="17"/>
  <c r="AM176" i="17"/>
  <c r="AM188" i="17"/>
  <c r="AM258" i="17"/>
  <c r="AM108" i="17"/>
  <c r="AM148" i="17"/>
  <c r="AM4" i="17"/>
  <c r="AM205" i="17"/>
  <c r="AM289" i="17"/>
  <c r="AM74" i="17"/>
  <c r="AM226" i="17"/>
  <c r="AM92" i="17"/>
  <c r="AM39" i="17"/>
  <c r="AM82" i="17"/>
  <c r="AM169" i="17"/>
  <c r="AM69" i="17"/>
  <c r="AM110" i="17"/>
  <c r="AM231" i="17"/>
  <c r="AM60" i="17"/>
  <c r="AM173" i="17"/>
  <c r="AM276" i="17"/>
  <c r="AM247" i="17"/>
  <c r="AM34" i="17"/>
  <c r="AM241" i="17"/>
  <c r="AM212" i="17"/>
  <c r="AM260" i="17"/>
  <c r="AM144" i="17"/>
  <c r="AM81" i="17"/>
  <c r="AM9" i="17"/>
  <c r="AM99" i="17"/>
  <c r="AM186" i="17"/>
  <c r="AM220" i="17"/>
  <c r="AM94" i="17"/>
  <c r="AM214" i="17"/>
  <c r="AM274" i="17"/>
  <c r="AM139" i="17"/>
  <c r="AM180" i="17"/>
  <c r="AM113" i="17"/>
  <c r="AM257" i="17"/>
  <c r="AM255" i="17"/>
  <c r="AM28" i="17"/>
  <c r="AM107" i="17"/>
  <c r="AM84" i="17"/>
  <c r="AM103" i="17"/>
  <c r="AM145" i="17"/>
  <c r="AM30" i="17"/>
  <c r="AM80" i="17"/>
  <c r="AM248" i="17"/>
  <c r="AM125" i="17"/>
  <c r="AM86" i="17"/>
  <c r="AM295" i="17"/>
  <c r="AM165" i="17"/>
  <c r="AM291" i="17"/>
  <c r="AM25" i="17"/>
  <c r="AM55" i="17"/>
  <c r="AM229" i="17"/>
  <c r="AM120" i="17"/>
  <c r="AM131" i="17"/>
  <c r="AM59" i="17"/>
  <c r="AM50" i="17"/>
  <c r="AM72" i="17"/>
  <c r="AM75" i="17"/>
  <c r="AM167" i="17"/>
  <c r="AM18" i="17"/>
  <c r="AM232" i="17"/>
  <c r="AM292" i="17"/>
  <c r="AM95" i="17"/>
  <c r="AM31" i="17"/>
  <c r="AM163" i="17"/>
  <c r="AM187" i="17"/>
  <c r="AM123" i="17"/>
  <c r="AM177" i="17"/>
  <c r="AM203" i="17"/>
  <c r="AM246" i="17"/>
  <c r="AM66" i="17"/>
  <c r="AM275" i="17"/>
  <c r="AM183" i="17"/>
  <c r="AM46" i="17"/>
  <c r="AM166" i="17"/>
  <c r="AM200" i="17"/>
  <c r="AM98" i="17"/>
  <c r="AM106" i="17"/>
  <c r="AM287" i="17"/>
  <c r="AM127" i="17"/>
  <c r="AM216" i="17"/>
  <c r="AM79" i="17"/>
  <c r="AM252" i="17"/>
  <c r="AM143" i="17"/>
  <c r="AM234" i="17"/>
  <c r="AM250" i="17"/>
  <c r="AM191" i="17"/>
  <c r="AM137" i="17"/>
  <c r="AM115" i="17"/>
  <c r="AM244" i="17"/>
  <c r="AM85" i="17"/>
  <c r="AM128" i="17"/>
  <c r="AM135" i="17"/>
  <c r="AM65" i="17"/>
  <c r="AM279" i="17"/>
  <c r="X10" i="16" l="1"/>
  <c r="W10" i="16"/>
  <c r="V10" i="16"/>
  <c r="H39" i="64"/>
  <c r="H40" i="64" s="1"/>
  <c r="K39" i="64"/>
  <c r="N39" i="64"/>
  <c r="M39" i="64"/>
  <c r="F39" i="64"/>
  <c r="F40" i="64" s="1"/>
  <c r="J39" i="64"/>
  <c r="J40" i="64" s="1"/>
  <c r="I39" i="64"/>
  <c r="I40" i="64" s="1"/>
  <c r="L39" i="64"/>
  <c r="E40" i="64"/>
  <c r="E5" i="16" s="1"/>
  <c r="AO2" i="17"/>
  <c r="AN303" i="17"/>
  <c r="AN6" i="17"/>
  <c r="AN5" i="17"/>
  <c r="AN7" i="17"/>
  <c r="AN249" i="17"/>
  <c r="AN126" i="17"/>
  <c r="AN242" i="17"/>
  <c r="AN268" i="17"/>
  <c r="AN8" i="17"/>
  <c r="AN64" i="17"/>
  <c r="AN269" i="17"/>
  <c r="AN14" i="17"/>
  <c r="AN179" i="17"/>
  <c r="AN87" i="17"/>
  <c r="AN149" i="17"/>
  <c r="AN54" i="17"/>
  <c r="AN194" i="17"/>
  <c r="AN296" i="17"/>
  <c r="AN24" i="17"/>
  <c r="AN225" i="17"/>
  <c r="AN58" i="17"/>
  <c r="AN170" i="17"/>
  <c r="AN43" i="17"/>
  <c r="AN22" i="17"/>
  <c r="AN201" i="17"/>
  <c r="AN35" i="17"/>
  <c r="AN254" i="17"/>
  <c r="AN16" i="17"/>
  <c r="AN161" i="17"/>
  <c r="AN133" i="17"/>
  <c r="AN48" i="17"/>
  <c r="AN233" i="17"/>
  <c r="AN300" i="17"/>
  <c r="AN181" i="17"/>
  <c r="AN168" i="17"/>
  <c r="AN299" i="17"/>
  <c r="AN129" i="17"/>
  <c r="AN217" i="17"/>
  <c r="AN202" i="17"/>
  <c r="AN223" i="17"/>
  <c r="AN218" i="17"/>
  <c r="AN13" i="17"/>
  <c r="AN62" i="17"/>
  <c r="AN283" i="17"/>
  <c r="AN116" i="17"/>
  <c r="AN134" i="17"/>
  <c r="AN140" i="17"/>
  <c r="AN138" i="17"/>
  <c r="AN243" i="17"/>
  <c r="AN239" i="17"/>
  <c r="AN27" i="17"/>
  <c r="AN118" i="17"/>
  <c r="AN156" i="17"/>
  <c r="AN230" i="17"/>
  <c r="AN271" i="17"/>
  <c r="AN88" i="17"/>
  <c r="AN198" i="17"/>
  <c r="AN10" i="17"/>
  <c r="AN20" i="17"/>
  <c r="AN89" i="17"/>
  <c r="AN49" i="17"/>
  <c r="AN273" i="17"/>
  <c r="AN78" i="17"/>
  <c r="AN71" i="17"/>
  <c r="AN28" i="17"/>
  <c r="AN235" i="17"/>
  <c r="AN32" i="17"/>
  <c r="AN294" i="17"/>
  <c r="AN142" i="17"/>
  <c r="AN195" i="17"/>
  <c r="AN160" i="17"/>
  <c r="AN172" i="17"/>
  <c r="AN253" i="17"/>
  <c r="AN90" i="17"/>
  <c r="AN47" i="17"/>
  <c r="AN174" i="17"/>
  <c r="AN227" i="17"/>
  <c r="AN284" i="17"/>
  <c r="AN15" i="17"/>
  <c r="AN70" i="17"/>
  <c r="AN12" i="17"/>
  <c r="AN171" i="17"/>
  <c r="AN73" i="17"/>
  <c r="AN157" i="17"/>
  <c r="AN130" i="17"/>
  <c r="AN53" i="17"/>
  <c r="AN38" i="17"/>
  <c r="AN266" i="17"/>
  <c r="AN121" i="17"/>
  <c r="AN298" i="17"/>
  <c r="AN302" i="17"/>
  <c r="AN19" i="17"/>
  <c r="AN153" i="17"/>
  <c r="AN261" i="17"/>
  <c r="AN228" i="17"/>
  <c r="AN267" i="17"/>
  <c r="AN83" i="17"/>
  <c r="AN146" i="17"/>
  <c r="AN199" i="17"/>
  <c r="AN152" i="17"/>
  <c r="AN219" i="17"/>
  <c r="AN109" i="17"/>
  <c r="AN45" i="17"/>
  <c r="AN245" i="17"/>
  <c r="AN124" i="17"/>
  <c r="AN281" i="17"/>
  <c r="AN136" i="17"/>
  <c r="AN236" i="17"/>
  <c r="AN11" i="17"/>
  <c r="AN102" i="17"/>
  <c r="AN288" i="17"/>
  <c r="AN184" i="17"/>
  <c r="AN190" i="17"/>
  <c r="AN206" i="17"/>
  <c r="AN23" i="17"/>
  <c r="AN141" i="17"/>
  <c r="AN56" i="17"/>
  <c r="AN68" i="17"/>
  <c r="AN272" i="17"/>
  <c r="AN221" i="17"/>
  <c r="AN182" i="17"/>
  <c r="AN193" i="17"/>
  <c r="AN155" i="17"/>
  <c r="AN259" i="17"/>
  <c r="AN256" i="17"/>
  <c r="AN297" i="17"/>
  <c r="AN204" i="17"/>
  <c r="AN17" i="17"/>
  <c r="AN264" i="17"/>
  <c r="AN209" i="17"/>
  <c r="AN154" i="17"/>
  <c r="AN93" i="17"/>
  <c r="AN119" i="17"/>
  <c r="AN238" i="17"/>
  <c r="AN263" i="17"/>
  <c r="AN29" i="17"/>
  <c r="AN240" i="17"/>
  <c r="AN293" i="17"/>
  <c r="AN290" i="17"/>
  <c r="AN132" i="17"/>
  <c r="AN21" i="17"/>
  <c r="AN104" i="17"/>
  <c r="AN196" i="17"/>
  <c r="AN76" i="17"/>
  <c r="AN117" i="17"/>
  <c r="AN57" i="17"/>
  <c r="AN175" i="17"/>
  <c r="AN26" i="17"/>
  <c r="AN33" i="17"/>
  <c r="AN63" i="17"/>
  <c r="AN207" i="17"/>
  <c r="AN285" i="17"/>
  <c r="AN100" i="17"/>
  <c r="AN189" i="17"/>
  <c r="AN150" i="17"/>
  <c r="AN222" i="17"/>
  <c r="AN41" i="17"/>
  <c r="AN210" i="17"/>
  <c r="AN185" i="17"/>
  <c r="AN164" i="17"/>
  <c r="AN265" i="17"/>
  <c r="AN147" i="17"/>
  <c r="AN262" i="17"/>
  <c r="AN52" i="17"/>
  <c r="AN226" i="17"/>
  <c r="AN159" i="17"/>
  <c r="AN178" i="17"/>
  <c r="AN213" i="17"/>
  <c r="AN74" i="17"/>
  <c r="AN37" i="17"/>
  <c r="AN67" i="17"/>
  <c r="AN301" i="17"/>
  <c r="AN289" i="17"/>
  <c r="AN270" i="17"/>
  <c r="AN122" i="17"/>
  <c r="AN44" i="17"/>
  <c r="AN97" i="17"/>
  <c r="AN111" i="17"/>
  <c r="AN282" i="17"/>
  <c r="AN105" i="17"/>
  <c r="AN162" i="17"/>
  <c r="AN101" i="17"/>
  <c r="AN77" i="17"/>
  <c r="AN42" i="17"/>
  <c r="AN40" i="17"/>
  <c r="AN277" i="17"/>
  <c r="AN96" i="17"/>
  <c r="AN51" i="17"/>
  <c r="AN158" i="17"/>
  <c r="AN237" i="17"/>
  <c r="AN231" i="17"/>
  <c r="AN112" i="17"/>
  <c r="AN151" i="17"/>
  <c r="AN208" i="17"/>
  <c r="AN9" i="17"/>
  <c r="AN61" i="17"/>
  <c r="AN192" i="17"/>
  <c r="AN286" i="17"/>
  <c r="AN197" i="17"/>
  <c r="AN176" i="17"/>
  <c r="AN188" i="17"/>
  <c r="AN258" i="17"/>
  <c r="AN108" i="17"/>
  <c r="AN144" i="17"/>
  <c r="AN148" i="17"/>
  <c r="AN91" i="17"/>
  <c r="AN114" i="17"/>
  <c r="AN86" i="17"/>
  <c r="AN278" i="17"/>
  <c r="AN36" i="17"/>
  <c r="AN224" i="17"/>
  <c r="AN280" i="17"/>
  <c r="AN211" i="17"/>
  <c r="AN251" i="17"/>
  <c r="AN4" i="17"/>
  <c r="AN215" i="17"/>
  <c r="AN169" i="17"/>
  <c r="AN110" i="17"/>
  <c r="AN205" i="17"/>
  <c r="AN60" i="17"/>
  <c r="AN173" i="17"/>
  <c r="AN276" i="17"/>
  <c r="AN34" i="17"/>
  <c r="AN241" i="17"/>
  <c r="AN69" i="17"/>
  <c r="AN212" i="17"/>
  <c r="AN260" i="17"/>
  <c r="AN81" i="17"/>
  <c r="AN99" i="17"/>
  <c r="AN186" i="17"/>
  <c r="AN220" i="17"/>
  <c r="AN94" i="17"/>
  <c r="AN214" i="17"/>
  <c r="AN274" i="17"/>
  <c r="AN145" i="17"/>
  <c r="AN30" i="17"/>
  <c r="AN180" i="17"/>
  <c r="AN113" i="17"/>
  <c r="AN257" i="17"/>
  <c r="AN232" i="17"/>
  <c r="AN255" i="17"/>
  <c r="AN107" i="17"/>
  <c r="AN103" i="17"/>
  <c r="AN80" i="17"/>
  <c r="AN248" i="17"/>
  <c r="AN125" i="17"/>
  <c r="AN200" i="17"/>
  <c r="AN72" i="17"/>
  <c r="AN163" i="17"/>
  <c r="AN183" i="17"/>
  <c r="AN135" i="17"/>
  <c r="AN165" i="17"/>
  <c r="AN291" i="17"/>
  <c r="AN84" i="17"/>
  <c r="AN55" i="17"/>
  <c r="AN229" i="17"/>
  <c r="AN120" i="17"/>
  <c r="AN131" i="17"/>
  <c r="AN92" i="17"/>
  <c r="AN39" i="17"/>
  <c r="AN98" i="17"/>
  <c r="AN82" i="17"/>
  <c r="AN167" i="17"/>
  <c r="AN18" i="17"/>
  <c r="AN292" i="17"/>
  <c r="AN139" i="17"/>
  <c r="AN31" i="17"/>
  <c r="AN187" i="17"/>
  <c r="AN123" i="17"/>
  <c r="AN287" i="17"/>
  <c r="AN143" i="17"/>
  <c r="AN95" i="17"/>
  <c r="AN177" i="17"/>
  <c r="AN203" i="17"/>
  <c r="AN295" i="17"/>
  <c r="AN246" i="17"/>
  <c r="AN275" i="17"/>
  <c r="AN66" i="17"/>
  <c r="AN46" i="17"/>
  <c r="AN50" i="17"/>
  <c r="AN166" i="17"/>
  <c r="AN75" i="17"/>
  <c r="AN244" i="17"/>
  <c r="AN137" i="17"/>
  <c r="AN191" i="17"/>
  <c r="AN25" i="17"/>
  <c r="AN247" i="17"/>
  <c r="AN59" i="17"/>
  <c r="AN65" i="17"/>
  <c r="AN115" i="17"/>
  <c r="AN252" i="17"/>
  <c r="AN85" i="17"/>
  <c r="AN234" i="17"/>
  <c r="AN128" i="17"/>
  <c r="AN79" i="17"/>
  <c r="AN250" i="17"/>
  <c r="AN216" i="17"/>
  <c r="AN279" i="17"/>
  <c r="AN106" i="17"/>
  <c r="AN127" i="17"/>
  <c r="L40" i="64" l="1"/>
  <c r="K36" i="86"/>
  <c r="M40" i="64"/>
  <c r="L36" i="86"/>
  <c r="N40" i="64"/>
  <c r="M36" i="86"/>
  <c r="K40" i="64"/>
  <c r="J36" i="86"/>
  <c r="J5" i="16"/>
  <c r="H5" i="16"/>
  <c r="I5" i="16"/>
  <c r="E20" i="16"/>
  <c r="F5" i="16"/>
  <c r="T10" i="16"/>
  <c r="AP2" i="17"/>
  <c r="AO5" i="17"/>
  <c r="AO303" i="17"/>
  <c r="AO7" i="17"/>
  <c r="AO6" i="17"/>
  <c r="AO126" i="17"/>
  <c r="AO64" i="17"/>
  <c r="AO269" i="17"/>
  <c r="AO14" i="17"/>
  <c r="AO43" i="17"/>
  <c r="AO179" i="17"/>
  <c r="AO87" i="17"/>
  <c r="AO149" i="17"/>
  <c r="AO48" i="17"/>
  <c r="AO54" i="17"/>
  <c r="AO194" i="17"/>
  <c r="AO296" i="17"/>
  <c r="AO24" i="17"/>
  <c r="AO225" i="17"/>
  <c r="AO58" i="17"/>
  <c r="AO170" i="17"/>
  <c r="AO201" i="17"/>
  <c r="AO22" i="17"/>
  <c r="AO35" i="17"/>
  <c r="AO254" i="17"/>
  <c r="AO16" i="17"/>
  <c r="AO161" i="17"/>
  <c r="AO133" i="17"/>
  <c r="AO233" i="17"/>
  <c r="AO181" i="17"/>
  <c r="AO249" i="17"/>
  <c r="AO217" i="17"/>
  <c r="AO27" i="17"/>
  <c r="AO160" i="17"/>
  <c r="AO13" i="17"/>
  <c r="AO62" i="17"/>
  <c r="AO88" i="17"/>
  <c r="AO116" i="17"/>
  <c r="AO242" i="17"/>
  <c r="AO134" i="17"/>
  <c r="AO230" i="17"/>
  <c r="AO140" i="17"/>
  <c r="AO138" i="17"/>
  <c r="AO243" i="17"/>
  <c r="AO239" i="17"/>
  <c r="AO118" i="17"/>
  <c r="AO156" i="17"/>
  <c r="AO271" i="17"/>
  <c r="AO198" i="17"/>
  <c r="AO218" i="17"/>
  <c r="AO268" i="17"/>
  <c r="AO10" i="17"/>
  <c r="AO20" i="17"/>
  <c r="AO89" i="17"/>
  <c r="AO8" i="17"/>
  <c r="AO49" i="17"/>
  <c r="AO273" i="17"/>
  <c r="AO300" i="17"/>
  <c r="AO78" i="17"/>
  <c r="AO71" i="17"/>
  <c r="AO283" i="17"/>
  <c r="AO129" i="17"/>
  <c r="AO168" i="17"/>
  <c r="AO299" i="17"/>
  <c r="AO294" i="17"/>
  <c r="AO195" i="17"/>
  <c r="AO298" i="17"/>
  <c r="AO172" i="17"/>
  <c r="AO253" i="17"/>
  <c r="AO90" i="17"/>
  <c r="AO202" i="17"/>
  <c r="AO47" i="17"/>
  <c r="AO174" i="17"/>
  <c r="AO227" i="17"/>
  <c r="AO284" i="17"/>
  <c r="AO15" i="17"/>
  <c r="AO70" i="17"/>
  <c r="AO12" i="17"/>
  <c r="AO171" i="17"/>
  <c r="AO73" i="17"/>
  <c r="AO157" i="17"/>
  <c r="AO223" i="17"/>
  <c r="AO130" i="17"/>
  <c r="AO142" i="17"/>
  <c r="AO28" i="17"/>
  <c r="AO32" i="17"/>
  <c r="AO38" i="17"/>
  <c r="AO266" i="17"/>
  <c r="AO53" i="17"/>
  <c r="AO121" i="17"/>
  <c r="AO11" i="17"/>
  <c r="AO19" i="17"/>
  <c r="AO236" i="17"/>
  <c r="AO261" i="17"/>
  <c r="AO182" i="17"/>
  <c r="AO228" i="17"/>
  <c r="AO267" i="17"/>
  <c r="AO83" i="17"/>
  <c r="AO146" i="17"/>
  <c r="AO199" i="17"/>
  <c r="AO152" i="17"/>
  <c r="AO109" i="17"/>
  <c r="AO45" i="17"/>
  <c r="AO245" i="17"/>
  <c r="AO124" i="17"/>
  <c r="AO235" i="17"/>
  <c r="AO136" i="17"/>
  <c r="AO206" i="17"/>
  <c r="AO219" i="17"/>
  <c r="AO102" i="17"/>
  <c r="AO288" i="17"/>
  <c r="AO184" i="17"/>
  <c r="AO190" i="17"/>
  <c r="AO23" i="17"/>
  <c r="AO56" i="17"/>
  <c r="AO153" i="17"/>
  <c r="AO141" i="17"/>
  <c r="AO281" i="17"/>
  <c r="AO68" i="17"/>
  <c r="AO272" i="17"/>
  <c r="AO302" i="17"/>
  <c r="AO155" i="17"/>
  <c r="AO175" i="17"/>
  <c r="AO256" i="17"/>
  <c r="AO204" i="17"/>
  <c r="AO17" i="17"/>
  <c r="AO264" i="17"/>
  <c r="AO209" i="17"/>
  <c r="AO104" i="17"/>
  <c r="AO33" i="17"/>
  <c r="AO154" i="17"/>
  <c r="AO93" i="17"/>
  <c r="AO119" i="17"/>
  <c r="AO100" i="17"/>
  <c r="AO238" i="17"/>
  <c r="AO263" i="17"/>
  <c r="AO29" i="17"/>
  <c r="AO240" i="17"/>
  <c r="AO293" i="17"/>
  <c r="AO63" i="17"/>
  <c r="AO290" i="17"/>
  <c r="AO132" i="17"/>
  <c r="AO21" i="17"/>
  <c r="AO196" i="17"/>
  <c r="AO76" i="17"/>
  <c r="AO259" i="17"/>
  <c r="AO117" i="17"/>
  <c r="AO297" i="17"/>
  <c r="AO57" i="17"/>
  <c r="AO26" i="17"/>
  <c r="AO207" i="17"/>
  <c r="AO285" i="17"/>
  <c r="AO189" i="17"/>
  <c r="AO221" i="17"/>
  <c r="AO185" i="17"/>
  <c r="AO67" i="17"/>
  <c r="AO147" i="17"/>
  <c r="AO262" i="17"/>
  <c r="AO52" i="17"/>
  <c r="AO178" i="17"/>
  <c r="AO260" i="17"/>
  <c r="AO213" i="17"/>
  <c r="AO44" i="17"/>
  <c r="AO159" i="17"/>
  <c r="AO222" i="17"/>
  <c r="AO37" i="17"/>
  <c r="AO301" i="17"/>
  <c r="AO289" i="17"/>
  <c r="AO193" i="17"/>
  <c r="AO205" i="17"/>
  <c r="AO122" i="17"/>
  <c r="AO97" i="17"/>
  <c r="AO111" i="17"/>
  <c r="AO150" i="17"/>
  <c r="AO41" i="17"/>
  <c r="AO164" i="17"/>
  <c r="AO101" i="17"/>
  <c r="AO77" i="17"/>
  <c r="AO42" i="17"/>
  <c r="AO277" i="17"/>
  <c r="AO51" i="17"/>
  <c r="AO158" i="17"/>
  <c r="AO81" i="17"/>
  <c r="AO210" i="17"/>
  <c r="AO165" i="17"/>
  <c r="AO176" i="17"/>
  <c r="AO108" i="17"/>
  <c r="AO148" i="17"/>
  <c r="AO151" i="17"/>
  <c r="AO208" i="17"/>
  <c r="AO9" i="17"/>
  <c r="AO197" i="17"/>
  <c r="AO61" i="17"/>
  <c r="AO192" i="17"/>
  <c r="AO265" i="17"/>
  <c r="AO114" i="17"/>
  <c r="AO188" i="17"/>
  <c r="AO258" i="17"/>
  <c r="AO144" i="17"/>
  <c r="AO180" i="17"/>
  <c r="AO226" i="17"/>
  <c r="AO91" i="17"/>
  <c r="AO36" i="17"/>
  <c r="AO92" i="17"/>
  <c r="AO215" i="17"/>
  <c r="AO270" i="17"/>
  <c r="AO86" i="17"/>
  <c r="AO107" i="17"/>
  <c r="AO231" i="17"/>
  <c r="AO60" i="17"/>
  <c r="AO237" i="17"/>
  <c r="AO94" i="17"/>
  <c r="AO113" i="17"/>
  <c r="AO278" i="17"/>
  <c r="AO282" i="17"/>
  <c r="AO105" i="17"/>
  <c r="AO286" i="17"/>
  <c r="AO112" i="17"/>
  <c r="AO162" i="17"/>
  <c r="AO39" i="17"/>
  <c r="AO173" i="17"/>
  <c r="AO276" i="17"/>
  <c r="AO34" i="17"/>
  <c r="AO72" i="17"/>
  <c r="AO241" i="17"/>
  <c r="AO103" i="17"/>
  <c r="AO212" i="17"/>
  <c r="AO248" i="17"/>
  <c r="AO99" i="17"/>
  <c r="AO186" i="17"/>
  <c r="AO220" i="17"/>
  <c r="AO214" i="17"/>
  <c r="AO274" i="17"/>
  <c r="AO30" i="17"/>
  <c r="AO135" i="17"/>
  <c r="AO74" i="17"/>
  <c r="AO257" i="17"/>
  <c r="AO255" i="17"/>
  <c r="AO69" i="17"/>
  <c r="AO75" i="17"/>
  <c r="AO120" i="17"/>
  <c r="AO40" i="17"/>
  <c r="AO80" i="17"/>
  <c r="AO145" i="17"/>
  <c r="AO280" i="17"/>
  <c r="AO125" i="17"/>
  <c r="AO200" i="17"/>
  <c r="AO163" i="17"/>
  <c r="AO183" i="17"/>
  <c r="AO251" i="17"/>
  <c r="AO98" i="17"/>
  <c r="AO4" i="17"/>
  <c r="AO224" i="17"/>
  <c r="AO211" i="17"/>
  <c r="AO169" i="17"/>
  <c r="AO110" i="17"/>
  <c r="AO275" i="17"/>
  <c r="AO167" i="17"/>
  <c r="AO96" i="17"/>
  <c r="AO18" i="17"/>
  <c r="AO139" i="17"/>
  <c r="AO232" i="17"/>
  <c r="AO31" i="17"/>
  <c r="AO187" i="17"/>
  <c r="AO123" i="17"/>
  <c r="AO291" i="17"/>
  <c r="AO131" i="17"/>
  <c r="AO292" i="17"/>
  <c r="AO95" i="17"/>
  <c r="AO177" i="17"/>
  <c r="AO203" i="17"/>
  <c r="AO229" i="17"/>
  <c r="AO295" i="17"/>
  <c r="AO246" i="17"/>
  <c r="AO66" i="17"/>
  <c r="AO46" i="17"/>
  <c r="AO50" i="17"/>
  <c r="AO166" i="17"/>
  <c r="AO84" i="17"/>
  <c r="AO55" i="17"/>
  <c r="AO244" i="17"/>
  <c r="AO137" i="17"/>
  <c r="AO191" i="17"/>
  <c r="AO106" i="17"/>
  <c r="AO82" i="17"/>
  <c r="AO59" i="17"/>
  <c r="AO252" i="17"/>
  <c r="AO250" i="17"/>
  <c r="AO65" i="17"/>
  <c r="AO279" i="17"/>
  <c r="AO143" i="17"/>
  <c r="AO127" i="17"/>
  <c r="AO85" i="17"/>
  <c r="AO115" i="17"/>
  <c r="AO128" i="17"/>
  <c r="AO247" i="17"/>
  <c r="AO25" i="17"/>
  <c r="AO216" i="17"/>
  <c r="AO234" i="17"/>
  <c r="AO79" i="17"/>
  <c r="AO287" i="17"/>
  <c r="F26" i="16" l="1"/>
  <c r="F28" i="16" s="1"/>
  <c r="F29" i="16" s="1"/>
  <c r="I26" i="16"/>
  <c r="I28" i="16" s="1"/>
  <c r="I29" i="16" s="1"/>
  <c r="H36" i="86" s="1"/>
  <c r="H26" i="16"/>
  <c r="H28" i="16" s="1"/>
  <c r="H29" i="16" s="1"/>
  <c r="G36" i="86" s="1"/>
  <c r="J26" i="16"/>
  <c r="J28" i="16" s="1"/>
  <c r="J29" i="16" s="1"/>
  <c r="I36" i="86" s="1"/>
  <c r="E26" i="16"/>
  <c r="E28" i="16" s="1"/>
  <c r="AQ2" i="17"/>
  <c r="AP5" i="17"/>
  <c r="AP7" i="17"/>
  <c r="AP6" i="17"/>
  <c r="AP303" i="17"/>
  <c r="AP64" i="17"/>
  <c r="AP254" i="17"/>
  <c r="AP87" i="17"/>
  <c r="AP54" i="17"/>
  <c r="AP194" i="17"/>
  <c r="AP296" i="17"/>
  <c r="AP24" i="17"/>
  <c r="AP58" i="17"/>
  <c r="AP170" i="17"/>
  <c r="AP43" i="17"/>
  <c r="AP269" i="17"/>
  <c r="AP71" i="17"/>
  <c r="AP22" i="17"/>
  <c r="AP201" i="17"/>
  <c r="AP35" i="17"/>
  <c r="AP233" i="17"/>
  <c r="AP16" i="17"/>
  <c r="AP126" i="17"/>
  <c r="AP161" i="17"/>
  <c r="AP133" i="17"/>
  <c r="AP48" i="17"/>
  <c r="AP14" i="17"/>
  <c r="AP149" i="17"/>
  <c r="AP225" i="17"/>
  <c r="AP179" i="17"/>
  <c r="AP181" i="17"/>
  <c r="AP249" i="17"/>
  <c r="AP89" i="17"/>
  <c r="AP243" i="17"/>
  <c r="AP13" i="17"/>
  <c r="AP172" i="17"/>
  <c r="AP15" i="17"/>
  <c r="AP230" i="17"/>
  <c r="AP88" i="17"/>
  <c r="AP283" i="17"/>
  <c r="AP116" i="17"/>
  <c r="AP242" i="17"/>
  <c r="AP134" i="17"/>
  <c r="AP156" i="17"/>
  <c r="AP140" i="17"/>
  <c r="AP138" i="17"/>
  <c r="AP273" i="17"/>
  <c r="AP27" i="17"/>
  <c r="AP118" i="17"/>
  <c r="AP271" i="17"/>
  <c r="AP198" i="17"/>
  <c r="AP218" i="17"/>
  <c r="AP268" i="17"/>
  <c r="AP10" i="17"/>
  <c r="AP20" i="17"/>
  <c r="AP8" i="17"/>
  <c r="AP49" i="17"/>
  <c r="AP62" i="17"/>
  <c r="AP300" i="17"/>
  <c r="AP78" i="17"/>
  <c r="AP239" i="17"/>
  <c r="AP129" i="17"/>
  <c r="AP168" i="17"/>
  <c r="AP299" i="17"/>
  <c r="AP217" i="17"/>
  <c r="AP195" i="17"/>
  <c r="AP202" i="17"/>
  <c r="AP245" i="17"/>
  <c r="AP267" i="17"/>
  <c r="AP253" i="17"/>
  <c r="AP90" i="17"/>
  <c r="AP47" i="17"/>
  <c r="AP174" i="17"/>
  <c r="AP227" i="17"/>
  <c r="AP12" i="17"/>
  <c r="AP171" i="17"/>
  <c r="AP73" i="17"/>
  <c r="AP157" i="17"/>
  <c r="AP223" i="17"/>
  <c r="AP130" i="17"/>
  <c r="AP142" i="17"/>
  <c r="AP32" i="17"/>
  <c r="AP38" i="17"/>
  <c r="AP53" i="17"/>
  <c r="AP266" i="17"/>
  <c r="AP121" i="17"/>
  <c r="AP160" i="17"/>
  <c r="AP284" i="17"/>
  <c r="AP70" i="17"/>
  <c r="AP294" i="17"/>
  <c r="AP83" i="17"/>
  <c r="AP146" i="17"/>
  <c r="AP199" i="17"/>
  <c r="AP293" i="17"/>
  <c r="AP117" i="17"/>
  <c r="AP109" i="17"/>
  <c r="AP45" i="17"/>
  <c r="AP124" i="17"/>
  <c r="AP136" i="17"/>
  <c r="AP219" i="17"/>
  <c r="AP236" i="17"/>
  <c r="AP102" i="17"/>
  <c r="AP288" i="17"/>
  <c r="AP19" i="17"/>
  <c r="AP184" i="17"/>
  <c r="AP190" i="17"/>
  <c r="AP235" i="17"/>
  <c r="AP206" i="17"/>
  <c r="AP23" i="17"/>
  <c r="AP11" i="17"/>
  <c r="AP56" i="17"/>
  <c r="AP153" i="17"/>
  <c r="AP141" i="17"/>
  <c r="AP152" i="17"/>
  <c r="AP281" i="17"/>
  <c r="AP28" i="17"/>
  <c r="AP68" i="17"/>
  <c r="AP272" i="17"/>
  <c r="AP302" i="17"/>
  <c r="AP228" i="17"/>
  <c r="AP298" i="17"/>
  <c r="AP261" i="17"/>
  <c r="AP182" i="17"/>
  <c r="AP175" i="17"/>
  <c r="AP256" i="17"/>
  <c r="AP204" i="17"/>
  <c r="AP259" i="17"/>
  <c r="AP17" i="17"/>
  <c r="AP264" i="17"/>
  <c r="AP263" i="17"/>
  <c r="AP104" i="17"/>
  <c r="AP33" i="17"/>
  <c r="AP154" i="17"/>
  <c r="AP93" i="17"/>
  <c r="AP100" i="17"/>
  <c r="AP238" i="17"/>
  <c r="AP29" i="17"/>
  <c r="AP240" i="17"/>
  <c r="AP63" i="17"/>
  <c r="AP290" i="17"/>
  <c r="AP155" i="17"/>
  <c r="AP132" i="17"/>
  <c r="AP21" i="17"/>
  <c r="AP196" i="17"/>
  <c r="AP76" i="17"/>
  <c r="AP297" i="17"/>
  <c r="AP57" i="17"/>
  <c r="AP26" i="17"/>
  <c r="AP207" i="17"/>
  <c r="AP209" i="17"/>
  <c r="AP119" i="17"/>
  <c r="AP285" i="17"/>
  <c r="AP189" i="17"/>
  <c r="AP221" i="17"/>
  <c r="AP67" i="17"/>
  <c r="AP147" i="17"/>
  <c r="AP265" i="17"/>
  <c r="AP262" i="17"/>
  <c r="AP52" i="17"/>
  <c r="AP178" i="17"/>
  <c r="AP260" i="17"/>
  <c r="AP159" i="17"/>
  <c r="AP205" i="17"/>
  <c r="AP222" i="17"/>
  <c r="AP37" i="17"/>
  <c r="AP301" i="17"/>
  <c r="AP289" i="17"/>
  <c r="AP44" i="17"/>
  <c r="AP193" i="17"/>
  <c r="AP270" i="17"/>
  <c r="AP97" i="17"/>
  <c r="AP111" i="17"/>
  <c r="AP150" i="17"/>
  <c r="AP185" i="17"/>
  <c r="AP158" i="17"/>
  <c r="AP210" i="17"/>
  <c r="AP165" i="17"/>
  <c r="AP176" i="17"/>
  <c r="AP108" i="17"/>
  <c r="AP148" i="17"/>
  <c r="AP213" i="17"/>
  <c r="AP151" i="17"/>
  <c r="AP208" i="17"/>
  <c r="AP9" i="17"/>
  <c r="AP61" i="17"/>
  <c r="AP192" i="17"/>
  <c r="AP91" i="17"/>
  <c r="AP197" i="17"/>
  <c r="AP114" i="17"/>
  <c r="AP188" i="17"/>
  <c r="AP77" i="17"/>
  <c r="AP258" i="17"/>
  <c r="AP144" i="17"/>
  <c r="AP41" i="17"/>
  <c r="AP226" i="17"/>
  <c r="AP36" i="17"/>
  <c r="AP92" i="17"/>
  <c r="AP215" i="17"/>
  <c r="AP86" i="17"/>
  <c r="AP122" i="17"/>
  <c r="AP107" i="17"/>
  <c r="AP231" i="17"/>
  <c r="AP60" i="17"/>
  <c r="AP237" i="17"/>
  <c r="AP94" i="17"/>
  <c r="AP113" i="17"/>
  <c r="AP4" i="17"/>
  <c r="AP180" i="17"/>
  <c r="AP40" i="17"/>
  <c r="AP81" i="17"/>
  <c r="AP220" i="17"/>
  <c r="AP96" i="17"/>
  <c r="AP164" i="17"/>
  <c r="AP101" i="17"/>
  <c r="AP277" i="17"/>
  <c r="AP51" i="17"/>
  <c r="AP69" i="17"/>
  <c r="AP72" i="17"/>
  <c r="AP241" i="17"/>
  <c r="AP103" i="17"/>
  <c r="AP212" i="17"/>
  <c r="AP187" i="17"/>
  <c r="AP248" i="17"/>
  <c r="AP247" i="17"/>
  <c r="AP99" i="17"/>
  <c r="AP186" i="17"/>
  <c r="AP214" i="17"/>
  <c r="AP274" i="17"/>
  <c r="AP135" i="17"/>
  <c r="AP74" i="17"/>
  <c r="AP145" i="17"/>
  <c r="AP257" i="17"/>
  <c r="AP255" i="17"/>
  <c r="AP183" i="17"/>
  <c r="AP39" i="17"/>
  <c r="AP292" i="17"/>
  <c r="AP105" i="17"/>
  <c r="AP42" i="17"/>
  <c r="AP286" i="17"/>
  <c r="AP80" i="17"/>
  <c r="AP291" i="17"/>
  <c r="AP280" i="17"/>
  <c r="AP125" i="17"/>
  <c r="AP200" i="17"/>
  <c r="AP163" i="17"/>
  <c r="AP251" i="17"/>
  <c r="AP98" i="17"/>
  <c r="AP295" i="17"/>
  <c r="AP162" i="17"/>
  <c r="AP25" i="17"/>
  <c r="AP224" i="17"/>
  <c r="AP211" i="17"/>
  <c r="AP169" i="17"/>
  <c r="AP110" i="17"/>
  <c r="AP282" i="17"/>
  <c r="AP112" i="17"/>
  <c r="AP173" i="17"/>
  <c r="AP30" i="17"/>
  <c r="AP276" i="17"/>
  <c r="AP34" i="17"/>
  <c r="AP123" i="17"/>
  <c r="AP18" i="17"/>
  <c r="AP139" i="17"/>
  <c r="AP120" i="17"/>
  <c r="AP232" i="17"/>
  <c r="AP31" i="17"/>
  <c r="AP95" i="17"/>
  <c r="AP106" i="17"/>
  <c r="AP177" i="17"/>
  <c r="AP203" i="17"/>
  <c r="AP252" i="17"/>
  <c r="AP278" i="17"/>
  <c r="AP229" i="17"/>
  <c r="AP246" i="17"/>
  <c r="AP191" i="17"/>
  <c r="AP131" i="17"/>
  <c r="AP66" i="17"/>
  <c r="AP275" i="17"/>
  <c r="AP46" i="17"/>
  <c r="AP50" i="17"/>
  <c r="AP166" i="17"/>
  <c r="AP84" i="17"/>
  <c r="AP55" i="17"/>
  <c r="AP75" i="17"/>
  <c r="AP244" i="17"/>
  <c r="AP137" i="17"/>
  <c r="AP59" i="17"/>
  <c r="AP167" i="17"/>
  <c r="AP65" i="17"/>
  <c r="AP250" i="17"/>
  <c r="AP143" i="17"/>
  <c r="AP85" i="17"/>
  <c r="AP287" i="17"/>
  <c r="AP115" i="17"/>
  <c r="AP127" i="17"/>
  <c r="AP128" i="17"/>
  <c r="AP216" i="17"/>
  <c r="AP234" i="17"/>
  <c r="AP79" i="17"/>
  <c r="AP279" i="17"/>
  <c r="AP82" i="17"/>
  <c r="F30" i="16" l="1"/>
  <c r="E36" i="86"/>
  <c r="F45" i="16"/>
  <c r="F46" i="16" s="1"/>
  <c r="F43" i="16"/>
  <c r="F44" i="16" s="1"/>
  <c r="F47" i="16" s="1"/>
  <c r="F49" i="16" s="1"/>
  <c r="E40" i="86" s="1"/>
  <c r="E41" i="86" s="1"/>
  <c r="J30" i="16"/>
  <c r="H30" i="16"/>
  <c r="I30" i="16"/>
  <c r="E29" i="16"/>
  <c r="D36" i="86" s="1"/>
  <c r="D37" i="86" s="1"/>
  <c r="D38" i="86" s="1"/>
  <c r="AR2" i="17"/>
  <c r="AQ5" i="17"/>
  <c r="AQ6" i="17"/>
  <c r="AQ7" i="17"/>
  <c r="AQ303" i="17"/>
  <c r="AQ87" i="17"/>
  <c r="AQ43" i="17"/>
  <c r="AQ54" i="17"/>
  <c r="AQ296" i="17"/>
  <c r="AQ201" i="17"/>
  <c r="AQ129" i="17"/>
  <c r="AQ49" i="17"/>
  <c r="AQ16" i="17"/>
  <c r="AQ58" i="17"/>
  <c r="AQ170" i="17"/>
  <c r="AQ269" i="17"/>
  <c r="AQ22" i="17"/>
  <c r="AQ181" i="17"/>
  <c r="AQ35" i="17"/>
  <c r="AQ233" i="17"/>
  <c r="AQ126" i="17"/>
  <c r="AQ161" i="17"/>
  <c r="AQ133" i="17"/>
  <c r="AQ194" i="17"/>
  <c r="AQ48" i="17"/>
  <c r="AQ24" i="17"/>
  <c r="AQ14" i="17"/>
  <c r="AQ149" i="17"/>
  <c r="AQ225" i="17"/>
  <c r="AQ179" i="17"/>
  <c r="AQ249" i="17"/>
  <c r="AQ242" i="17"/>
  <c r="AQ64" i="17"/>
  <c r="AQ254" i="17"/>
  <c r="AQ243" i="17"/>
  <c r="AQ13" i="17"/>
  <c r="AQ20" i="17"/>
  <c r="AQ283" i="17"/>
  <c r="AQ116" i="17"/>
  <c r="AQ156" i="17"/>
  <c r="AQ140" i="17"/>
  <c r="AQ138" i="17"/>
  <c r="AQ230" i="17"/>
  <c r="AQ273" i="17"/>
  <c r="AQ88" i="17"/>
  <c r="AQ27" i="17"/>
  <c r="AQ118" i="17"/>
  <c r="AQ271" i="17"/>
  <c r="AQ198" i="17"/>
  <c r="AQ218" i="17"/>
  <c r="AQ268" i="17"/>
  <c r="AQ10" i="17"/>
  <c r="AQ8" i="17"/>
  <c r="AQ300" i="17"/>
  <c r="AQ89" i="17"/>
  <c r="AQ78" i="17"/>
  <c r="AQ62" i="17"/>
  <c r="AQ71" i="17"/>
  <c r="AQ239" i="17"/>
  <c r="AQ134" i="17"/>
  <c r="AQ168" i="17"/>
  <c r="AQ299" i="17"/>
  <c r="AQ217" i="17"/>
  <c r="AQ202" i="17"/>
  <c r="AQ70" i="17"/>
  <c r="AQ253" i="17"/>
  <c r="AQ174" i="17"/>
  <c r="AQ227" i="17"/>
  <c r="AQ15" i="17"/>
  <c r="AQ12" i="17"/>
  <c r="AQ171" i="17"/>
  <c r="AQ73" i="17"/>
  <c r="AQ157" i="17"/>
  <c r="AQ223" i="17"/>
  <c r="AQ130" i="17"/>
  <c r="AQ142" i="17"/>
  <c r="AQ172" i="17"/>
  <c r="AQ32" i="17"/>
  <c r="AQ294" i="17"/>
  <c r="AQ90" i="17"/>
  <c r="AQ38" i="17"/>
  <c r="AQ53" i="17"/>
  <c r="AQ266" i="17"/>
  <c r="AQ121" i="17"/>
  <c r="AQ160" i="17"/>
  <c r="AQ284" i="17"/>
  <c r="AQ47" i="17"/>
  <c r="AQ195" i="17"/>
  <c r="AQ83" i="17"/>
  <c r="AQ146" i="17"/>
  <c r="AQ199" i="17"/>
  <c r="AQ267" i="17"/>
  <c r="AQ206" i="17"/>
  <c r="AQ109" i="17"/>
  <c r="AQ45" i="17"/>
  <c r="AQ124" i="17"/>
  <c r="AQ245" i="17"/>
  <c r="AQ219" i="17"/>
  <c r="AQ136" i="17"/>
  <c r="AQ236" i="17"/>
  <c r="AQ102" i="17"/>
  <c r="AQ288" i="17"/>
  <c r="AQ19" i="17"/>
  <c r="AQ184" i="17"/>
  <c r="AQ190" i="17"/>
  <c r="AQ235" i="17"/>
  <c r="AQ28" i="17"/>
  <c r="AQ23" i="17"/>
  <c r="AQ298" i="17"/>
  <c r="AQ11" i="17"/>
  <c r="AQ302" i="17"/>
  <c r="AQ56" i="17"/>
  <c r="AQ153" i="17"/>
  <c r="AQ141" i="17"/>
  <c r="AQ152" i="17"/>
  <c r="AQ281" i="17"/>
  <c r="AQ68" i="17"/>
  <c r="AQ272" i="17"/>
  <c r="AQ261" i="17"/>
  <c r="AQ228" i="17"/>
  <c r="AQ204" i="17"/>
  <c r="AQ259" i="17"/>
  <c r="AQ17" i="17"/>
  <c r="AQ132" i="17"/>
  <c r="AQ264" i="17"/>
  <c r="AQ263" i="17"/>
  <c r="AQ104" i="17"/>
  <c r="AQ205" i="17"/>
  <c r="AQ262" i="17"/>
  <c r="AQ33" i="17"/>
  <c r="AQ154" i="17"/>
  <c r="AQ93" i="17"/>
  <c r="AQ100" i="17"/>
  <c r="AQ238" i="17"/>
  <c r="AQ29" i="17"/>
  <c r="AQ240" i="17"/>
  <c r="AQ63" i="17"/>
  <c r="AQ290" i="17"/>
  <c r="AQ155" i="17"/>
  <c r="AQ293" i="17"/>
  <c r="AQ21" i="17"/>
  <c r="AQ196" i="17"/>
  <c r="AQ76" i="17"/>
  <c r="AQ297" i="17"/>
  <c r="AQ117" i="17"/>
  <c r="AQ57" i="17"/>
  <c r="AQ26" i="17"/>
  <c r="AQ207" i="17"/>
  <c r="AQ209" i="17"/>
  <c r="AQ119" i="17"/>
  <c r="AQ285" i="17"/>
  <c r="AQ189" i="17"/>
  <c r="AQ221" i="17"/>
  <c r="AQ182" i="17"/>
  <c r="AQ175" i="17"/>
  <c r="AQ256" i="17"/>
  <c r="AQ52" i="17"/>
  <c r="AQ178" i="17"/>
  <c r="AQ260" i="17"/>
  <c r="AQ159" i="17"/>
  <c r="AQ37" i="17"/>
  <c r="AQ301" i="17"/>
  <c r="AQ111" i="17"/>
  <c r="AQ289" i="17"/>
  <c r="AQ44" i="17"/>
  <c r="AQ193" i="17"/>
  <c r="AQ270" i="17"/>
  <c r="AQ164" i="17"/>
  <c r="AQ197" i="17"/>
  <c r="AQ97" i="17"/>
  <c r="AQ150" i="17"/>
  <c r="AQ67" i="17"/>
  <c r="AQ213" i="17"/>
  <c r="AQ147" i="17"/>
  <c r="AQ210" i="17"/>
  <c r="AQ176" i="17"/>
  <c r="AQ108" i="17"/>
  <c r="AQ148" i="17"/>
  <c r="AQ151" i="17"/>
  <c r="AQ208" i="17"/>
  <c r="AQ9" i="17"/>
  <c r="AQ74" i="17"/>
  <c r="AQ61" i="17"/>
  <c r="AQ192" i="17"/>
  <c r="AQ91" i="17"/>
  <c r="AQ185" i="17"/>
  <c r="AQ265" i="17"/>
  <c r="AQ114" i="17"/>
  <c r="AQ188" i="17"/>
  <c r="AQ258" i="17"/>
  <c r="AQ280" i="17"/>
  <c r="AQ144" i="17"/>
  <c r="AQ169" i="17"/>
  <c r="AQ200" i="17"/>
  <c r="AQ41" i="17"/>
  <c r="AQ215" i="17"/>
  <c r="AQ226" i="17"/>
  <c r="AQ36" i="17"/>
  <c r="AQ92" i="17"/>
  <c r="AQ222" i="17"/>
  <c r="AQ86" i="17"/>
  <c r="AQ122" i="17"/>
  <c r="AQ107" i="17"/>
  <c r="AQ231" i="17"/>
  <c r="AQ60" i="17"/>
  <c r="AQ237" i="17"/>
  <c r="AQ94" i="17"/>
  <c r="AQ113" i="17"/>
  <c r="AQ4" i="17"/>
  <c r="AQ101" i="17"/>
  <c r="AQ180" i="17"/>
  <c r="AQ40" i="17"/>
  <c r="AQ81" i="17"/>
  <c r="AQ220" i="17"/>
  <c r="AQ96" i="17"/>
  <c r="AQ165" i="17"/>
  <c r="AQ77" i="17"/>
  <c r="AQ241" i="17"/>
  <c r="AQ103" i="17"/>
  <c r="AQ212" i="17"/>
  <c r="AQ187" i="17"/>
  <c r="AQ34" i="17"/>
  <c r="AQ248" i="17"/>
  <c r="AQ99" i="17"/>
  <c r="AQ186" i="17"/>
  <c r="AQ277" i="17"/>
  <c r="AQ214" i="17"/>
  <c r="AQ274" i="17"/>
  <c r="AQ158" i="17"/>
  <c r="AQ145" i="17"/>
  <c r="AQ30" i="17"/>
  <c r="AQ257" i="17"/>
  <c r="AQ255" i="17"/>
  <c r="AQ183" i="17"/>
  <c r="AQ39" i="17"/>
  <c r="AQ105" i="17"/>
  <c r="AQ42" i="17"/>
  <c r="AQ286" i="17"/>
  <c r="AQ80" i="17"/>
  <c r="AQ291" i="17"/>
  <c r="AQ125" i="17"/>
  <c r="AQ163" i="17"/>
  <c r="AQ251" i="17"/>
  <c r="AQ98" i="17"/>
  <c r="AQ295" i="17"/>
  <c r="AQ162" i="17"/>
  <c r="AQ72" i="17"/>
  <c r="AQ25" i="17"/>
  <c r="AQ135" i="17"/>
  <c r="AQ278" i="17"/>
  <c r="AQ84" i="17"/>
  <c r="AQ55" i="17"/>
  <c r="AQ82" i="17"/>
  <c r="AQ229" i="17"/>
  <c r="AQ247" i="17"/>
  <c r="AQ282" i="17"/>
  <c r="AQ112" i="17"/>
  <c r="AQ173" i="17"/>
  <c r="AQ276" i="17"/>
  <c r="AQ51" i="17"/>
  <c r="AQ69" i="17"/>
  <c r="AQ66" i="17"/>
  <c r="AQ120" i="17"/>
  <c r="AQ232" i="17"/>
  <c r="AQ292" i="17"/>
  <c r="AQ95" i="17"/>
  <c r="AQ106" i="17"/>
  <c r="AQ177" i="17"/>
  <c r="AQ211" i="17"/>
  <c r="AQ203" i="17"/>
  <c r="AQ246" i="17"/>
  <c r="AQ191" i="17"/>
  <c r="AQ250" i="17"/>
  <c r="AQ131" i="17"/>
  <c r="AQ46" i="17"/>
  <c r="AQ50" i="17"/>
  <c r="AQ166" i="17"/>
  <c r="AQ139" i="17"/>
  <c r="AQ224" i="17"/>
  <c r="AQ75" i="17"/>
  <c r="AQ244" i="17"/>
  <c r="AQ275" i="17"/>
  <c r="AQ137" i="17"/>
  <c r="AQ31" i="17"/>
  <c r="AQ110" i="17"/>
  <c r="AQ59" i="17"/>
  <c r="AQ123" i="17"/>
  <c r="AQ18" i="17"/>
  <c r="AQ252" i="17"/>
  <c r="AQ115" i="17"/>
  <c r="AQ167" i="17"/>
  <c r="AQ287" i="17"/>
  <c r="AQ279" i="17"/>
  <c r="AQ127" i="17"/>
  <c r="AQ128" i="17"/>
  <c r="AQ216" i="17"/>
  <c r="AQ234" i="17"/>
  <c r="AQ79" i="17"/>
  <c r="AQ85" i="17"/>
  <c r="AQ65" i="17"/>
  <c r="AQ143" i="17"/>
  <c r="I43" i="16" l="1"/>
  <c r="I44" i="16" s="1"/>
  <c r="I45" i="16"/>
  <c r="I46" i="16" s="1"/>
  <c r="I47" i="16" s="1"/>
  <c r="I49" i="16" s="1"/>
  <c r="H40" i="86" s="1"/>
  <c r="H41" i="86" s="1"/>
  <c r="H43" i="16"/>
  <c r="H44" i="16" s="1"/>
  <c r="H45" i="16"/>
  <c r="H46" i="16" s="1"/>
  <c r="H47" i="16" s="1"/>
  <c r="H49" i="16" s="1"/>
  <c r="G40" i="86" s="1"/>
  <c r="G41" i="86" s="1"/>
  <c r="J45" i="16"/>
  <c r="J46" i="16" s="1"/>
  <c r="J43" i="16"/>
  <c r="J44" i="16" s="1"/>
  <c r="J47" i="16" s="1"/>
  <c r="J49" i="16" s="1"/>
  <c r="I40" i="86" s="1"/>
  <c r="I41" i="86" s="1"/>
  <c r="E30" i="16"/>
  <c r="AS2" i="17"/>
  <c r="AR5" i="17"/>
  <c r="AR7" i="17"/>
  <c r="AR6" i="17"/>
  <c r="AR303" i="17"/>
  <c r="AR54" i="17"/>
  <c r="AR296" i="17"/>
  <c r="AR201" i="17"/>
  <c r="AR14" i="17"/>
  <c r="AR194" i="17"/>
  <c r="AR16" i="17"/>
  <c r="AR149" i="17"/>
  <c r="AR170" i="17"/>
  <c r="AR269" i="17"/>
  <c r="AR43" i="17"/>
  <c r="AR22" i="17"/>
  <c r="AR181" i="17"/>
  <c r="AR71" i="17"/>
  <c r="AR35" i="17"/>
  <c r="AR233" i="17"/>
  <c r="AR126" i="17"/>
  <c r="AR161" i="17"/>
  <c r="AR133" i="17"/>
  <c r="AR48" i="17"/>
  <c r="AR58" i="17"/>
  <c r="AR225" i="17"/>
  <c r="AR179" i="17"/>
  <c r="AR249" i="17"/>
  <c r="AR24" i="17"/>
  <c r="AR64" i="17"/>
  <c r="AR254" i="17"/>
  <c r="AR239" i="17"/>
  <c r="AR87" i="17"/>
  <c r="AR27" i="17"/>
  <c r="AR283" i="17"/>
  <c r="AR116" i="17"/>
  <c r="AR266" i="17"/>
  <c r="AR10" i="17"/>
  <c r="AR156" i="17"/>
  <c r="AR140" i="17"/>
  <c r="AR138" i="17"/>
  <c r="AR242" i="17"/>
  <c r="AR20" i="17"/>
  <c r="AR230" i="17"/>
  <c r="AR273" i="17"/>
  <c r="AR88" i="17"/>
  <c r="AR118" i="17"/>
  <c r="AR271" i="17"/>
  <c r="AR198" i="17"/>
  <c r="AR217" i="17"/>
  <c r="AR218" i="17"/>
  <c r="AR268" i="17"/>
  <c r="AR8" i="17"/>
  <c r="AR300" i="17"/>
  <c r="AR89" i="17"/>
  <c r="AR49" i="17"/>
  <c r="AR62" i="17"/>
  <c r="AR78" i="17"/>
  <c r="AR134" i="17"/>
  <c r="AR168" i="17"/>
  <c r="AR299" i="17"/>
  <c r="AR129" i="17"/>
  <c r="AR243" i="17"/>
  <c r="AR13" i="17"/>
  <c r="AR253" i="17"/>
  <c r="AR70" i="17"/>
  <c r="AR90" i="17"/>
  <c r="AR174" i="17"/>
  <c r="AR227" i="17"/>
  <c r="AR15" i="17"/>
  <c r="AR12" i="17"/>
  <c r="AR171" i="17"/>
  <c r="AR73" i="17"/>
  <c r="AR157" i="17"/>
  <c r="AR223" i="17"/>
  <c r="AR130" i="17"/>
  <c r="AR142" i="17"/>
  <c r="AR172" i="17"/>
  <c r="AR32" i="17"/>
  <c r="AR294" i="17"/>
  <c r="AR38" i="17"/>
  <c r="AR53" i="17"/>
  <c r="AR121" i="17"/>
  <c r="AR160" i="17"/>
  <c r="AR284" i="17"/>
  <c r="AR47" i="17"/>
  <c r="AR195" i="17"/>
  <c r="AR202" i="17"/>
  <c r="AR267" i="17"/>
  <c r="AR206" i="17"/>
  <c r="AR109" i="17"/>
  <c r="AR45" i="17"/>
  <c r="AR124" i="17"/>
  <c r="AR245" i="17"/>
  <c r="AR11" i="17"/>
  <c r="AR219" i="17"/>
  <c r="AR136" i="17"/>
  <c r="AR102" i="17"/>
  <c r="AR288" i="17"/>
  <c r="AR19" i="17"/>
  <c r="AR184" i="17"/>
  <c r="AR190" i="17"/>
  <c r="AR235" i="17"/>
  <c r="AR23" i="17"/>
  <c r="AR298" i="17"/>
  <c r="AR302" i="17"/>
  <c r="AR56" i="17"/>
  <c r="AR153" i="17"/>
  <c r="AR141" i="17"/>
  <c r="AR152" i="17"/>
  <c r="AR281" i="17"/>
  <c r="AR68" i="17"/>
  <c r="AR272" i="17"/>
  <c r="AR228" i="17"/>
  <c r="AR261" i="17"/>
  <c r="AR182" i="17"/>
  <c r="AR83" i="17"/>
  <c r="AR146" i="17"/>
  <c r="AR199" i="17"/>
  <c r="AR236" i="17"/>
  <c r="AR76" i="17"/>
  <c r="AR264" i="17"/>
  <c r="AR263" i="17"/>
  <c r="AR104" i="17"/>
  <c r="AR44" i="17"/>
  <c r="AR154" i="17"/>
  <c r="AR93" i="17"/>
  <c r="AR29" i="17"/>
  <c r="AR238" i="17"/>
  <c r="AR240" i="17"/>
  <c r="AR63" i="17"/>
  <c r="AR155" i="17"/>
  <c r="AR293" i="17"/>
  <c r="AR28" i="17"/>
  <c r="AR21" i="17"/>
  <c r="AR196" i="17"/>
  <c r="AR297" i="17"/>
  <c r="AR100" i="17"/>
  <c r="AR26" i="17"/>
  <c r="AR117" i="17"/>
  <c r="AR57" i="17"/>
  <c r="AR207" i="17"/>
  <c r="AR209" i="17"/>
  <c r="AR119" i="17"/>
  <c r="AR285" i="17"/>
  <c r="AR189" i="17"/>
  <c r="AR221" i="17"/>
  <c r="AR33" i="17"/>
  <c r="AR175" i="17"/>
  <c r="AR256" i="17"/>
  <c r="AR290" i="17"/>
  <c r="AR204" i="17"/>
  <c r="AR259" i="17"/>
  <c r="AR17" i="17"/>
  <c r="AR132" i="17"/>
  <c r="AR262" i="17"/>
  <c r="AR178" i="17"/>
  <c r="AR260" i="17"/>
  <c r="AR159" i="17"/>
  <c r="AR205" i="17"/>
  <c r="AR193" i="17"/>
  <c r="AR197" i="17"/>
  <c r="AR37" i="17"/>
  <c r="AR301" i="17"/>
  <c r="AR111" i="17"/>
  <c r="AR289" i="17"/>
  <c r="AR270" i="17"/>
  <c r="AR222" i="17"/>
  <c r="AR122" i="17"/>
  <c r="AR150" i="17"/>
  <c r="AR67" i="17"/>
  <c r="AR213" i="17"/>
  <c r="AR147" i="17"/>
  <c r="AR52" i="17"/>
  <c r="AR165" i="17"/>
  <c r="AR108" i="17"/>
  <c r="AR148" i="17"/>
  <c r="AR151" i="17"/>
  <c r="AR208" i="17"/>
  <c r="AR9" i="17"/>
  <c r="AR61" i="17"/>
  <c r="AR192" i="17"/>
  <c r="AR91" i="17"/>
  <c r="AR185" i="17"/>
  <c r="AR265" i="17"/>
  <c r="AR114" i="17"/>
  <c r="AR188" i="17"/>
  <c r="AR258" i="17"/>
  <c r="AR280" i="17"/>
  <c r="AR144" i="17"/>
  <c r="AR251" i="17"/>
  <c r="AR200" i="17"/>
  <c r="AR41" i="17"/>
  <c r="AR74" i="17"/>
  <c r="AR226" i="17"/>
  <c r="AR36" i="17"/>
  <c r="AR92" i="17"/>
  <c r="AR220" i="17"/>
  <c r="AR86" i="17"/>
  <c r="AR180" i="17"/>
  <c r="AR176" i="17"/>
  <c r="AR97" i="17"/>
  <c r="AR107" i="17"/>
  <c r="AR231" i="17"/>
  <c r="AR60" i="17"/>
  <c r="AR237" i="17"/>
  <c r="AR94" i="17"/>
  <c r="AR113" i="17"/>
  <c r="AR4" i="17"/>
  <c r="AR51" i="17"/>
  <c r="AR40" i="17"/>
  <c r="AR81" i="17"/>
  <c r="AR96" i="17"/>
  <c r="AR278" i="17"/>
  <c r="AR224" i="17"/>
  <c r="AR211" i="17"/>
  <c r="AR164" i="17"/>
  <c r="AR210" i="17"/>
  <c r="AR77" i="17"/>
  <c r="AR72" i="17"/>
  <c r="AR80" i="17"/>
  <c r="AR248" i="17"/>
  <c r="AR99" i="17"/>
  <c r="AR59" i="17"/>
  <c r="AR186" i="17"/>
  <c r="AR277" i="17"/>
  <c r="AR214" i="17"/>
  <c r="AR274" i="17"/>
  <c r="AR158" i="17"/>
  <c r="AR257" i="17"/>
  <c r="AR183" i="17"/>
  <c r="AR39" i="17"/>
  <c r="AR105" i="17"/>
  <c r="AR42" i="17"/>
  <c r="AR286" i="17"/>
  <c r="AR291" i="17"/>
  <c r="AR55" i="17"/>
  <c r="AR173" i="17"/>
  <c r="AR169" i="17"/>
  <c r="AR125" i="17"/>
  <c r="AR120" i="17"/>
  <c r="AR203" i="17"/>
  <c r="AR163" i="17"/>
  <c r="AR98" i="17"/>
  <c r="AR295" i="17"/>
  <c r="AR162" i="17"/>
  <c r="AR25" i="17"/>
  <c r="AR135" i="17"/>
  <c r="AR84" i="17"/>
  <c r="AR82" i="17"/>
  <c r="AR229" i="17"/>
  <c r="AR247" i="17"/>
  <c r="AR131" i="17"/>
  <c r="AR145" i="17"/>
  <c r="AR30" i="17"/>
  <c r="AR69" i="17"/>
  <c r="AR215" i="17"/>
  <c r="AR101" i="17"/>
  <c r="AR241" i="17"/>
  <c r="AR103" i="17"/>
  <c r="AR212" i="17"/>
  <c r="AR187" i="17"/>
  <c r="AR112" i="17"/>
  <c r="AR255" i="17"/>
  <c r="AR66" i="17"/>
  <c r="AR292" i="17"/>
  <c r="AR95" i="17"/>
  <c r="AR177" i="17"/>
  <c r="AR282" i="17"/>
  <c r="AR276" i="17"/>
  <c r="AR246" i="17"/>
  <c r="AR191" i="17"/>
  <c r="AR275" i="17"/>
  <c r="AR46" i="17"/>
  <c r="AR50" i="17"/>
  <c r="AR166" i="17"/>
  <c r="AR139" i="17"/>
  <c r="AR167" i="17"/>
  <c r="AR75" i="17"/>
  <c r="AR244" i="17"/>
  <c r="AR137" i="17"/>
  <c r="AR110" i="17"/>
  <c r="AR18" i="17"/>
  <c r="AR31" i="17"/>
  <c r="AR34" i="17"/>
  <c r="AR106" i="17"/>
  <c r="AR232" i="17"/>
  <c r="AR252" i="17"/>
  <c r="AR250" i="17"/>
  <c r="AR85" i="17"/>
  <c r="AR123" i="17"/>
  <c r="AR287" i="17"/>
  <c r="AR115" i="17"/>
  <c r="AR128" i="17"/>
  <c r="AR279" i="17"/>
  <c r="AR127" i="17"/>
  <c r="AR79" i="17"/>
  <c r="AR216" i="17"/>
  <c r="AR234" i="17"/>
  <c r="AR65" i="17"/>
  <c r="AR143" i="17"/>
  <c r="AT2" i="17" l="1"/>
  <c r="AS6" i="17"/>
  <c r="AS5" i="17"/>
  <c r="AS7" i="17"/>
  <c r="AS303" i="17"/>
  <c r="AS43" i="17"/>
  <c r="AS194" i="17"/>
  <c r="AS16" i="17"/>
  <c r="AS149" i="17"/>
  <c r="AS170" i="17"/>
  <c r="AS62" i="17"/>
  <c r="AS22" i="17"/>
  <c r="AS71" i="17"/>
  <c r="AS35" i="17"/>
  <c r="AS64" i="17"/>
  <c r="AS233" i="17"/>
  <c r="AS126" i="17"/>
  <c r="AS161" i="17"/>
  <c r="AS133" i="17"/>
  <c r="AS48" i="17"/>
  <c r="AS87" i="17"/>
  <c r="AS58" i="17"/>
  <c r="AS14" i="17"/>
  <c r="AS225" i="17"/>
  <c r="AS179" i="17"/>
  <c r="AS249" i="17"/>
  <c r="AS269" i="17"/>
  <c r="AS181" i="17"/>
  <c r="AS24" i="17"/>
  <c r="AS254" i="17"/>
  <c r="AS54" i="17"/>
  <c r="AS296" i="17"/>
  <c r="AS201" i="17"/>
  <c r="AS89" i="17"/>
  <c r="AS283" i="17"/>
  <c r="AS239" i="17"/>
  <c r="AS156" i="17"/>
  <c r="AS198" i="17"/>
  <c r="AS230" i="17"/>
  <c r="AS88" i="17"/>
  <c r="AS140" i="17"/>
  <c r="AS138" i="17"/>
  <c r="AS53" i="17"/>
  <c r="AS242" i="17"/>
  <c r="AS20" i="17"/>
  <c r="AS273" i="17"/>
  <c r="AS271" i="17"/>
  <c r="AS118" i="17"/>
  <c r="AS27" i="17"/>
  <c r="AS217" i="17"/>
  <c r="AS218" i="17"/>
  <c r="AS268" i="17"/>
  <c r="AS8" i="17"/>
  <c r="AS49" i="17"/>
  <c r="AS300" i="17"/>
  <c r="AS10" i="17"/>
  <c r="AS78" i="17"/>
  <c r="AS134" i="17"/>
  <c r="AS168" i="17"/>
  <c r="AS299" i="17"/>
  <c r="AS129" i="17"/>
  <c r="AS116" i="17"/>
  <c r="AS243" i="17"/>
  <c r="AS13" i="17"/>
  <c r="AS90" i="17"/>
  <c r="AS174" i="17"/>
  <c r="AS83" i="17"/>
  <c r="AS15" i="17"/>
  <c r="AS12" i="17"/>
  <c r="AS171" i="17"/>
  <c r="AS284" i="17"/>
  <c r="AS73" i="17"/>
  <c r="AS157" i="17"/>
  <c r="AS130" i="17"/>
  <c r="AS142" i="17"/>
  <c r="AS172" i="17"/>
  <c r="AS32" i="17"/>
  <c r="AS294" i="17"/>
  <c r="AS38" i="17"/>
  <c r="AS266" i="17"/>
  <c r="AS121" i="17"/>
  <c r="AS202" i="17"/>
  <c r="AS227" i="17"/>
  <c r="AS47" i="17"/>
  <c r="AS70" i="17"/>
  <c r="AS223" i="17"/>
  <c r="AS195" i="17"/>
  <c r="AS160" i="17"/>
  <c r="AS245" i="17"/>
  <c r="AS267" i="17"/>
  <c r="AS253" i="17"/>
  <c r="AS124" i="17"/>
  <c r="AS11" i="17"/>
  <c r="AS221" i="17"/>
  <c r="AS136" i="17"/>
  <c r="AS102" i="17"/>
  <c r="AS288" i="17"/>
  <c r="AS19" i="17"/>
  <c r="AS184" i="17"/>
  <c r="AS190" i="17"/>
  <c r="AS68" i="17"/>
  <c r="AS219" i="17"/>
  <c r="AS23" i="17"/>
  <c r="AS206" i="17"/>
  <c r="AS298" i="17"/>
  <c r="AS302" i="17"/>
  <c r="AS56" i="17"/>
  <c r="AS153" i="17"/>
  <c r="AS141" i="17"/>
  <c r="AS152" i="17"/>
  <c r="AS281" i="17"/>
  <c r="AS45" i="17"/>
  <c r="AS272" i="17"/>
  <c r="AS109" i="17"/>
  <c r="AS228" i="17"/>
  <c r="AS261" i="17"/>
  <c r="AS146" i="17"/>
  <c r="AS199" i="17"/>
  <c r="AS236" i="17"/>
  <c r="AS235" i="17"/>
  <c r="AS33" i="17"/>
  <c r="AS119" i="17"/>
  <c r="AS154" i="17"/>
  <c r="AS238" i="17"/>
  <c r="AS240" i="17"/>
  <c r="AS100" i="17"/>
  <c r="AS63" i="17"/>
  <c r="AS155" i="17"/>
  <c r="AS293" i="17"/>
  <c r="AS21" i="17"/>
  <c r="AS150" i="17"/>
  <c r="AS196" i="17"/>
  <c r="AS297" i="17"/>
  <c r="AS28" i="17"/>
  <c r="AS26" i="17"/>
  <c r="AS117" i="17"/>
  <c r="AS132" i="17"/>
  <c r="AS57" i="17"/>
  <c r="AS207" i="17"/>
  <c r="AS209" i="17"/>
  <c r="AS285" i="17"/>
  <c r="AS189" i="17"/>
  <c r="AS93" i="17"/>
  <c r="AS29" i="17"/>
  <c r="AS175" i="17"/>
  <c r="AS256" i="17"/>
  <c r="AS290" i="17"/>
  <c r="AS182" i="17"/>
  <c r="AS204" i="17"/>
  <c r="AS259" i="17"/>
  <c r="AS17" i="17"/>
  <c r="AS44" i="17"/>
  <c r="AS76" i="17"/>
  <c r="AS264" i="17"/>
  <c r="AS263" i="17"/>
  <c r="AS104" i="17"/>
  <c r="AS159" i="17"/>
  <c r="AS205" i="17"/>
  <c r="AS97" i="17"/>
  <c r="AS197" i="17"/>
  <c r="AS301" i="17"/>
  <c r="AS111" i="17"/>
  <c r="AS289" i="17"/>
  <c r="AS41" i="17"/>
  <c r="AS193" i="17"/>
  <c r="AS270" i="17"/>
  <c r="AS164" i="17"/>
  <c r="AS222" i="17"/>
  <c r="AS185" i="17"/>
  <c r="AS278" i="17"/>
  <c r="AS37" i="17"/>
  <c r="AS67" i="17"/>
  <c r="AS213" i="17"/>
  <c r="AS52" i="17"/>
  <c r="AS262" i="17"/>
  <c r="AS178" i="17"/>
  <c r="AS151" i="17"/>
  <c r="AS208" i="17"/>
  <c r="AS61" i="17"/>
  <c r="AS192" i="17"/>
  <c r="AS113" i="17"/>
  <c r="AS91" i="17"/>
  <c r="AS237" i="17"/>
  <c r="AS265" i="17"/>
  <c r="AS114" i="17"/>
  <c r="AS188" i="17"/>
  <c r="AS258" i="17"/>
  <c r="AS105" i="17"/>
  <c r="AS144" i="17"/>
  <c r="AS251" i="17"/>
  <c r="AS200" i="17"/>
  <c r="AS74" i="17"/>
  <c r="AS226" i="17"/>
  <c r="AS36" i="17"/>
  <c r="AS92" i="17"/>
  <c r="AS86" i="17"/>
  <c r="AS180" i="17"/>
  <c r="AS107" i="17"/>
  <c r="AS231" i="17"/>
  <c r="AS60" i="17"/>
  <c r="AS94" i="17"/>
  <c r="AS51" i="17"/>
  <c r="AS122" i="17"/>
  <c r="AS40" i="17"/>
  <c r="AS81" i="17"/>
  <c r="AS96" i="17"/>
  <c r="AS260" i="17"/>
  <c r="AS220" i="17"/>
  <c r="AS224" i="17"/>
  <c r="AS211" i="17"/>
  <c r="AS215" i="17"/>
  <c r="AS282" i="17"/>
  <c r="AS42" i="17"/>
  <c r="AS158" i="17"/>
  <c r="AS286" i="17"/>
  <c r="AS112" i="17"/>
  <c r="AS147" i="17"/>
  <c r="AS210" i="17"/>
  <c r="AS165" i="17"/>
  <c r="AS176" i="17"/>
  <c r="AS108" i="17"/>
  <c r="AS148" i="17"/>
  <c r="AS277" i="17"/>
  <c r="AS214" i="17"/>
  <c r="AS274" i="17"/>
  <c r="AS257" i="17"/>
  <c r="AS59" i="17"/>
  <c r="AS84" i="17"/>
  <c r="AS145" i="17"/>
  <c r="AS183" i="17"/>
  <c r="AS30" i="17"/>
  <c r="AS39" i="17"/>
  <c r="AS9" i="17"/>
  <c r="AS55" i="17"/>
  <c r="AS169" i="17"/>
  <c r="AS125" i="17"/>
  <c r="AS120" i="17"/>
  <c r="AS163" i="17"/>
  <c r="AS280" i="17"/>
  <c r="AS98" i="17"/>
  <c r="AS295" i="17"/>
  <c r="AS162" i="17"/>
  <c r="AS25" i="17"/>
  <c r="AS173" i="17"/>
  <c r="AS135" i="17"/>
  <c r="AS82" i="17"/>
  <c r="AS229" i="17"/>
  <c r="AS247" i="17"/>
  <c r="AS99" i="17"/>
  <c r="AS276" i="17"/>
  <c r="AS131" i="17"/>
  <c r="AS110" i="17"/>
  <c r="AS101" i="17"/>
  <c r="AS241" i="17"/>
  <c r="AS103" i="17"/>
  <c r="AS212" i="17"/>
  <c r="AS77" i="17"/>
  <c r="AS72" i="17"/>
  <c r="AS80" i="17"/>
  <c r="AS248" i="17"/>
  <c r="AS186" i="17"/>
  <c r="AS232" i="17"/>
  <c r="AS292" i="17"/>
  <c r="AS95" i="17"/>
  <c r="AS177" i="17"/>
  <c r="AS203" i="17"/>
  <c r="AS191" i="17"/>
  <c r="AS291" i="17"/>
  <c r="AS275" i="17"/>
  <c r="AS46" i="17"/>
  <c r="AS50" i="17"/>
  <c r="AS166" i="17"/>
  <c r="AS139" i="17"/>
  <c r="AS167" i="17"/>
  <c r="AS75" i="17"/>
  <c r="AS244" i="17"/>
  <c r="AS137" i="17"/>
  <c r="AS69" i="17"/>
  <c r="AS31" i="17"/>
  <c r="AS4" i="17"/>
  <c r="AS18" i="17"/>
  <c r="AS34" i="17"/>
  <c r="AS106" i="17"/>
  <c r="AS65" i="17"/>
  <c r="AS216" i="17"/>
  <c r="AS187" i="17"/>
  <c r="AS123" i="17"/>
  <c r="AS255" i="17"/>
  <c r="AS66" i="17"/>
  <c r="AS246" i="17"/>
  <c r="AS85" i="17"/>
  <c r="AS287" i="17"/>
  <c r="AS115" i="17"/>
  <c r="AS279" i="17"/>
  <c r="AS127" i="17"/>
  <c r="AS128" i="17"/>
  <c r="AS234" i="17"/>
  <c r="AS79" i="17"/>
  <c r="AS143" i="17"/>
  <c r="AS252" i="17"/>
  <c r="AS250" i="17"/>
  <c r="AU2" i="17" l="1"/>
  <c r="AT7" i="17"/>
  <c r="AT303" i="17"/>
  <c r="AT5" i="17"/>
  <c r="AT6" i="17"/>
  <c r="AT161" i="17"/>
  <c r="AT218" i="17"/>
  <c r="AT22" i="17"/>
  <c r="AT225" i="17"/>
  <c r="AT35" i="17"/>
  <c r="AT64" i="17"/>
  <c r="AT233" i="17"/>
  <c r="AT126" i="17"/>
  <c r="AT133" i="17"/>
  <c r="AT48" i="17"/>
  <c r="AT87" i="17"/>
  <c r="AT58" i="17"/>
  <c r="AT179" i="17"/>
  <c r="AT149" i="17"/>
  <c r="AT249" i="17"/>
  <c r="AT269" i="17"/>
  <c r="AT181" i="17"/>
  <c r="AT24" i="17"/>
  <c r="AT254" i="17"/>
  <c r="AT54" i="17"/>
  <c r="AT296" i="17"/>
  <c r="AT201" i="17"/>
  <c r="AT43" i="17"/>
  <c r="AT194" i="17"/>
  <c r="AT16" i="17"/>
  <c r="AT170" i="17"/>
  <c r="AT14" i="17"/>
  <c r="AT239" i="17"/>
  <c r="AT156" i="17"/>
  <c r="AT230" i="17"/>
  <c r="AT88" i="17"/>
  <c r="AT140" i="17"/>
  <c r="AT138" i="17"/>
  <c r="AT242" i="17"/>
  <c r="AT227" i="17"/>
  <c r="AT294" i="17"/>
  <c r="AT273" i="17"/>
  <c r="AT271" i="17"/>
  <c r="AT118" i="17"/>
  <c r="AT27" i="17"/>
  <c r="AT20" i="17"/>
  <c r="AT198" i="17"/>
  <c r="AT217" i="17"/>
  <c r="AT268" i="17"/>
  <c r="AT8" i="17"/>
  <c r="AT300" i="17"/>
  <c r="AT10" i="17"/>
  <c r="AT78" i="17"/>
  <c r="AT49" i="17"/>
  <c r="AT62" i="17"/>
  <c r="AT134" i="17"/>
  <c r="AT168" i="17"/>
  <c r="AT299" i="17"/>
  <c r="AT129" i="17"/>
  <c r="AT116" i="17"/>
  <c r="AT71" i="17"/>
  <c r="AT243" i="17"/>
  <c r="AT13" i="17"/>
  <c r="AT89" i="17"/>
  <c r="AT283" i="17"/>
  <c r="AT15" i="17"/>
  <c r="AT12" i="17"/>
  <c r="AT171" i="17"/>
  <c r="AT266" i="17"/>
  <c r="AT73" i="17"/>
  <c r="AT53" i="17"/>
  <c r="AT130" i="17"/>
  <c r="AT142" i="17"/>
  <c r="AT172" i="17"/>
  <c r="AT32" i="17"/>
  <c r="AT38" i="17"/>
  <c r="AT121" i="17"/>
  <c r="AT160" i="17"/>
  <c r="AT47" i="17"/>
  <c r="AT223" i="17"/>
  <c r="AT195" i="17"/>
  <c r="AT157" i="17"/>
  <c r="AT202" i="17"/>
  <c r="AT253" i="17"/>
  <c r="AT284" i="17"/>
  <c r="AT288" i="17"/>
  <c r="AT70" i="17"/>
  <c r="AT90" i="17"/>
  <c r="AT174" i="17"/>
  <c r="AT11" i="17"/>
  <c r="AT153" i="17"/>
  <c r="AT245" i="17"/>
  <c r="AT136" i="17"/>
  <c r="AT285" i="17"/>
  <c r="AT102" i="17"/>
  <c r="AT19" i="17"/>
  <c r="AT190" i="17"/>
  <c r="AT68" i="17"/>
  <c r="AT236" i="17"/>
  <c r="AT23" i="17"/>
  <c r="AT298" i="17"/>
  <c r="AT302" i="17"/>
  <c r="AT124" i="17"/>
  <c r="AT56" i="17"/>
  <c r="AT141" i="17"/>
  <c r="AT152" i="17"/>
  <c r="AT281" i="17"/>
  <c r="AT272" i="17"/>
  <c r="AT109" i="17"/>
  <c r="AT228" i="17"/>
  <c r="AT261" i="17"/>
  <c r="AT45" i="17"/>
  <c r="AT184" i="17"/>
  <c r="AT146" i="17"/>
  <c r="AT199" i="17"/>
  <c r="AT219" i="17"/>
  <c r="AT235" i="17"/>
  <c r="AT83" i="17"/>
  <c r="AT267" i="17"/>
  <c r="AT206" i="17"/>
  <c r="AT33" i="17"/>
  <c r="AT119" i="17"/>
  <c r="AT154" i="17"/>
  <c r="AT238" i="17"/>
  <c r="AT100" i="17"/>
  <c r="AT63" i="17"/>
  <c r="AT155" i="17"/>
  <c r="AT293" i="17"/>
  <c r="AT21" i="17"/>
  <c r="AT196" i="17"/>
  <c r="AT297" i="17"/>
  <c r="AT264" i="17"/>
  <c r="AT26" i="17"/>
  <c r="AT117" i="17"/>
  <c r="AT132" i="17"/>
  <c r="AT57" i="17"/>
  <c r="AT175" i="17"/>
  <c r="AT204" i="17"/>
  <c r="AT207" i="17"/>
  <c r="AT189" i="17"/>
  <c r="AT221" i="17"/>
  <c r="AT240" i="17"/>
  <c r="AT93" i="17"/>
  <c r="AT256" i="17"/>
  <c r="AT290" i="17"/>
  <c r="AT182" i="17"/>
  <c r="AT259" i="17"/>
  <c r="AT17" i="17"/>
  <c r="AT29" i="17"/>
  <c r="AT76" i="17"/>
  <c r="AT209" i="17"/>
  <c r="AT263" i="17"/>
  <c r="AT104" i="17"/>
  <c r="AT205" i="17"/>
  <c r="AT122" i="17"/>
  <c r="AT197" i="17"/>
  <c r="AT301" i="17"/>
  <c r="AT278" i="17"/>
  <c r="AT289" i="17"/>
  <c r="AT210" i="17"/>
  <c r="AT28" i="17"/>
  <c r="AT41" i="17"/>
  <c r="AT193" i="17"/>
  <c r="AT44" i="17"/>
  <c r="AT97" i="17"/>
  <c r="AT164" i="17"/>
  <c r="AT222" i="17"/>
  <c r="AT147" i="17"/>
  <c r="AT185" i="17"/>
  <c r="AT215" i="17"/>
  <c r="AT226" i="17"/>
  <c r="AT37" i="17"/>
  <c r="AT67" i="17"/>
  <c r="AT213" i="17"/>
  <c r="AT111" i="17"/>
  <c r="AT52" i="17"/>
  <c r="AT262" i="17"/>
  <c r="AT159" i="17"/>
  <c r="AT61" i="17"/>
  <c r="AT113" i="17"/>
  <c r="AT91" i="17"/>
  <c r="AT237" i="17"/>
  <c r="AT74" i="17"/>
  <c r="AT265" i="17"/>
  <c r="AT114" i="17"/>
  <c r="AT258" i="17"/>
  <c r="AT105" i="17"/>
  <c r="AT144" i="17"/>
  <c r="AT251" i="17"/>
  <c r="AT200" i="17"/>
  <c r="AT178" i="17"/>
  <c r="AT92" i="17"/>
  <c r="AT86" i="17"/>
  <c r="AT107" i="17"/>
  <c r="AT231" i="17"/>
  <c r="AT60" i="17"/>
  <c r="AT94" i="17"/>
  <c r="AT280" i="17"/>
  <c r="AT40" i="17"/>
  <c r="AT81" i="17"/>
  <c r="AT96" i="17"/>
  <c r="AT4" i="17"/>
  <c r="AT220" i="17"/>
  <c r="AT150" i="17"/>
  <c r="AT36" i="17"/>
  <c r="AT224" i="17"/>
  <c r="AT180" i="17"/>
  <c r="AT211" i="17"/>
  <c r="AT282" i="17"/>
  <c r="AT42" i="17"/>
  <c r="AT158" i="17"/>
  <c r="AT286" i="17"/>
  <c r="AT112" i="17"/>
  <c r="AT270" i="17"/>
  <c r="AT260" i="17"/>
  <c r="AT277" i="17"/>
  <c r="AT151" i="17"/>
  <c r="AT208" i="17"/>
  <c r="AT9" i="17"/>
  <c r="AT165" i="17"/>
  <c r="AT148" i="17"/>
  <c r="AT257" i="17"/>
  <c r="AT51" i="17"/>
  <c r="AT183" i="17"/>
  <c r="AT30" i="17"/>
  <c r="AT82" i="17"/>
  <c r="AT187" i="17"/>
  <c r="AT84" i="17"/>
  <c r="AT55" i="17"/>
  <c r="AT169" i="17"/>
  <c r="AT291" i="17"/>
  <c r="AT125" i="17"/>
  <c r="AT163" i="17"/>
  <c r="AT176" i="17"/>
  <c r="AT98" i="17"/>
  <c r="AT295" i="17"/>
  <c r="AT162" i="17"/>
  <c r="AT145" i="17"/>
  <c r="AT25" i="17"/>
  <c r="AT173" i="17"/>
  <c r="AT214" i="17"/>
  <c r="AT229" i="17"/>
  <c r="AT247" i="17"/>
  <c r="AT99" i="17"/>
  <c r="AT188" i="17"/>
  <c r="AT248" i="17"/>
  <c r="AT131" i="17"/>
  <c r="AT274" i="17"/>
  <c r="AT110" i="17"/>
  <c r="AT255" i="17"/>
  <c r="AT120" i="17"/>
  <c r="AT77" i="17"/>
  <c r="AT39" i="17"/>
  <c r="AT72" i="17"/>
  <c r="AT80" i="17"/>
  <c r="AT59" i="17"/>
  <c r="AT177" i="17"/>
  <c r="AT31" i="17"/>
  <c r="AT103" i="17"/>
  <c r="AT244" i="17"/>
  <c r="AT276" i="17"/>
  <c r="AT186" i="17"/>
  <c r="AT203" i="17"/>
  <c r="AT191" i="17"/>
  <c r="AT192" i="17"/>
  <c r="AT212" i="17"/>
  <c r="AT275" i="17"/>
  <c r="AT46" i="17"/>
  <c r="AT50" i="17"/>
  <c r="AT166" i="17"/>
  <c r="AT108" i="17"/>
  <c r="AT137" i="17"/>
  <c r="AT167" i="17"/>
  <c r="AT241" i="17"/>
  <c r="AT75" i="17"/>
  <c r="AT69" i="17"/>
  <c r="AT18" i="17"/>
  <c r="AT34" i="17"/>
  <c r="AT106" i="17"/>
  <c r="AT101" i="17"/>
  <c r="AT139" i="17"/>
  <c r="AT234" i="17"/>
  <c r="AT123" i="17"/>
  <c r="AT135" i="17"/>
  <c r="AT232" i="17"/>
  <c r="AT292" i="17"/>
  <c r="AT252" i="17"/>
  <c r="AT85" i="17"/>
  <c r="AT246" i="17"/>
  <c r="AT287" i="17"/>
  <c r="AT115" i="17"/>
  <c r="AT128" i="17"/>
  <c r="AT279" i="17"/>
  <c r="AT127" i="17"/>
  <c r="AT250" i="17"/>
  <c r="AT79" i="17"/>
  <c r="AT216" i="17"/>
  <c r="AT143" i="17"/>
  <c r="AT65" i="17"/>
  <c r="AT66" i="17"/>
  <c r="AT95" i="17"/>
  <c r="AV2" i="17" l="1"/>
  <c r="AU5" i="17"/>
  <c r="AU7" i="17"/>
  <c r="Z10" i="82" s="1"/>
  <c r="AU303" i="17"/>
  <c r="AU6" i="17"/>
  <c r="AU161" i="17"/>
  <c r="AU22" i="17"/>
  <c r="AU273" i="17"/>
  <c r="AU225" i="17"/>
  <c r="AU28" i="17"/>
  <c r="AU35" i="17"/>
  <c r="AU64" i="17"/>
  <c r="AU233" i="17"/>
  <c r="AU133" i="17"/>
  <c r="AU48" i="17"/>
  <c r="AU58" i="17"/>
  <c r="AU14" i="17"/>
  <c r="AU179" i="17"/>
  <c r="AU149" i="17"/>
  <c r="AU249" i="17"/>
  <c r="AU87" i="17"/>
  <c r="AU269" i="17"/>
  <c r="AU181" i="17"/>
  <c r="AU24" i="17"/>
  <c r="AU254" i="17"/>
  <c r="AU54" i="17"/>
  <c r="AU296" i="17"/>
  <c r="AU201" i="17"/>
  <c r="AU43" i="17"/>
  <c r="AU194" i="17"/>
  <c r="AU16" i="17"/>
  <c r="AU170" i="17"/>
  <c r="AU126" i="17"/>
  <c r="AU129" i="17"/>
  <c r="AU271" i="17"/>
  <c r="AU118" i="17"/>
  <c r="AU27" i="17"/>
  <c r="AU20" i="17"/>
  <c r="AU299" i="17"/>
  <c r="AU198" i="17"/>
  <c r="AU268" i="17"/>
  <c r="AU8" i="17"/>
  <c r="Z7" i="82" s="1"/>
  <c r="AU78" i="17"/>
  <c r="AU218" i="17"/>
  <c r="AU300" i="17"/>
  <c r="AU10" i="17"/>
  <c r="AU49" i="17"/>
  <c r="AU140" i="17"/>
  <c r="AU62" i="17"/>
  <c r="AU283" i="17"/>
  <c r="AU134" i="17"/>
  <c r="AU168" i="17"/>
  <c r="AU217" i="17"/>
  <c r="AU116" i="17"/>
  <c r="AU71" i="17"/>
  <c r="AU243" i="17"/>
  <c r="AU13" i="17"/>
  <c r="AU89" i="17"/>
  <c r="AU242" i="17"/>
  <c r="AU239" i="17"/>
  <c r="AU156" i="17"/>
  <c r="AU230" i="17"/>
  <c r="AU88" i="17"/>
  <c r="AU138" i="17"/>
  <c r="AU15" i="17"/>
  <c r="AU12" i="17"/>
  <c r="AU171" i="17"/>
  <c r="AU124" i="17"/>
  <c r="AU266" i="17"/>
  <c r="AU73" i="17"/>
  <c r="AU53" i="17"/>
  <c r="AU130" i="17"/>
  <c r="AU142" i="17"/>
  <c r="AU172" i="17"/>
  <c r="AU32" i="17"/>
  <c r="AU38" i="17"/>
  <c r="AU294" i="17"/>
  <c r="AU121" i="17"/>
  <c r="AU160" i="17"/>
  <c r="AU227" i="17"/>
  <c r="AU47" i="17"/>
  <c r="AU284" i="17"/>
  <c r="AU223" i="17"/>
  <c r="AU195" i="17"/>
  <c r="AU70" i="17"/>
  <c r="AU157" i="17"/>
  <c r="AU202" i="17"/>
  <c r="AU253" i="17"/>
  <c r="AU90" i="17"/>
  <c r="AU174" i="17"/>
  <c r="AU245" i="17"/>
  <c r="AU102" i="17"/>
  <c r="AU29" i="17"/>
  <c r="AU240" i="17"/>
  <c r="AU264" i="17"/>
  <c r="AU19" i="17"/>
  <c r="AU190" i="17"/>
  <c r="AU68" i="17"/>
  <c r="AU236" i="17"/>
  <c r="AU23" i="17"/>
  <c r="AU298" i="17"/>
  <c r="AU302" i="17"/>
  <c r="AU56" i="17"/>
  <c r="AU141" i="17"/>
  <c r="AU281" i="17"/>
  <c r="AU272" i="17"/>
  <c r="AU109" i="17"/>
  <c r="AU228" i="17"/>
  <c r="AU261" i="17"/>
  <c r="AU45" i="17"/>
  <c r="AU136" i="17"/>
  <c r="AU184" i="17"/>
  <c r="AU146" i="17"/>
  <c r="AU199" i="17"/>
  <c r="AU219" i="17"/>
  <c r="AU235" i="17"/>
  <c r="AU288" i="17"/>
  <c r="AU83" i="17"/>
  <c r="AU152" i="17"/>
  <c r="AU267" i="17"/>
  <c r="AU206" i="17"/>
  <c r="AU155" i="17"/>
  <c r="AU11" i="17"/>
  <c r="AU153" i="17"/>
  <c r="AU154" i="17"/>
  <c r="AU238" i="17"/>
  <c r="AU100" i="17"/>
  <c r="AU63" i="17"/>
  <c r="AU207" i="17"/>
  <c r="AU293" i="17"/>
  <c r="AU196" i="17"/>
  <c r="AU17" i="17"/>
  <c r="AU297" i="17"/>
  <c r="AU26" i="17"/>
  <c r="AU117" i="17"/>
  <c r="AU57" i="17"/>
  <c r="AU290" i="17"/>
  <c r="AU175" i="17"/>
  <c r="AU150" i="17"/>
  <c r="AU204" i="17"/>
  <c r="AU285" i="17"/>
  <c r="AU189" i="17"/>
  <c r="AU221" i="17"/>
  <c r="AU93" i="17"/>
  <c r="AU21" i="17"/>
  <c r="AU256" i="17"/>
  <c r="AU182" i="17"/>
  <c r="AU259" i="17"/>
  <c r="AU76" i="17"/>
  <c r="AU209" i="17"/>
  <c r="AU263" i="17"/>
  <c r="AU104" i="17"/>
  <c r="AU132" i="17"/>
  <c r="AU33" i="17"/>
  <c r="AU119" i="17"/>
  <c r="AU122" i="17"/>
  <c r="AU197" i="17"/>
  <c r="AU270" i="17"/>
  <c r="AU301" i="17"/>
  <c r="AU278" i="17"/>
  <c r="AU67" i="17"/>
  <c r="AU289" i="17"/>
  <c r="AU210" i="17"/>
  <c r="AU41" i="17"/>
  <c r="AU74" i="17"/>
  <c r="AU44" i="17"/>
  <c r="AU193" i="17"/>
  <c r="AU97" i="17"/>
  <c r="AU164" i="17"/>
  <c r="AU222" i="17"/>
  <c r="AU147" i="17"/>
  <c r="AU185" i="17"/>
  <c r="AU262" i="17"/>
  <c r="AU159" i="17"/>
  <c r="AU205" i="17"/>
  <c r="AU52" i="17"/>
  <c r="AU91" i="17"/>
  <c r="AU237" i="17"/>
  <c r="AU169" i="17"/>
  <c r="AU265" i="17"/>
  <c r="AU114" i="17"/>
  <c r="AU258" i="17"/>
  <c r="AU86" i="17"/>
  <c r="AU105" i="17"/>
  <c r="AU251" i="17"/>
  <c r="AU178" i="17"/>
  <c r="AU92" i="17"/>
  <c r="AU226" i="17"/>
  <c r="AU213" i="17"/>
  <c r="AU111" i="17"/>
  <c r="AU220" i="17"/>
  <c r="AU107" i="17"/>
  <c r="AU231" i="17"/>
  <c r="AU60" i="17"/>
  <c r="AU94" i="17"/>
  <c r="AU51" i="17"/>
  <c r="AU165" i="17"/>
  <c r="AU280" i="17"/>
  <c r="AU40" i="17"/>
  <c r="AU81" i="17"/>
  <c r="AU96" i="17"/>
  <c r="AU4" i="17"/>
  <c r="AU215" i="17"/>
  <c r="AU224" i="17"/>
  <c r="AU180" i="17"/>
  <c r="AU211" i="17"/>
  <c r="AU282" i="17"/>
  <c r="AU42" i="17"/>
  <c r="AU158" i="17"/>
  <c r="AU286" i="17"/>
  <c r="AU112" i="17"/>
  <c r="AU260" i="17"/>
  <c r="AU36" i="17"/>
  <c r="AU277" i="17"/>
  <c r="AU101" i="17"/>
  <c r="AU77" i="17"/>
  <c r="AU192" i="17"/>
  <c r="AU37" i="17"/>
  <c r="AU61" i="17"/>
  <c r="AU113" i="17"/>
  <c r="AU183" i="17"/>
  <c r="AU30" i="17"/>
  <c r="AU145" i="17"/>
  <c r="AU55" i="17"/>
  <c r="AU163" i="17"/>
  <c r="AU59" i="17"/>
  <c r="AU9" i="17"/>
  <c r="Z4" i="82" s="1"/>
  <c r="AU291" i="17"/>
  <c r="AU125" i="17"/>
  <c r="AU151" i="17"/>
  <c r="AU144" i="17"/>
  <c r="AU84" i="17"/>
  <c r="AU176" i="17"/>
  <c r="AU98" i="17"/>
  <c r="AU162" i="17"/>
  <c r="AU173" i="17"/>
  <c r="AU135" i="17"/>
  <c r="AU214" i="17"/>
  <c r="AU82" i="17"/>
  <c r="AU229" i="17"/>
  <c r="AU247" i="17"/>
  <c r="AU188" i="17"/>
  <c r="AU248" i="17"/>
  <c r="AU131" i="17"/>
  <c r="AU110" i="17"/>
  <c r="AU99" i="17"/>
  <c r="AU120" i="17"/>
  <c r="AU274" i="17"/>
  <c r="AU69" i="17"/>
  <c r="AU276" i="17"/>
  <c r="AU295" i="17"/>
  <c r="AU25" i="17"/>
  <c r="AU148" i="17"/>
  <c r="AU255" i="17"/>
  <c r="AU257" i="17"/>
  <c r="AU39" i="17"/>
  <c r="AU177" i="17"/>
  <c r="AU103" i="17"/>
  <c r="AU244" i="17"/>
  <c r="AU186" i="17"/>
  <c r="AU203" i="17"/>
  <c r="AU191" i="17"/>
  <c r="AU72" i="17"/>
  <c r="AU212" i="17"/>
  <c r="AU275" i="17"/>
  <c r="AU46" i="17"/>
  <c r="AU50" i="17"/>
  <c r="AU166" i="17"/>
  <c r="AU108" i="17"/>
  <c r="AU137" i="17"/>
  <c r="AU241" i="17"/>
  <c r="AU75" i="17"/>
  <c r="AU66" i="17"/>
  <c r="AU80" i="17"/>
  <c r="AU18" i="17"/>
  <c r="AU31" i="17"/>
  <c r="AU208" i="17"/>
  <c r="AU34" i="17"/>
  <c r="Z14" i="82" s="1"/>
  <c r="Q21" i="82" s="1"/>
  <c r="AU106" i="17"/>
  <c r="AU139" i="17"/>
  <c r="AU187" i="17"/>
  <c r="AU123" i="17"/>
  <c r="AU79" i="17"/>
  <c r="AU200" i="17"/>
  <c r="AU246" i="17"/>
  <c r="AU95" i="17"/>
  <c r="AU167" i="17"/>
  <c r="AU85" i="17"/>
  <c r="AU128" i="17"/>
  <c r="AU287" i="17"/>
  <c r="AU115" i="17"/>
  <c r="AU279" i="17"/>
  <c r="AU127" i="17"/>
  <c r="AU216" i="17"/>
  <c r="AU234" i="17"/>
  <c r="AU232" i="17"/>
  <c r="AU143" i="17"/>
  <c r="AU292" i="17"/>
  <c r="AU65" i="17"/>
  <c r="AU252" i="17"/>
  <c r="AU250" i="17"/>
  <c r="Z6" i="82" l="1"/>
  <c r="Z9" i="82"/>
  <c r="Z12" i="82"/>
  <c r="Z11" i="82"/>
  <c r="Q16" i="82" s="1"/>
  <c r="Q17" i="82" s="1"/>
  <c r="Z8" i="82"/>
  <c r="Q11" i="82" s="1"/>
  <c r="Q12" i="82" s="1"/>
  <c r="Z5" i="82"/>
  <c r="Q6" i="82" s="1"/>
  <c r="Q7" i="82" s="1"/>
  <c r="Z13" i="82"/>
  <c r="Q20" i="82" s="1"/>
  <c r="Z3" i="82"/>
  <c r="Q15" i="82"/>
  <c r="Q5" i="82"/>
  <c r="AW2" i="17"/>
  <c r="AV6" i="17"/>
  <c r="AV12" i="17"/>
  <c r="AV5" i="17"/>
  <c r="AV4" i="17"/>
  <c r="AV18" i="17"/>
  <c r="AV17" i="17"/>
  <c r="AV303" i="17"/>
  <c r="AV239" i="17"/>
  <c r="AV20" i="17"/>
  <c r="AV191" i="17"/>
  <c r="AV229" i="17"/>
  <c r="AV30" i="17"/>
  <c r="AV235" i="17"/>
  <c r="AV136" i="17"/>
  <c r="AV267" i="17"/>
  <c r="AV74" i="17"/>
  <c r="AV164" i="17"/>
  <c r="AV99" i="17"/>
  <c r="AV168" i="17"/>
  <c r="AV286" i="17"/>
  <c r="AV60" i="17"/>
  <c r="AV117" i="17"/>
  <c r="AV194" i="17"/>
  <c r="AV156" i="17"/>
  <c r="AV266" i="17"/>
  <c r="AV160" i="17"/>
  <c r="AV39" i="17"/>
  <c r="AV10" i="17"/>
  <c r="AV300" i="17"/>
  <c r="AV301" i="17"/>
  <c r="AV77" i="17"/>
  <c r="AV206" i="17"/>
  <c r="AV174" i="17"/>
  <c r="AV202" i="17"/>
  <c r="AV214" i="17"/>
  <c r="AV294" i="17"/>
  <c r="AV236" i="17"/>
  <c r="AV198" i="17"/>
  <c r="AV81" i="17"/>
  <c r="AV221" i="17"/>
  <c r="AV238" i="17"/>
  <c r="AV171" i="17"/>
  <c r="AV93" i="17"/>
  <c r="AV281" i="17"/>
  <c r="AV299" i="17"/>
  <c r="AV172" i="17"/>
  <c r="AV122" i="17"/>
  <c r="AV272" i="17"/>
  <c r="AV102" i="17"/>
  <c r="AV7" i="17"/>
  <c r="AV243" i="17"/>
  <c r="AV284" i="17"/>
  <c r="AV119" i="17"/>
  <c r="AV11" i="17"/>
  <c r="AV253" i="17"/>
  <c r="AV146" i="17"/>
  <c r="AV55" i="17"/>
  <c r="AV182" i="17"/>
  <c r="AV219" i="17"/>
  <c r="AV141" i="17"/>
  <c r="AV51" i="17"/>
  <c r="AV34" i="17"/>
  <c r="AV111" i="17"/>
  <c r="AV298" i="17"/>
  <c r="AV199" i="17"/>
  <c r="AV72" i="17"/>
  <c r="AV261" i="17"/>
  <c r="AV259" i="17"/>
  <c r="AV175" i="17"/>
  <c r="AV76" i="17"/>
  <c r="AV213" i="17"/>
  <c r="AV97" i="17"/>
  <c r="AV195" i="17"/>
  <c r="AV209" i="17"/>
  <c r="AV264" i="17"/>
  <c r="AV153" i="17"/>
  <c r="AV207" i="17"/>
  <c r="AV190" i="17"/>
  <c r="AV31" i="17"/>
  <c r="AV204" i="17"/>
  <c r="AV256" i="17"/>
  <c r="AV114" i="17"/>
  <c r="AV33" i="17"/>
  <c r="AV150" i="17"/>
  <c r="AV290" i="17"/>
  <c r="AV285" i="17"/>
  <c r="AV59" i="17"/>
  <c r="AV218" i="17"/>
  <c r="AV80" i="17"/>
  <c r="AV205" i="17"/>
  <c r="AV154" i="17"/>
  <c r="AV112" i="17"/>
  <c r="AV185" i="17"/>
  <c r="AV289" i="17"/>
  <c r="AV108" i="17"/>
  <c r="AV151" i="17"/>
  <c r="AV196" i="17"/>
  <c r="AV24" i="17"/>
  <c r="AV201" i="17"/>
  <c r="AV52" i="17"/>
  <c r="AV54" i="17"/>
  <c r="AV147" i="17"/>
  <c r="AV215" i="17"/>
  <c r="AV104" i="17"/>
  <c r="AV35" i="17"/>
  <c r="AV302" i="17"/>
  <c r="AV105" i="17"/>
  <c r="AV222" i="17"/>
  <c r="AV21" i="17"/>
  <c r="AV107" i="17"/>
  <c r="AV131" i="17"/>
  <c r="AV101" i="17"/>
  <c r="AV50" i="17"/>
  <c r="AV155" i="17"/>
  <c r="AV132" i="17"/>
  <c r="AV43" i="17"/>
  <c r="AV263" i="17"/>
  <c r="AV262" i="17"/>
  <c r="AV84" i="17"/>
  <c r="AV58" i="17"/>
  <c r="AV71" i="17"/>
  <c r="AV258" i="17"/>
  <c r="AV125" i="17"/>
  <c r="AV66" i="17"/>
  <c r="AV137" i="17"/>
  <c r="AV226" i="17"/>
  <c r="AV148" i="17"/>
  <c r="AV110" i="17"/>
  <c r="AV278" i="17"/>
  <c r="AV159" i="17"/>
  <c r="AV176" i="17"/>
  <c r="AV280" i="17"/>
  <c r="AV220" i="17"/>
  <c r="AV231" i="17"/>
  <c r="AV8" i="17"/>
  <c r="AV178" i="17"/>
  <c r="AV208" i="17"/>
  <c r="AV94" i="17"/>
  <c r="AV270" i="17"/>
  <c r="AV189" i="17"/>
  <c r="AV282" i="17"/>
  <c r="AV260" i="17"/>
  <c r="AV103" i="17"/>
  <c r="AV211" i="17"/>
  <c r="AV65" i="17"/>
  <c r="AV92" i="17"/>
  <c r="AV142" i="17"/>
  <c r="AV82" i="17"/>
  <c r="AV224" i="17"/>
  <c r="AV46" i="17"/>
  <c r="AV88" i="17"/>
  <c r="AV27" i="17"/>
  <c r="AV91" i="17"/>
  <c r="AV70" i="17"/>
  <c r="AV15" i="17"/>
  <c r="AV297" i="17"/>
  <c r="AV128" i="17"/>
  <c r="AV48" i="17"/>
  <c r="AV106" i="17"/>
  <c r="AV193" i="17"/>
  <c r="AV64" i="17"/>
  <c r="AV32" i="17"/>
  <c r="AV75" i="17"/>
  <c r="AV277" i="17"/>
  <c r="AV62" i="17"/>
  <c r="AV29" i="17"/>
  <c r="AV212" i="17"/>
  <c r="AV162" i="17"/>
  <c r="AV180" i="17"/>
  <c r="AV86" i="17"/>
  <c r="AV251" i="17"/>
  <c r="AV145" i="17"/>
  <c r="AV237" i="17"/>
  <c r="AV96" i="17"/>
  <c r="AV165" i="17"/>
  <c r="AV49" i="17"/>
  <c r="AV255" i="17"/>
  <c r="AV133" i="17"/>
  <c r="AV173" i="17"/>
  <c r="AV288" i="17"/>
  <c r="AV85" i="17"/>
  <c r="AV158" i="17"/>
  <c r="AV246" i="17"/>
  <c r="AV276" i="17"/>
  <c r="AV275" i="17"/>
  <c r="AV56" i="17"/>
  <c r="AV126" i="17"/>
  <c r="AV13" i="17"/>
  <c r="AV38" i="17"/>
  <c r="AV143" i="17"/>
  <c r="AV78" i="17"/>
  <c r="AV134" i="17"/>
  <c r="AV186" i="17"/>
  <c r="AV124" i="17"/>
  <c r="AV232" i="17"/>
  <c r="AV291" i="17"/>
  <c r="AV123" i="17"/>
  <c r="AV129" i="17"/>
  <c r="AV47" i="17"/>
  <c r="AV83" i="17"/>
  <c r="AV163" i="17"/>
  <c r="AV42" i="17"/>
  <c r="AV192" i="17"/>
  <c r="AV120" i="17"/>
  <c r="AV203" i="17"/>
  <c r="AV53" i="17"/>
  <c r="AV169" i="17"/>
  <c r="AV118" i="17"/>
  <c r="AV245" i="17"/>
  <c r="AV257" i="17"/>
  <c r="AV95" i="17"/>
  <c r="AV127" i="17"/>
  <c r="AV274" i="17"/>
  <c r="AV250" i="17"/>
  <c r="AV166" i="17"/>
  <c r="AV197" i="17"/>
  <c r="AV100" i="17"/>
  <c r="AV14" i="17"/>
  <c r="AV248" i="17"/>
  <c r="AV247" i="17"/>
  <c r="AV241" i="17"/>
  <c r="AV79" i="17"/>
  <c r="AV234" i="17"/>
  <c r="AV149" i="17"/>
  <c r="AV135" i="17"/>
  <c r="AV217" i="17"/>
  <c r="AV279" i="17"/>
  <c r="AV121" i="17"/>
  <c r="AV225" i="17"/>
  <c r="AV233" i="17"/>
  <c r="AV140" i="17"/>
  <c r="AV177" i="17"/>
  <c r="AV200" i="17"/>
  <c r="AV242" i="17"/>
  <c r="AV254" i="17"/>
  <c r="AV41" i="17"/>
  <c r="AV292" i="17"/>
  <c r="AV139" i="17"/>
  <c r="AV295" i="17"/>
  <c r="AV244" i="17"/>
  <c r="AV115" i="17"/>
  <c r="AV230" i="17"/>
  <c r="AV184" i="17"/>
  <c r="AV240" i="17"/>
  <c r="AV265" i="17"/>
  <c r="AV69" i="17"/>
  <c r="AV167" i="17"/>
  <c r="AV89" i="17"/>
  <c r="AV293" i="17"/>
  <c r="AV216" i="17"/>
  <c r="AV9" i="17"/>
  <c r="AV152" i="17"/>
  <c r="AV25" i="17"/>
  <c r="AV188" i="17"/>
  <c r="AV37" i="17"/>
  <c r="AV116" i="17"/>
  <c r="AV138" i="17"/>
  <c r="AV90" i="17"/>
  <c r="AV181" i="17"/>
  <c r="AV68" i="17"/>
  <c r="AV23" i="17"/>
  <c r="AV57" i="17"/>
  <c r="AV45" i="17"/>
  <c r="AV187" i="17"/>
  <c r="AV40" i="17"/>
  <c r="AV67" i="17"/>
  <c r="AV269" i="17"/>
  <c r="AV228" i="17"/>
  <c r="AV252" i="17"/>
  <c r="AV287" i="17"/>
  <c r="AV73" i="17"/>
  <c r="AV28" i="17"/>
  <c r="AV273" i="17"/>
  <c r="AV179" i="17"/>
  <c r="AV130" i="17"/>
  <c r="AV157" i="17"/>
  <c r="AV161" i="17"/>
  <c r="AV113" i="17"/>
  <c r="AV210" i="17"/>
  <c r="AV19" i="17"/>
  <c r="AV61" i="17"/>
  <c r="AV36" i="17"/>
  <c r="AV87" i="17"/>
  <c r="AV223" i="17"/>
  <c r="AV63" i="17"/>
  <c r="AV183" i="17"/>
  <c r="AV268" i="17"/>
  <c r="AV44" i="17"/>
  <c r="AV170" i="17"/>
  <c r="AV144" i="17"/>
  <c r="AV296" i="17"/>
  <c r="AV249" i="17"/>
  <c r="AV283" i="17"/>
  <c r="AV16" i="17"/>
  <c r="AV109" i="17"/>
  <c r="AV22" i="17"/>
  <c r="AV26" i="17"/>
  <c r="AV227" i="17"/>
  <c r="AV271" i="17"/>
  <c r="AV98" i="17"/>
  <c r="Q14" i="82" l="1"/>
  <c r="Q13" i="82"/>
  <c r="D3" i="82" s="1"/>
  <c r="Q9" i="82"/>
  <c r="Q8" i="82"/>
  <c r="C3" i="82" s="1"/>
  <c r="D39" i="86"/>
  <c r="AW6" i="17"/>
  <c r="AX2" i="17"/>
  <c r="AW4" i="17"/>
  <c r="AW5" i="17"/>
  <c r="AW12" i="17"/>
  <c r="AW18" i="17"/>
  <c r="AW303" i="17"/>
  <c r="AW191" i="17"/>
  <c r="AW229" i="17"/>
  <c r="AW286" i="17"/>
  <c r="AW117" i="17"/>
  <c r="AW26" i="17"/>
  <c r="AW235" i="17"/>
  <c r="AW136" i="17"/>
  <c r="AW243" i="17"/>
  <c r="AW74" i="17"/>
  <c r="AW168" i="17"/>
  <c r="AW236" i="17"/>
  <c r="AW164" i="17"/>
  <c r="AW99" i="17"/>
  <c r="AW194" i="17"/>
  <c r="AW30" i="17"/>
  <c r="AW60" i="17"/>
  <c r="AW156" i="17"/>
  <c r="AW160" i="17"/>
  <c r="AW39" i="17"/>
  <c r="AW17" i="17"/>
  <c r="AW266" i="17"/>
  <c r="AW10" i="17"/>
  <c r="AW301" i="17"/>
  <c r="AW77" i="17"/>
  <c r="AW239" i="17"/>
  <c r="AW20" i="17"/>
  <c r="AW102" i="17"/>
  <c r="AW198" i="17"/>
  <c r="AW34" i="17"/>
  <c r="AW238" i="17"/>
  <c r="AW281" i="17"/>
  <c r="AW122" i="17"/>
  <c r="AW221" i="17"/>
  <c r="AW267" i="17"/>
  <c r="AW172" i="17"/>
  <c r="AW171" i="17"/>
  <c r="AW81" i="17"/>
  <c r="AW93" i="17"/>
  <c r="AW299" i="17"/>
  <c r="AW272" i="17"/>
  <c r="AW7" i="17"/>
  <c r="AW284" i="17"/>
  <c r="AW119" i="17"/>
  <c r="AW253" i="17"/>
  <c r="AW55" i="17"/>
  <c r="AW219" i="17"/>
  <c r="AW141" i="17"/>
  <c r="AW51" i="17"/>
  <c r="AW300" i="17"/>
  <c r="AW206" i="17"/>
  <c r="AW146" i="17"/>
  <c r="AW214" i="17"/>
  <c r="AW59" i="17"/>
  <c r="AW43" i="17"/>
  <c r="AW35" i="17"/>
  <c r="AW261" i="17"/>
  <c r="AW259" i="17"/>
  <c r="AW175" i="17"/>
  <c r="AW76" i="17"/>
  <c r="AW213" i="17"/>
  <c r="AW97" i="17"/>
  <c r="AW195" i="17"/>
  <c r="AW31" i="17"/>
  <c r="AW72" i="17"/>
  <c r="AW209" i="17"/>
  <c r="AW182" i="17"/>
  <c r="AW264" i="17"/>
  <c r="AW153" i="17"/>
  <c r="AW285" i="17"/>
  <c r="AW190" i="17"/>
  <c r="AW204" i="17"/>
  <c r="AW256" i="17"/>
  <c r="AW114" i="17"/>
  <c r="AW202" i="17"/>
  <c r="AW33" i="17"/>
  <c r="AW150" i="17"/>
  <c r="AW207" i="17"/>
  <c r="AW290" i="17"/>
  <c r="AW174" i="17"/>
  <c r="AW294" i="17"/>
  <c r="AW218" i="17"/>
  <c r="AW111" i="17"/>
  <c r="AW298" i="17"/>
  <c r="AW151" i="17"/>
  <c r="AW154" i="17"/>
  <c r="AW185" i="17"/>
  <c r="AW148" i="17"/>
  <c r="AW289" i="17"/>
  <c r="AW54" i="17"/>
  <c r="AW196" i="17"/>
  <c r="AW24" i="17"/>
  <c r="AW201" i="17"/>
  <c r="AW52" i="17"/>
  <c r="AW147" i="17"/>
  <c r="AW215" i="17"/>
  <c r="AW178" i="17"/>
  <c r="AW104" i="17"/>
  <c r="AW302" i="17"/>
  <c r="AW105" i="17"/>
  <c r="AW199" i="17"/>
  <c r="AW222" i="17"/>
  <c r="AW108" i="17"/>
  <c r="AW21" i="17"/>
  <c r="AW107" i="17"/>
  <c r="AW50" i="17"/>
  <c r="AW131" i="17"/>
  <c r="AW101" i="17"/>
  <c r="AW155" i="17"/>
  <c r="AW132" i="17"/>
  <c r="AW263" i="17"/>
  <c r="AW262" i="17"/>
  <c r="AW84" i="17"/>
  <c r="AW80" i="17"/>
  <c r="AW205" i="17"/>
  <c r="AW66" i="17"/>
  <c r="AW137" i="17"/>
  <c r="AW226" i="17"/>
  <c r="AW103" i="17"/>
  <c r="AW224" i="17"/>
  <c r="AW278" i="17"/>
  <c r="AW159" i="17"/>
  <c r="AW176" i="17"/>
  <c r="AW280" i="17"/>
  <c r="AW208" i="17"/>
  <c r="AW231" i="17"/>
  <c r="AW46" i="17"/>
  <c r="AW65" i="17"/>
  <c r="AW145" i="17"/>
  <c r="AW270" i="17"/>
  <c r="AW189" i="17"/>
  <c r="AW282" i="17"/>
  <c r="AW260" i="17"/>
  <c r="AW211" i="17"/>
  <c r="AW94" i="17"/>
  <c r="AW92" i="17"/>
  <c r="AW110" i="17"/>
  <c r="AW142" i="17"/>
  <c r="AW82" i="17"/>
  <c r="AW88" i="17"/>
  <c r="AW112" i="17"/>
  <c r="AW27" i="17"/>
  <c r="AW91" i="17"/>
  <c r="AW220" i="17"/>
  <c r="AW58" i="17"/>
  <c r="AW71" i="17"/>
  <c r="AW258" i="17"/>
  <c r="AW125" i="17"/>
  <c r="AW62" i="17"/>
  <c r="AW297" i="17"/>
  <c r="AW128" i="17"/>
  <c r="AW48" i="17"/>
  <c r="AW277" i="17"/>
  <c r="AW193" i="17"/>
  <c r="AW86" i="17"/>
  <c r="AW70" i="17"/>
  <c r="AW8" i="17"/>
  <c r="AW32" i="17"/>
  <c r="AW15" i="17"/>
  <c r="AW75" i="17"/>
  <c r="AW29" i="17"/>
  <c r="AW212" i="17"/>
  <c r="AW120" i="17"/>
  <c r="AW245" i="17"/>
  <c r="AW241" i="17"/>
  <c r="AW251" i="17"/>
  <c r="AW237" i="17"/>
  <c r="AW96" i="17"/>
  <c r="AW106" i="17"/>
  <c r="AW165" i="17"/>
  <c r="AW158" i="17"/>
  <c r="AW246" i="17"/>
  <c r="AW276" i="17"/>
  <c r="AW42" i="17"/>
  <c r="AW275" i="17"/>
  <c r="AW56" i="17"/>
  <c r="AW49" i="17"/>
  <c r="AW126" i="17"/>
  <c r="AW257" i="17"/>
  <c r="AW143" i="17"/>
  <c r="AW9" i="17"/>
  <c r="AW78" i="17"/>
  <c r="AW134" i="17"/>
  <c r="AW186" i="17"/>
  <c r="AW180" i="17"/>
  <c r="AW124" i="17"/>
  <c r="AW232" i="17"/>
  <c r="AW291" i="17"/>
  <c r="AW123" i="17"/>
  <c r="AW47" i="17"/>
  <c r="AW203" i="17"/>
  <c r="AW163" i="17"/>
  <c r="AW192" i="17"/>
  <c r="AW53" i="17"/>
  <c r="AW169" i="17"/>
  <c r="AW118" i="17"/>
  <c r="AW133" i="17"/>
  <c r="AW13" i="17"/>
  <c r="AW95" i="17"/>
  <c r="AW127" i="17"/>
  <c r="AW274" i="17"/>
  <c r="AW115" i="17"/>
  <c r="AW250" i="17"/>
  <c r="AW166" i="17"/>
  <c r="AW197" i="17"/>
  <c r="AW100" i="17"/>
  <c r="AW14" i="17"/>
  <c r="AW248" i="17"/>
  <c r="AW38" i="17"/>
  <c r="AW69" i="17"/>
  <c r="AW216" i="17"/>
  <c r="AW247" i="17"/>
  <c r="AW64" i="17"/>
  <c r="AW135" i="17"/>
  <c r="AW293" i="17"/>
  <c r="AW139" i="17"/>
  <c r="AW167" i="17"/>
  <c r="AW188" i="17"/>
  <c r="AW79" i="17"/>
  <c r="AW162" i="17"/>
  <c r="AW255" i="17"/>
  <c r="AW173" i="17"/>
  <c r="AW288" i="17"/>
  <c r="AW85" i="17"/>
  <c r="AW225" i="17"/>
  <c r="AW140" i="17"/>
  <c r="AW68" i="17"/>
  <c r="AW200" i="17"/>
  <c r="AW242" i="17"/>
  <c r="AW149" i="17"/>
  <c r="AW11" i="17"/>
  <c r="AW295" i="17"/>
  <c r="AW244" i="17"/>
  <c r="AW234" i="17"/>
  <c r="AW87" i="17"/>
  <c r="AW177" i="17"/>
  <c r="AW273" i="17"/>
  <c r="AW184" i="17"/>
  <c r="AW240" i="17"/>
  <c r="AW265" i="17"/>
  <c r="AW41" i="17"/>
  <c r="AW89" i="17"/>
  <c r="AW83" i="17"/>
  <c r="AW233" i="17"/>
  <c r="AW157" i="17"/>
  <c r="AW223" i="17"/>
  <c r="AW37" i="17"/>
  <c r="AW116" i="17"/>
  <c r="AW292" i="17"/>
  <c r="AW138" i="17"/>
  <c r="AW217" i="17"/>
  <c r="AW254" i="17"/>
  <c r="AW279" i="17"/>
  <c r="AW121" i="17"/>
  <c r="AW181" i="17"/>
  <c r="AW23" i="17"/>
  <c r="AW22" i="17"/>
  <c r="AW57" i="17"/>
  <c r="AW45" i="17"/>
  <c r="AW28" i="17"/>
  <c r="AW40" i="17"/>
  <c r="AW67" i="17"/>
  <c r="AW269" i="17"/>
  <c r="AW252" i="17"/>
  <c r="AW287" i="17"/>
  <c r="AW152" i="17"/>
  <c r="AW73" i="17"/>
  <c r="AW230" i="17"/>
  <c r="AW25" i="17"/>
  <c r="AW179" i="17"/>
  <c r="AW187" i="17"/>
  <c r="AW130" i="17"/>
  <c r="AW161" i="17"/>
  <c r="AW90" i="17"/>
  <c r="AW113" i="17"/>
  <c r="AW19" i="17"/>
  <c r="AW61" i="17"/>
  <c r="AW36" i="17"/>
  <c r="AW44" i="17"/>
  <c r="AW63" i="17"/>
  <c r="AW129" i="17"/>
  <c r="AW296" i="17"/>
  <c r="AW210" i="17"/>
  <c r="AW16" i="17"/>
  <c r="AW109" i="17"/>
  <c r="AW183" i="17"/>
  <c r="AW228" i="17"/>
  <c r="AW170" i="17"/>
  <c r="AW268" i="17"/>
  <c r="AW249" i="17"/>
  <c r="AW227" i="17"/>
  <c r="AW271" i="17"/>
  <c r="AW98" i="17"/>
  <c r="AW283" i="17"/>
  <c r="AW144" i="17"/>
  <c r="B75" i="82"/>
  <c r="B139" i="82"/>
  <c r="B203" i="82"/>
  <c r="B267" i="82"/>
  <c r="B331" i="82"/>
  <c r="B84" i="82"/>
  <c r="B148" i="82"/>
  <c r="B212" i="82"/>
  <c r="B276" i="82"/>
  <c r="B340" i="82"/>
  <c r="B404" i="82"/>
  <c r="B81" i="82"/>
  <c r="B145" i="82"/>
  <c r="B209" i="82"/>
  <c r="B273" i="82"/>
  <c r="B337" i="82"/>
  <c r="B102" i="82"/>
  <c r="B166" i="82"/>
  <c r="B230" i="82"/>
  <c r="B294" i="82"/>
  <c r="B358" i="82"/>
  <c r="B422" i="82"/>
  <c r="B486" i="82"/>
  <c r="B452" i="82"/>
  <c r="B435" i="82"/>
  <c r="B389" i="82"/>
  <c r="B492" i="82"/>
  <c r="B461" i="82"/>
  <c r="B87" i="82"/>
  <c r="B155" i="82"/>
  <c r="B223" i="82"/>
  <c r="B291" i="82"/>
  <c r="B359" i="82"/>
  <c r="B116" i="82"/>
  <c r="B184" i="82"/>
  <c r="B252" i="82"/>
  <c r="B320" i="82"/>
  <c r="B388" i="82"/>
  <c r="B69" i="82"/>
  <c r="B137" i="82"/>
  <c r="B205" i="82"/>
  <c r="B277" i="82"/>
  <c r="B345" i="82"/>
  <c r="B114" i="82"/>
  <c r="B182" i="82"/>
  <c r="B250" i="82"/>
  <c r="B318" i="82"/>
  <c r="B386" i="82"/>
  <c r="B454" i="82"/>
  <c r="B393" i="82"/>
  <c r="B387" i="82"/>
  <c r="B496" i="82"/>
  <c r="B471" i="82"/>
  <c r="B445" i="82"/>
  <c r="B213" i="82"/>
  <c r="B458" i="82"/>
  <c r="B476" i="82"/>
  <c r="B215" i="82"/>
  <c r="B129" i="82"/>
  <c r="B371" i="82"/>
  <c r="B91" i="82"/>
  <c r="B295" i="82"/>
  <c r="B120" i="82"/>
  <c r="B256" i="82"/>
  <c r="B392" i="82"/>
  <c r="B141" i="82"/>
  <c r="B349" i="82"/>
  <c r="B186" i="82"/>
  <c r="B322" i="82"/>
  <c r="B401" i="82"/>
  <c r="B501" i="82"/>
  <c r="B479" i="82"/>
  <c r="B61" i="82"/>
  <c r="B95" i="82"/>
  <c r="B163" i="82"/>
  <c r="B231" i="82"/>
  <c r="B299" i="82"/>
  <c r="B56" i="82"/>
  <c r="B124" i="82"/>
  <c r="B192" i="82"/>
  <c r="B260" i="82"/>
  <c r="B328" i="82"/>
  <c r="B396" i="82"/>
  <c r="B77" i="82"/>
  <c r="B149" i="82"/>
  <c r="B217" i="82"/>
  <c r="B285" i="82"/>
  <c r="B353" i="82"/>
  <c r="B122" i="82"/>
  <c r="B190" i="82"/>
  <c r="B258" i="82"/>
  <c r="B326" i="82"/>
  <c r="B394" i="82"/>
  <c r="B462" i="82"/>
  <c r="B409" i="82"/>
  <c r="B403" i="82"/>
  <c r="B365" i="82"/>
  <c r="B481" i="82"/>
  <c r="B456" i="82"/>
  <c r="B500" i="82"/>
  <c r="B147" i="82"/>
  <c r="B380" i="82"/>
  <c r="B378" i="82"/>
  <c r="B99" i="82"/>
  <c r="B167" i="82"/>
  <c r="B235" i="82"/>
  <c r="B303" i="82"/>
  <c r="B60" i="82"/>
  <c r="B128" i="82"/>
  <c r="B196" i="82"/>
  <c r="B264" i="82"/>
  <c r="B332" i="82"/>
  <c r="B400" i="82"/>
  <c r="B85" i="82"/>
  <c r="B153" i="82"/>
  <c r="B221" i="82"/>
  <c r="B289" i="82"/>
  <c r="B58" i="82"/>
  <c r="B126" i="82"/>
  <c r="B194" i="82"/>
  <c r="B262" i="82"/>
  <c r="B330" i="82"/>
  <c r="B398" i="82"/>
  <c r="B466" i="82"/>
  <c r="B417" i="82"/>
  <c r="B411" i="82"/>
  <c r="B373" i="82"/>
  <c r="B487" i="82"/>
  <c r="B467" i="82"/>
  <c r="B477" i="82"/>
  <c r="B146" i="82"/>
  <c r="B490" i="82"/>
  <c r="B493" i="82"/>
  <c r="B292" i="82"/>
  <c r="B150" i="82"/>
  <c r="B473" i="82"/>
  <c r="B432" i="82"/>
  <c r="B290" i="82"/>
  <c r="B100" i="82"/>
  <c r="B121" i="82"/>
  <c r="B302" i="82"/>
  <c r="B475" i="82"/>
  <c r="B108" i="82"/>
  <c r="B485" i="82"/>
  <c r="B103" i="82"/>
  <c r="F13" i="85" s="1"/>
  <c r="B171" i="82"/>
  <c r="B239" i="82"/>
  <c r="B307" i="82"/>
  <c r="B64" i="82"/>
  <c r="B132" i="82"/>
  <c r="B200" i="82"/>
  <c r="B268" i="82"/>
  <c r="B336" i="82"/>
  <c r="B408" i="82"/>
  <c r="B89" i="82"/>
  <c r="B157" i="82"/>
  <c r="B225" i="82"/>
  <c r="B293" i="82"/>
  <c r="B62" i="82"/>
  <c r="B130" i="82"/>
  <c r="B198" i="82"/>
  <c r="B266" i="82"/>
  <c r="B334" i="82"/>
  <c r="B402" i="82"/>
  <c r="B470" i="82"/>
  <c r="B425" i="82"/>
  <c r="B419" i="82"/>
  <c r="B381" i="82"/>
  <c r="B497" i="82"/>
  <c r="B472" i="82"/>
  <c r="B503" i="82"/>
  <c r="B309" i="82"/>
  <c r="B453" i="82"/>
  <c r="B224" i="82"/>
  <c r="B82" i="82"/>
  <c r="B494" i="82"/>
  <c r="B391" i="82"/>
  <c r="B181" i="82"/>
  <c r="B317" i="82"/>
  <c r="B430" i="82"/>
  <c r="B275" i="82"/>
  <c r="B257" i="82"/>
  <c r="B370" i="82"/>
  <c r="B449" i="82"/>
  <c r="B176" i="82"/>
  <c r="B431" i="82"/>
  <c r="B107" i="82"/>
  <c r="B175" i="82"/>
  <c r="B243" i="82"/>
  <c r="B311" i="82"/>
  <c r="B68" i="82"/>
  <c r="B136" i="82"/>
  <c r="B204" i="82"/>
  <c r="B272" i="82"/>
  <c r="B344" i="82"/>
  <c r="B412" i="82"/>
  <c r="B93" i="82"/>
  <c r="B161" i="82"/>
  <c r="B229" i="82"/>
  <c r="B297" i="82"/>
  <c r="B66" i="82"/>
  <c r="B134" i="82"/>
  <c r="B202" i="82"/>
  <c r="B270" i="82"/>
  <c r="B338" i="82"/>
  <c r="B406" i="82"/>
  <c r="B474" i="82"/>
  <c r="B433" i="82"/>
  <c r="B427" i="82"/>
  <c r="B397" i="82"/>
  <c r="B78" i="82"/>
  <c r="B418" i="82"/>
  <c r="B421" i="82"/>
  <c r="B123" i="82"/>
  <c r="B327" i="82"/>
  <c r="B360" i="82"/>
  <c r="B313" i="82"/>
  <c r="B354" i="82"/>
  <c r="B429" i="82"/>
  <c r="B113" i="82"/>
  <c r="B86" i="82"/>
  <c r="B498" i="82"/>
  <c r="B207" i="82"/>
  <c r="B189" i="82"/>
  <c r="B357" i="82"/>
  <c r="B312" i="82"/>
  <c r="B489" i="82"/>
  <c r="B111" i="82"/>
  <c r="B179" i="82"/>
  <c r="B247" i="82"/>
  <c r="B315" i="82"/>
  <c r="B72" i="82"/>
  <c r="B140" i="82"/>
  <c r="B208" i="82"/>
  <c r="B280" i="82"/>
  <c r="B348" i="82"/>
  <c r="B416" i="82"/>
  <c r="B97" i="82"/>
  <c r="B165" i="82"/>
  <c r="B233" i="82"/>
  <c r="B301" i="82"/>
  <c r="B70" i="82"/>
  <c r="B138" i="82"/>
  <c r="B206" i="82"/>
  <c r="B274" i="82"/>
  <c r="B342" i="82"/>
  <c r="B410" i="82"/>
  <c r="B478" i="82"/>
  <c r="B441" i="82"/>
  <c r="B443" i="82"/>
  <c r="B405" i="82"/>
  <c r="B367" i="82"/>
  <c r="B483" i="82"/>
  <c r="B115" i="82"/>
  <c r="B183" i="82"/>
  <c r="B251" i="82"/>
  <c r="B319" i="82"/>
  <c r="B76" i="82"/>
  <c r="B144" i="82"/>
  <c r="B216" i="82"/>
  <c r="B284" i="82"/>
  <c r="B352" i="82"/>
  <c r="B420" i="82"/>
  <c r="B169" i="82"/>
  <c r="B237" i="82"/>
  <c r="B305" i="82"/>
  <c r="B74" i="82"/>
  <c r="B142" i="82"/>
  <c r="B210" i="82"/>
  <c r="B278" i="82"/>
  <c r="B346" i="82"/>
  <c r="B414" i="82"/>
  <c r="B482" i="82"/>
  <c r="B457" i="82"/>
  <c r="B448" i="82"/>
  <c r="B413" i="82"/>
  <c r="B375" i="82"/>
  <c r="B488" i="82"/>
  <c r="B119" i="82"/>
  <c r="B187" i="82"/>
  <c r="B255" i="82"/>
  <c r="B80" i="82"/>
  <c r="B152" i="82"/>
  <c r="B220" i="82"/>
  <c r="B288" i="82"/>
  <c r="B356" i="82"/>
  <c r="B105" i="82"/>
  <c r="B241" i="82"/>
  <c r="B214" i="82"/>
  <c r="B463" i="82"/>
  <c r="B383" i="82"/>
  <c r="B54" i="82"/>
  <c r="B259" i="82"/>
  <c r="B88" i="82"/>
  <c r="B428" i="82"/>
  <c r="B245" i="82"/>
  <c r="B218" i="82"/>
  <c r="B426" i="82"/>
  <c r="B459" i="82"/>
  <c r="B364" i="82"/>
  <c r="B222" i="82"/>
  <c r="B437" i="82"/>
  <c r="B135" i="82"/>
  <c r="B440" i="82"/>
  <c r="B325" i="82"/>
  <c r="B234" i="82"/>
  <c r="B438" i="82"/>
  <c r="B415" i="82"/>
  <c r="B283" i="82"/>
  <c r="B333" i="82"/>
  <c r="B460" i="82"/>
  <c r="B101" i="82"/>
  <c r="B424" i="82"/>
  <c r="B282" i="82"/>
  <c r="B109" i="82"/>
  <c r="B154" i="82"/>
  <c r="B372" i="82"/>
  <c r="B242" i="82"/>
  <c r="B323" i="82"/>
  <c r="B173" i="82"/>
  <c r="B350" i="82"/>
  <c r="B177" i="82"/>
  <c r="B499" i="82"/>
  <c r="B484" i="82"/>
  <c r="B55" i="82"/>
  <c r="B343" i="82"/>
  <c r="B197" i="82"/>
  <c r="B191" i="82"/>
  <c r="B156" i="82"/>
  <c r="B286" i="82"/>
  <c r="B362" i="82"/>
  <c r="B464" i="82"/>
  <c r="B304" i="82"/>
  <c r="B446" i="82"/>
  <c r="B59" i="82"/>
  <c r="B127" i="82"/>
  <c r="B195" i="82"/>
  <c r="B263" i="82"/>
  <c r="B335" i="82"/>
  <c r="B92" i="82"/>
  <c r="B160" i="82"/>
  <c r="B228" i="82"/>
  <c r="B296" i="82"/>
  <c r="B249" i="82"/>
  <c r="B399" i="82"/>
  <c r="B94" i="82"/>
  <c r="B265" i="82"/>
  <c r="B63" i="82"/>
  <c r="B131" i="82"/>
  <c r="B199" i="82"/>
  <c r="B271" i="82"/>
  <c r="B339" i="82"/>
  <c r="B96" i="82"/>
  <c r="B164" i="82"/>
  <c r="B232" i="82"/>
  <c r="B300" i="82"/>
  <c r="B368" i="82"/>
  <c r="B436" i="82"/>
  <c r="B117" i="82"/>
  <c r="B185" i="82"/>
  <c r="B253" i="82"/>
  <c r="B321" i="82"/>
  <c r="B90" i="82"/>
  <c r="B158" i="82"/>
  <c r="B226" i="82"/>
  <c r="B298" i="82"/>
  <c r="B366" i="82"/>
  <c r="B434" i="82"/>
  <c r="B502" i="82"/>
  <c r="B495" i="82"/>
  <c r="B469" i="82"/>
  <c r="B444" i="82"/>
  <c r="B407" i="82"/>
  <c r="B447" i="82"/>
  <c r="B67" i="82"/>
  <c r="B168" i="82"/>
  <c r="B162" i="82"/>
  <c r="B351" i="82"/>
  <c r="B377" i="82"/>
  <c r="B236" i="82"/>
  <c r="B468" i="82"/>
  <c r="B106" i="82"/>
  <c r="B71" i="82"/>
  <c r="B143" i="82"/>
  <c r="B211" i="82"/>
  <c r="B279" i="82"/>
  <c r="B347" i="82"/>
  <c r="B104" i="82"/>
  <c r="B172" i="82"/>
  <c r="B240" i="82"/>
  <c r="B308" i="82"/>
  <c r="B376" i="82"/>
  <c r="B57" i="82"/>
  <c r="B125" i="82"/>
  <c r="B193" i="82"/>
  <c r="B261" i="82"/>
  <c r="B329" i="82"/>
  <c r="B98" i="82"/>
  <c r="B170" i="82"/>
  <c r="B238" i="82"/>
  <c r="B306" i="82"/>
  <c r="B374" i="82"/>
  <c r="B442" i="82"/>
  <c r="B369" i="82"/>
  <c r="B361" i="82"/>
  <c r="B480" i="82"/>
  <c r="B455" i="82"/>
  <c r="B423" i="82"/>
  <c r="B310" i="82"/>
  <c r="B83" i="82"/>
  <c r="B151" i="82"/>
  <c r="B219" i="82"/>
  <c r="B287" i="82"/>
  <c r="B355" i="82"/>
  <c r="B112" i="82"/>
  <c r="B180" i="82"/>
  <c r="B248" i="82"/>
  <c r="B316" i="82"/>
  <c r="B384" i="82"/>
  <c r="B65" i="82"/>
  <c r="B133" i="82"/>
  <c r="B201" i="82"/>
  <c r="B269" i="82"/>
  <c r="B341" i="82"/>
  <c r="B110" i="82"/>
  <c r="B178" i="82"/>
  <c r="B246" i="82"/>
  <c r="B314" i="82"/>
  <c r="B382" i="82"/>
  <c r="B450" i="82"/>
  <c r="B385" i="82"/>
  <c r="B379" i="82"/>
  <c r="B491" i="82"/>
  <c r="B465" i="82"/>
  <c r="B439" i="82"/>
  <c r="B159" i="82"/>
  <c r="B227" i="82"/>
  <c r="B363" i="82"/>
  <c r="B188" i="82"/>
  <c r="B324" i="82"/>
  <c r="B73" i="82"/>
  <c r="B281" i="82"/>
  <c r="B118" i="82"/>
  <c r="B254" i="82"/>
  <c r="B390" i="82"/>
  <c r="B395" i="82"/>
  <c r="B451" i="82"/>
  <c r="B79" i="82"/>
  <c r="B244" i="82"/>
  <c r="B174" i="82"/>
  <c r="D56" i="82"/>
  <c r="D102" i="82"/>
  <c r="D73" i="82"/>
  <c r="D212" i="82"/>
  <c r="D242" i="82"/>
  <c r="D238" i="82"/>
  <c r="D327" i="82"/>
  <c r="D306" i="82"/>
  <c r="D355" i="82"/>
  <c r="D419" i="82"/>
  <c r="D374" i="82"/>
  <c r="D313" i="82"/>
  <c r="D393" i="82"/>
  <c r="D457" i="82"/>
  <c r="D356" i="82"/>
  <c r="D420" i="82"/>
  <c r="D430" i="82"/>
  <c r="D436" i="82"/>
  <c r="D439" i="82"/>
  <c r="D114" i="82"/>
  <c r="D121" i="82"/>
  <c r="D228" i="82"/>
  <c r="D249" i="82"/>
  <c r="D246" i="82"/>
  <c r="D335" i="82"/>
  <c r="D310" i="82"/>
  <c r="D359" i="82"/>
  <c r="D423" i="82"/>
  <c r="D378" i="82"/>
  <c r="D321" i="82"/>
  <c r="D397" i="82"/>
  <c r="D461" i="82"/>
  <c r="D360" i="82"/>
  <c r="D424" i="82"/>
  <c r="D438" i="82"/>
  <c r="D442" i="82"/>
  <c r="D446" i="82"/>
  <c r="D363" i="82"/>
  <c r="D448" i="82"/>
  <c r="D118" i="82"/>
  <c r="D169" i="82"/>
  <c r="D232" i="82"/>
  <c r="D251" i="82"/>
  <c r="D255" i="82"/>
  <c r="D339" i="82"/>
  <c r="D314" i="82"/>
  <c r="D427" i="82"/>
  <c r="D382" i="82"/>
  <c r="D329" i="82"/>
  <c r="D401" i="82"/>
  <c r="D465" i="82"/>
  <c r="D364" i="82"/>
  <c r="D432" i="82"/>
  <c r="D440" i="82"/>
  <c r="D444" i="82"/>
  <c r="D134" i="82"/>
  <c r="D177" i="82"/>
  <c r="D244" i="82"/>
  <c r="D269" i="82"/>
  <c r="D259" i="82"/>
  <c r="D343" i="82"/>
  <c r="D322" i="82"/>
  <c r="D367" i="82"/>
  <c r="D431" i="82"/>
  <c r="D386" i="82"/>
  <c r="D337" i="82"/>
  <c r="D405" i="82"/>
  <c r="D469" i="82"/>
  <c r="D368" i="82"/>
  <c r="D443" i="82"/>
  <c r="D447" i="82"/>
  <c r="D451" i="82"/>
  <c r="D455" i="82"/>
  <c r="D138" i="82"/>
  <c r="D185" i="82"/>
  <c r="D252" i="82"/>
  <c r="D277" i="82"/>
  <c r="D263" i="82"/>
  <c r="D351" i="82"/>
  <c r="D326" i="82"/>
  <c r="D371" i="82"/>
  <c r="D435" i="82"/>
  <c r="D390" i="82"/>
  <c r="D345" i="82"/>
  <c r="D409" i="82"/>
  <c r="D473" i="82"/>
  <c r="D372" i="82"/>
  <c r="D450" i="82"/>
  <c r="D454" i="82"/>
  <c r="D458" i="82"/>
  <c r="D462" i="82"/>
  <c r="D146" i="82"/>
  <c r="D201" i="82"/>
  <c r="D97" i="82"/>
  <c r="D285" i="82"/>
  <c r="D271" i="82"/>
  <c r="D233" i="82"/>
  <c r="D330" i="82"/>
  <c r="D375" i="82"/>
  <c r="D304" i="82"/>
  <c r="D394" i="82"/>
  <c r="D350" i="82"/>
  <c r="D413" i="82"/>
  <c r="D477" i="82"/>
  <c r="D162" i="82"/>
  <c r="D205" i="82"/>
  <c r="D113" i="82"/>
  <c r="D297" i="82"/>
  <c r="D275" i="82"/>
  <c r="D241" i="82"/>
  <c r="D334" i="82"/>
  <c r="D156" i="82"/>
  <c r="D166" i="82"/>
  <c r="D209" i="82"/>
  <c r="D171" i="82"/>
  <c r="D229" i="82"/>
  <c r="D279" i="82"/>
  <c r="D258" i="82"/>
  <c r="D338" i="82"/>
  <c r="D383" i="82"/>
  <c r="D320" i="82"/>
  <c r="D402" i="82"/>
  <c r="D357" i="82"/>
  <c r="D421" i="82"/>
  <c r="D485" i="82"/>
  <c r="D384" i="82"/>
  <c r="D466" i="82"/>
  <c r="D470" i="82"/>
  <c r="D474" i="82"/>
  <c r="D478" i="82"/>
  <c r="D87" i="82"/>
  <c r="D93" i="82"/>
  <c r="D225" i="82"/>
  <c r="D179" i="82"/>
  <c r="D237" i="82"/>
  <c r="D287" i="82"/>
  <c r="D262" i="82"/>
  <c r="D342" i="82"/>
  <c r="D387" i="82"/>
  <c r="D328" i="82"/>
  <c r="D406" i="82"/>
  <c r="D361" i="82"/>
  <c r="D425" i="82"/>
  <c r="D489" i="82"/>
  <c r="D388" i="82"/>
  <c r="D468" i="82"/>
  <c r="D472" i="82"/>
  <c r="D476" i="82"/>
  <c r="D480" i="82"/>
  <c r="D107" i="82"/>
  <c r="D125" i="82"/>
  <c r="D85" i="82"/>
  <c r="D183" i="82"/>
  <c r="D260" i="82"/>
  <c r="D291" i="82"/>
  <c r="D266" i="82"/>
  <c r="D346" i="82"/>
  <c r="D391" i="82"/>
  <c r="D336" i="82"/>
  <c r="D410" i="82"/>
  <c r="D365" i="82"/>
  <c r="D429" i="82"/>
  <c r="D308" i="82"/>
  <c r="D392" i="82"/>
  <c r="D475" i="82"/>
  <c r="D479" i="82"/>
  <c r="D483" i="82"/>
  <c r="D487" i="82"/>
  <c r="D151" i="82"/>
  <c r="D170" i="82"/>
  <c r="D117" i="82"/>
  <c r="D199" i="82"/>
  <c r="D264" i="82"/>
  <c r="D295" i="82"/>
  <c r="D274" i="82"/>
  <c r="D309" i="82"/>
  <c r="D395" i="82"/>
  <c r="D344" i="82"/>
  <c r="D414" i="82"/>
  <c r="D369" i="82"/>
  <c r="D433" i="82"/>
  <c r="D316" i="82"/>
  <c r="D396" i="82"/>
  <c r="D482" i="82"/>
  <c r="D486" i="82"/>
  <c r="D490" i="82"/>
  <c r="D492" i="82"/>
  <c r="D167" i="82"/>
  <c r="D174" i="82"/>
  <c r="D165" i="82"/>
  <c r="D203" i="82"/>
  <c r="D272" i="82"/>
  <c r="D303" i="82"/>
  <c r="D278" i="82"/>
  <c r="D317" i="82"/>
  <c r="D399" i="82"/>
  <c r="D354" i="82"/>
  <c r="D418" i="82"/>
  <c r="D373" i="82"/>
  <c r="D437" i="82"/>
  <c r="D324" i="82"/>
  <c r="D400" i="82"/>
  <c r="D484" i="82"/>
  <c r="D488" i="82"/>
  <c r="D493" i="82"/>
  <c r="D496" i="82"/>
  <c r="D58" i="82"/>
  <c r="D190" i="82"/>
  <c r="D180" i="82"/>
  <c r="D215" i="82"/>
  <c r="D280" i="82"/>
  <c r="D307" i="82"/>
  <c r="D282" i="82"/>
  <c r="D325" i="82"/>
  <c r="D403" i="82"/>
  <c r="D358" i="82"/>
  <c r="D422" i="82"/>
  <c r="D377" i="82"/>
  <c r="D441" i="82"/>
  <c r="D332" i="82"/>
  <c r="D404" i="82"/>
  <c r="D491" i="82"/>
  <c r="D494" i="82"/>
  <c r="D497" i="82"/>
  <c r="D500" i="82"/>
  <c r="D74" i="82"/>
  <c r="D198" i="82"/>
  <c r="D184" i="82"/>
  <c r="D227" i="82"/>
  <c r="D288" i="82"/>
  <c r="D311" i="82"/>
  <c r="D290" i="82"/>
  <c r="D333" i="82"/>
  <c r="D407" i="82"/>
  <c r="D362" i="82"/>
  <c r="D426" i="82"/>
  <c r="D381" i="82"/>
  <c r="D445" i="82"/>
  <c r="D340" i="82"/>
  <c r="D82" i="82"/>
  <c r="D202" i="82"/>
  <c r="D200" i="82"/>
  <c r="D235" i="82"/>
  <c r="D292" i="82"/>
  <c r="D319" i="82"/>
  <c r="D294" i="82"/>
  <c r="D341" i="82"/>
  <c r="D411" i="82"/>
  <c r="D366" i="82"/>
  <c r="D300" i="82"/>
  <c r="D385" i="82"/>
  <c r="D449" i="82"/>
  <c r="D348" i="82"/>
  <c r="D412" i="82"/>
  <c r="D499" i="82"/>
  <c r="D502" i="82"/>
  <c r="D54" i="82"/>
  <c r="D90" i="82"/>
  <c r="D57" i="82"/>
  <c r="D204" i="82"/>
  <c r="D243" i="82"/>
  <c r="D230" i="82"/>
  <c r="D323" i="82"/>
  <c r="D298" i="82"/>
  <c r="D349" i="82"/>
  <c r="D415" i="82"/>
  <c r="D370" i="82"/>
  <c r="D305" i="82"/>
  <c r="D389" i="82"/>
  <c r="D453" i="82"/>
  <c r="D352" i="82"/>
  <c r="D416" i="82"/>
  <c r="D503" i="82"/>
  <c r="D428" i="82"/>
  <c r="D434" i="82"/>
  <c r="D379" i="82"/>
  <c r="D467" i="82"/>
  <c r="D312" i="82"/>
  <c r="D501" i="82"/>
  <c r="D398" i="82"/>
  <c r="D464" i="82"/>
  <c r="D353" i="82"/>
  <c r="D471" i="82"/>
  <c r="D417" i="82"/>
  <c r="D55" i="82"/>
  <c r="D481" i="82"/>
  <c r="D376" i="82"/>
  <c r="D380" i="82"/>
  <c r="D408" i="82"/>
  <c r="D452" i="82"/>
  <c r="D459" i="82"/>
  <c r="D495" i="82"/>
  <c r="D456" i="82"/>
  <c r="D463" i="82"/>
  <c r="D498" i="82"/>
  <c r="D460" i="82"/>
  <c r="D347" i="82"/>
  <c r="D248" i="82"/>
  <c r="D67" i="82"/>
  <c r="D217" i="82"/>
  <c r="D91" i="82"/>
  <c r="D147" i="82"/>
  <c r="D175" i="82"/>
  <c r="D194" i="82"/>
  <c r="D79" i="82"/>
  <c r="D120" i="82"/>
  <c r="D128" i="82"/>
  <c r="D112" i="82"/>
  <c r="D222" i="82"/>
  <c r="D64" i="82"/>
  <c r="D273" i="82"/>
  <c r="D234" i="82"/>
  <c r="D331" i="82"/>
  <c r="D220" i="82"/>
  <c r="D256" i="82"/>
  <c r="D193" i="82"/>
  <c r="D71" i="82"/>
  <c r="D123" i="82"/>
  <c r="D129" i="82"/>
  <c r="D178" i="82"/>
  <c r="D63" i="82"/>
  <c r="D104" i="82"/>
  <c r="D72" i="82"/>
  <c r="D208" i="82"/>
  <c r="D163" i="82"/>
  <c r="D80" i="82"/>
  <c r="D289" i="82"/>
  <c r="D78" i="82"/>
  <c r="D257" i="82"/>
  <c r="D60" i="82"/>
  <c r="D315" i="82"/>
  <c r="D188" i="82"/>
  <c r="D301" i="82"/>
  <c r="D173" i="82"/>
  <c r="D164" i="82"/>
  <c r="D103" i="82"/>
  <c r="D65" i="82"/>
  <c r="D141" i="82"/>
  <c r="D160" i="82"/>
  <c r="D88" i="82"/>
  <c r="D124" i="82"/>
  <c r="D62" i="82"/>
  <c r="D92" i="82"/>
  <c r="D181" i="82"/>
  <c r="D111" i="82"/>
  <c r="D136" i="82"/>
  <c r="D299" i="82"/>
  <c r="D149" i="82"/>
  <c r="D281" i="82"/>
  <c r="D105" i="82"/>
  <c r="D132" i="82"/>
  <c r="D83" i="82"/>
  <c r="D218" i="82"/>
  <c r="D240" i="82"/>
  <c r="D77" i="82"/>
  <c r="D144" i="82"/>
  <c r="D268" i="82"/>
  <c r="D176" i="82"/>
  <c r="D133" i="82"/>
  <c r="D153" i="82"/>
  <c r="D95" i="82"/>
  <c r="D283" i="82"/>
  <c r="D221" i="82"/>
  <c r="D261" i="82"/>
  <c r="D206" i="82"/>
  <c r="D68" i="82"/>
  <c r="D59" i="82"/>
  <c r="D284" i="82"/>
  <c r="D224" i="82"/>
  <c r="D158" i="82"/>
  <c r="D69" i="82"/>
  <c r="D213" i="82"/>
  <c r="D76" i="82"/>
  <c r="D152" i="82"/>
  <c r="D267" i="82"/>
  <c r="D189" i="82"/>
  <c r="D226" i="82"/>
  <c r="D186" i="82"/>
  <c r="D148" i="82"/>
  <c r="D142" i="82"/>
  <c r="D139" i="82"/>
  <c r="D108" i="82"/>
  <c r="D127" i="82"/>
  <c r="D250" i="82"/>
  <c r="D137" i="82"/>
  <c r="D231" i="82"/>
  <c r="D157" i="82"/>
  <c r="D100" i="82"/>
  <c r="D253" i="82"/>
  <c r="D192" i="82"/>
  <c r="D126" i="82"/>
  <c r="D96" i="82"/>
  <c r="D110" i="82"/>
  <c r="D197" i="82"/>
  <c r="D239" i="82"/>
  <c r="D207" i="82"/>
  <c r="D296" i="82"/>
  <c r="D214" i="82"/>
  <c r="D211" i="82"/>
  <c r="D61" i="82"/>
  <c r="D276" i="82"/>
  <c r="D182" i="82"/>
  <c r="D187" i="82"/>
  <c r="D150" i="82"/>
  <c r="D94" i="82"/>
  <c r="D245" i="82"/>
  <c r="D109" i="82"/>
  <c r="D161" i="82"/>
  <c r="D130" i="82"/>
  <c r="D119" i="82"/>
  <c r="D293" i="82"/>
  <c r="D154" i="82"/>
  <c r="D81" i="82"/>
  <c r="D106" i="82"/>
  <c r="D99" i="82"/>
  <c r="D318" i="82"/>
  <c r="D265" i="82"/>
  <c r="D122" i="82"/>
  <c r="D236" i="82"/>
  <c r="D86" i="82"/>
  <c r="D75" i="82"/>
  <c r="D159" i="82"/>
  <c r="D302" i="82"/>
  <c r="D247" i="82"/>
  <c r="D98" i="82"/>
  <c r="D216" i="82"/>
  <c r="D66" i="82"/>
  <c r="D168" i="82"/>
  <c r="D143" i="82"/>
  <c r="D286" i="82"/>
  <c r="D219" i="82"/>
  <c r="D70" i="82"/>
  <c r="D196" i="82"/>
  <c r="D155" i="82"/>
  <c r="D140" i="82"/>
  <c r="D223" i="82"/>
  <c r="D270" i="82"/>
  <c r="D195" i="82"/>
  <c r="D131" i="82"/>
  <c r="D172" i="82"/>
  <c r="D135" i="82"/>
  <c r="D84" i="82"/>
  <c r="D89" i="82"/>
  <c r="D254" i="82"/>
  <c r="D145" i="82"/>
  <c r="D116" i="82"/>
  <c r="D101" i="82"/>
  <c r="D115" i="82"/>
  <c r="D191" i="82"/>
  <c r="D210" i="82"/>
  <c r="Q4" i="82"/>
  <c r="Q3" i="82"/>
  <c r="B3" i="82" s="1"/>
  <c r="E61" i="82"/>
  <c r="E125" i="82"/>
  <c r="E76" i="82"/>
  <c r="E65" i="82"/>
  <c r="E129" i="82"/>
  <c r="E80" i="82"/>
  <c r="E144" i="82"/>
  <c r="E95" i="82"/>
  <c r="E159" i="82"/>
  <c r="E195" i="82"/>
  <c r="E186" i="82"/>
  <c r="E154" i="82"/>
  <c r="E229" i="82"/>
  <c r="E180" i="82"/>
  <c r="E244" i="82"/>
  <c r="E298" i="82"/>
  <c r="E223" i="82"/>
  <c r="E300" i="82"/>
  <c r="E246" i="82"/>
  <c r="E307" i="82"/>
  <c r="E338" i="82"/>
  <c r="E408" i="82"/>
  <c r="E359" i="82"/>
  <c r="E423" i="82"/>
  <c r="E394" i="82"/>
  <c r="E458" i="82"/>
  <c r="E350" i="82"/>
  <c r="E413" i="82"/>
  <c r="E489" i="82"/>
  <c r="E491" i="82"/>
  <c r="E494" i="82"/>
  <c r="E133" i="82"/>
  <c r="E148" i="82"/>
  <c r="E99" i="82"/>
  <c r="E69" i="82"/>
  <c r="E84" i="82"/>
  <c r="E73" i="82"/>
  <c r="E137" i="82"/>
  <c r="E88" i="82"/>
  <c r="E152" i="82"/>
  <c r="E103" i="82"/>
  <c r="E167" i="82"/>
  <c r="E203" i="82"/>
  <c r="E194" i="82"/>
  <c r="E173" i="82"/>
  <c r="E237" i="82"/>
  <c r="E188" i="82"/>
  <c r="E77" i="82"/>
  <c r="E141" i="82"/>
  <c r="E92" i="82"/>
  <c r="E156" i="82"/>
  <c r="E107" i="82"/>
  <c r="E66" i="82"/>
  <c r="E207" i="82"/>
  <c r="E198" i="82"/>
  <c r="E177" i="82"/>
  <c r="E241" i="82"/>
  <c r="E192" i="82"/>
  <c r="E89" i="82"/>
  <c r="E153" i="82"/>
  <c r="E104" i="82"/>
  <c r="E93" i="82"/>
  <c r="E157" i="82"/>
  <c r="E108" i="82"/>
  <c r="E59" i="82"/>
  <c r="E123" i="82"/>
  <c r="E130" i="82"/>
  <c r="E94" i="82"/>
  <c r="E214" i="82"/>
  <c r="E193" i="82"/>
  <c r="E70" i="82"/>
  <c r="E208" i="82"/>
  <c r="E262" i="82"/>
  <c r="E261" i="82"/>
  <c r="E264" i="82"/>
  <c r="E328" i="82"/>
  <c r="E271" i="82"/>
  <c r="E335" i="82"/>
  <c r="E372" i="82"/>
  <c r="E436" i="82"/>
  <c r="E387" i="82"/>
  <c r="E358" i="82"/>
  <c r="E422" i="82"/>
  <c r="E486" i="82"/>
  <c r="E377" i="82"/>
  <c r="E441" i="82"/>
  <c r="E443" i="82"/>
  <c r="E447" i="82"/>
  <c r="E460" i="82"/>
  <c r="E97" i="82"/>
  <c r="E161" i="82"/>
  <c r="E112" i="82"/>
  <c r="E63" i="82"/>
  <c r="E127" i="82"/>
  <c r="E146" i="82"/>
  <c r="E110" i="82"/>
  <c r="E218" i="82"/>
  <c r="E197" i="82"/>
  <c r="E86" i="82"/>
  <c r="E212" i="82"/>
  <c r="E266" i="82"/>
  <c r="E265" i="82"/>
  <c r="E268" i="82"/>
  <c r="E332" i="82"/>
  <c r="E275" i="82"/>
  <c r="E339" i="82"/>
  <c r="E376" i="82"/>
  <c r="E309" i="82"/>
  <c r="E391" i="82"/>
  <c r="E362" i="82"/>
  <c r="E426" i="82"/>
  <c r="E490" i="82"/>
  <c r="E381" i="82"/>
  <c r="E448" i="82"/>
  <c r="E445" i="82"/>
  <c r="E449" i="82"/>
  <c r="E467" i="82"/>
  <c r="E101" i="82"/>
  <c r="E165" i="82"/>
  <c r="E116" i="82"/>
  <c r="E67" i="82"/>
  <c r="E131" i="82"/>
  <c r="E162" i="82"/>
  <c r="E126" i="82"/>
  <c r="E222" i="82"/>
  <c r="E201" i="82"/>
  <c r="E102" i="82"/>
  <c r="E216" i="82"/>
  <c r="E270" i="82"/>
  <c r="E269" i="82"/>
  <c r="E272" i="82"/>
  <c r="E336" i="82"/>
  <c r="E279" i="82"/>
  <c r="E343" i="82"/>
  <c r="E380" i="82"/>
  <c r="E317" i="82"/>
  <c r="E395" i="82"/>
  <c r="E366" i="82"/>
  <c r="E430" i="82"/>
  <c r="E301" i="82"/>
  <c r="E385" i="82"/>
  <c r="E455" i="82"/>
  <c r="E452" i="82"/>
  <c r="E456" i="82"/>
  <c r="E469" i="82"/>
  <c r="E105" i="82"/>
  <c r="E56" i="82"/>
  <c r="E120" i="82"/>
  <c r="E71" i="82"/>
  <c r="E135" i="82"/>
  <c r="E171" i="82"/>
  <c r="E142" i="82"/>
  <c r="E58" i="82"/>
  <c r="E205" i="82"/>
  <c r="E118" i="82"/>
  <c r="E220" i="82"/>
  <c r="E274" i="82"/>
  <c r="E273" i="82"/>
  <c r="E276" i="82"/>
  <c r="E340" i="82"/>
  <c r="E283" i="82"/>
  <c r="E347" i="82"/>
  <c r="E384" i="82"/>
  <c r="E325" i="82"/>
  <c r="E399" i="82"/>
  <c r="E109" i="82"/>
  <c r="E60" i="82"/>
  <c r="E124" i="82"/>
  <c r="E75" i="82"/>
  <c r="E139" i="82"/>
  <c r="E175" i="82"/>
  <c r="E158" i="82"/>
  <c r="E74" i="82"/>
  <c r="E209" i="82"/>
  <c r="E134" i="82"/>
  <c r="E224" i="82"/>
  <c r="E278" i="82"/>
  <c r="E277" i="82"/>
  <c r="E280" i="82"/>
  <c r="E344" i="82"/>
  <c r="E287" i="82"/>
  <c r="E297" i="82"/>
  <c r="E388" i="82"/>
  <c r="E333" i="82"/>
  <c r="E403" i="82"/>
  <c r="E374" i="82"/>
  <c r="E438" i="82"/>
  <c r="E313" i="82"/>
  <c r="E393" i="82"/>
  <c r="E464" i="82"/>
  <c r="E461" i="82"/>
  <c r="E465" i="82"/>
  <c r="E483" i="82"/>
  <c r="E117" i="82"/>
  <c r="E68" i="82"/>
  <c r="E132" i="82"/>
  <c r="E83" i="82"/>
  <c r="E147" i="82"/>
  <c r="E183" i="82"/>
  <c r="E174" i="82"/>
  <c r="E106" i="82"/>
  <c r="E217" i="82"/>
  <c r="E166" i="82"/>
  <c r="E232" i="82"/>
  <c r="E286" i="82"/>
  <c r="E285" i="82"/>
  <c r="E288" i="82"/>
  <c r="E219" i="82"/>
  <c r="E295" i="82"/>
  <c r="E314" i="82"/>
  <c r="E396" i="82"/>
  <c r="E349" i="82"/>
  <c r="E411" i="82"/>
  <c r="E382" i="82"/>
  <c r="E446" i="82"/>
  <c r="E329" i="82"/>
  <c r="E401" i="82"/>
  <c r="E473" i="82"/>
  <c r="E475" i="82"/>
  <c r="E479" i="82"/>
  <c r="E493" i="82"/>
  <c r="E57" i="82"/>
  <c r="E121" i="82"/>
  <c r="E72" i="82"/>
  <c r="E136" i="82"/>
  <c r="E87" i="82"/>
  <c r="E151" i="82"/>
  <c r="E187" i="82"/>
  <c r="E178" i="82"/>
  <c r="E122" i="82"/>
  <c r="E221" i="82"/>
  <c r="E172" i="82"/>
  <c r="E236" i="82"/>
  <c r="E164" i="82"/>
  <c r="E211" i="82"/>
  <c r="E225" i="82"/>
  <c r="E247" i="82"/>
  <c r="E235" i="82"/>
  <c r="E238" i="82"/>
  <c r="E306" i="82"/>
  <c r="E428" i="82"/>
  <c r="E326" i="82"/>
  <c r="E450" i="82"/>
  <c r="E369" i="82"/>
  <c r="E492" i="82"/>
  <c r="E463" i="82"/>
  <c r="E168" i="82"/>
  <c r="E62" i="82"/>
  <c r="E233" i="82"/>
  <c r="E254" i="82"/>
  <c r="E243" i="82"/>
  <c r="E250" i="82"/>
  <c r="E322" i="82"/>
  <c r="E432" i="82"/>
  <c r="E334" i="82"/>
  <c r="E454" i="82"/>
  <c r="E373" i="82"/>
  <c r="E496" i="82"/>
  <c r="E472" i="82"/>
  <c r="E79" i="82"/>
  <c r="E78" i="82"/>
  <c r="E245" i="82"/>
  <c r="E258" i="82"/>
  <c r="E248" i="82"/>
  <c r="E252" i="82"/>
  <c r="E330" i="82"/>
  <c r="E341" i="82"/>
  <c r="E342" i="82"/>
  <c r="E462" i="82"/>
  <c r="E389" i="82"/>
  <c r="E500" i="82"/>
  <c r="E481" i="82"/>
  <c r="E91" i="82"/>
  <c r="E170" i="82"/>
  <c r="E249" i="82"/>
  <c r="E282" i="82"/>
  <c r="E256" i="82"/>
  <c r="E255" i="82"/>
  <c r="E346" i="82"/>
  <c r="E351" i="82"/>
  <c r="E354" i="82"/>
  <c r="E466" i="82"/>
  <c r="E397" i="82"/>
  <c r="E55" i="82"/>
  <c r="E488" i="82"/>
  <c r="E111" i="82"/>
  <c r="E182" i="82"/>
  <c r="E253" i="82"/>
  <c r="E290" i="82"/>
  <c r="E260" i="82"/>
  <c r="E259" i="82"/>
  <c r="E352" i="82"/>
  <c r="E355" i="82"/>
  <c r="E370" i="82"/>
  <c r="E470" i="82"/>
  <c r="E405" i="82"/>
  <c r="E427" i="82"/>
  <c r="E498" i="82"/>
  <c r="E81" i="82"/>
  <c r="E115" i="82"/>
  <c r="E190" i="82"/>
  <c r="E150" i="82"/>
  <c r="E294" i="82"/>
  <c r="E284" i="82"/>
  <c r="E263" i="82"/>
  <c r="E356" i="82"/>
  <c r="E363" i="82"/>
  <c r="E378" i="82"/>
  <c r="E474" i="82"/>
  <c r="E409" i="82"/>
  <c r="E435" i="82"/>
  <c r="E502" i="82"/>
  <c r="E85" i="82"/>
  <c r="E119" i="82"/>
  <c r="E202" i="82"/>
  <c r="E176" i="82"/>
  <c r="E302" i="82"/>
  <c r="E292" i="82"/>
  <c r="E267" i="82"/>
  <c r="E360" i="82"/>
  <c r="E367" i="82"/>
  <c r="E386" i="82"/>
  <c r="E478" i="82"/>
  <c r="E417" i="82"/>
  <c r="E459" i="82"/>
  <c r="E431" i="82"/>
  <c r="E113" i="82"/>
  <c r="E143" i="82"/>
  <c r="E206" i="82"/>
  <c r="E184" i="82"/>
  <c r="E226" i="82"/>
  <c r="E296" i="82"/>
  <c r="E291" i="82"/>
  <c r="E364" i="82"/>
  <c r="E371" i="82"/>
  <c r="E390" i="82"/>
  <c r="E482" i="82"/>
  <c r="E421" i="82"/>
  <c r="E468" i="82"/>
  <c r="E444" i="82"/>
  <c r="E145" i="82"/>
  <c r="E155" i="82"/>
  <c r="E210" i="82"/>
  <c r="E196" i="82"/>
  <c r="E234" i="82"/>
  <c r="E304" i="82"/>
  <c r="E299" i="82"/>
  <c r="E368" i="82"/>
  <c r="E375" i="82"/>
  <c r="E398" i="82"/>
  <c r="E305" i="82"/>
  <c r="E425" i="82"/>
  <c r="E477" i="82"/>
  <c r="E451" i="82"/>
  <c r="E149" i="82"/>
  <c r="E163" i="82"/>
  <c r="E90" i="82"/>
  <c r="E200" i="82"/>
  <c r="E242" i="82"/>
  <c r="E308" i="82"/>
  <c r="E303" i="82"/>
  <c r="E392" i="82"/>
  <c r="E379" i="82"/>
  <c r="E402" i="82"/>
  <c r="E321" i="82"/>
  <c r="E429" i="82"/>
  <c r="E484" i="82"/>
  <c r="E453" i="82"/>
  <c r="E64" i="82"/>
  <c r="E82" i="82"/>
  <c r="E138" i="82"/>
  <c r="E204" i="82"/>
  <c r="E251" i="82"/>
  <c r="E312" i="82"/>
  <c r="E311" i="82"/>
  <c r="E400" i="82"/>
  <c r="E383" i="82"/>
  <c r="E406" i="82"/>
  <c r="E337" i="82"/>
  <c r="E437" i="82"/>
  <c r="E495" i="82"/>
  <c r="E476" i="82"/>
  <c r="E96" i="82"/>
  <c r="E98" i="82"/>
  <c r="E169" i="82"/>
  <c r="E228" i="82"/>
  <c r="E257" i="82"/>
  <c r="E316" i="82"/>
  <c r="E315" i="82"/>
  <c r="E404" i="82"/>
  <c r="E407" i="82"/>
  <c r="E410" i="82"/>
  <c r="E345" i="82"/>
  <c r="E439" i="82"/>
  <c r="E499" i="82"/>
  <c r="E485" i="82"/>
  <c r="E100" i="82"/>
  <c r="E114" i="82"/>
  <c r="E181" i="82"/>
  <c r="E240" i="82"/>
  <c r="E281" i="82"/>
  <c r="E320" i="82"/>
  <c r="E319" i="82"/>
  <c r="E412" i="82"/>
  <c r="E415" i="82"/>
  <c r="E414" i="82"/>
  <c r="E353" i="82"/>
  <c r="E457" i="82"/>
  <c r="E503" i="82"/>
  <c r="E497" i="82"/>
  <c r="E128" i="82"/>
  <c r="E179" i="82"/>
  <c r="E185" i="82"/>
  <c r="E215" i="82"/>
  <c r="E289" i="82"/>
  <c r="E324" i="82"/>
  <c r="E323" i="82"/>
  <c r="E416" i="82"/>
  <c r="E419" i="82"/>
  <c r="E418" i="82"/>
  <c r="E357" i="82"/>
  <c r="E471" i="82"/>
  <c r="E54" i="82"/>
  <c r="E501" i="82"/>
  <c r="E140" i="82"/>
  <c r="E191" i="82"/>
  <c r="E189" i="82"/>
  <c r="E231" i="82"/>
  <c r="E293" i="82"/>
  <c r="E348" i="82"/>
  <c r="E327" i="82"/>
  <c r="E420" i="82"/>
  <c r="E310" i="82"/>
  <c r="E434" i="82"/>
  <c r="E361" i="82"/>
  <c r="E480" i="82"/>
  <c r="E433" i="82"/>
  <c r="E160" i="82"/>
  <c r="E199" i="82"/>
  <c r="E213" i="82"/>
  <c r="E239" i="82"/>
  <c r="E227" i="82"/>
  <c r="E230" i="82"/>
  <c r="E331" i="82"/>
  <c r="E424" i="82"/>
  <c r="E318" i="82"/>
  <c r="E442" i="82"/>
  <c r="E365" i="82"/>
  <c r="E487" i="82"/>
  <c r="E440" i="82"/>
  <c r="E45" i="16"/>
  <c r="E46" i="16" s="1"/>
  <c r="E43" i="16"/>
  <c r="E44" i="16" s="1"/>
  <c r="Q10" i="82"/>
  <c r="Q18" i="82"/>
  <c r="E3" i="82" s="1"/>
  <c r="Q19" i="82"/>
  <c r="F14" i="85" l="1"/>
  <c r="F15" i="85" s="1"/>
  <c r="F48" i="16" s="1"/>
  <c r="E47" i="16"/>
  <c r="B8" i="82"/>
  <c r="B24" i="82"/>
  <c r="B40" i="82"/>
  <c r="B13" i="82"/>
  <c r="B12" i="82"/>
  <c r="B25" i="82"/>
  <c r="B41" i="82"/>
  <c r="B32" i="82"/>
  <c r="B53" i="82"/>
  <c r="B16" i="82"/>
  <c r="B26" i="82"/>
  <c r="B42" i="82"/>
  <c r="B10" i="82"/>
  <c r="B49" i="82"/>
  <c r="B7" i="82"/>
  <c r="B27" i="82"/>
  <c r="B43" i="82"/>
  <c r="B6" i="82"/>
  <c r="B48" i="82"/>
  <c r="B34" i="82"/>
  <c r="B11" i="82"/>
  <c r="B28" i="82"/>
  <c r="E13" i="85" s="1"/>
  <c r="B44" i="82"/>
  <c r="B47" i="82"/>
  <c r="B33" i="82"/>
  <c r="B52" i="82"/>
  <c r="B15" i="82"/>
  <c r="B29" i="82"/>
  <c r="B45" i="82"/>
  <c r="B4" i="82"/>
  <c r="B30" i="82"/>
  <c r="B46" i="82"/>
  <c r="B31" i="82"/>
  <c r="B14" i="82"/>
  <c r="B50" i="82"/>
  <c r="B18" i="82"/>
  <c r="B19" i="82"/>
  <c r="B35" i="82"/>
  <c r="B51" i="82"/>
  <c r="B20" i="82"/>
  <c r="B36" i="82"/>
  <c r="B21" i="82"/>
  <c r="B37" i="82"/>
  <c r="B22" i="82"/>
  <c r="B38" i="82"/>
  <c r="B5" i="82"/>
  <c r="B17" i="82"/>
  <c r="B23" i="82"/>
  <c r="B39" i="82"/>
  <c r="B9" i="82"/>
  <c r="AX12" i="17"/>
  <c r="AY2" i="17"/>
  <c r="AX4" i="17"/>
  <c r="AX5" i="17"/>
  <c r="AX18" i="17"/>
  <c r="AX6" i="17"/>
  <c r="AX303" i="17"/>
  <c r="AX286" i="17"/>
  <c r="AX117" i="17"/>
  <c r="AX26" i="17"/>
  <c r="AX235" i="17"/>
  <c r="AX136" i="17"/>
  <c r="AX243" i="17"/>
  <c r="AX74" i="17"/>
  <c r="AX168" i="17"/>
  <c r="AX236" i="17"/>
  <c r="AX164" i="17"/>
  <c r="AX99" i="17"/>
  <c r="AX194" i="17"/>
  <c r="AX30" i="17"/>
  <c r="AX60" i="17"/>
  <c r="AX156" i="17"/>
  <c r="AX160" i="17"/>
  <c r="AX39" i="17"/>
  <c r="AX266" i="17"/>
  <c r="AX10" i="17"/>
  <c r="AX301" i="17"/>
  <c r="AX77" i="17"/>
  <c r="AX239" i="17"/>
  <c r="AX20" i="17"/>
  <c r="AX191" i="17"/>
  <c r="AX229" i="17"/>
  <c r="AX238" i="17"/>
  <c r="AX122" i="17"/>
  <c r="AX114" i="17"/>
  <c r="AX267" i="17"/>
  <c r="AX172" i="17"/>
  <c r="AX171" i="17"/>
  <c r="AX221" i="17"/>
  <c r="AX93" i="17"/>
  <c r="AX299" i="17"/>
  <c r="AX7" i="17"/>
  <c r="AX11" i="17"/>
  <c r="AX281" i="17"/>
  <c r="AX34" i="17"/>
  <c r="AX81" i="17"/>
  <c r="AX272" i="17"/>
  <c r="AX146" i="17"/>
  <c r="AX284" i="17"/>
  <c r="AX119" i="17"/>
  <c r="AX253" i="17"/>
  <c r="AX219" i="17"/>
  <c r="AX141" i="17"/>
  <c r="AX51" i="17"/>
  <c r="AX300" i="17"/>
  <c r="AX206" i="17"/>
  <c r="AX102" i="17"/>
  <c r="AX198" i="17"/>
  <c r="AX214" i="17"/>
  <c r="AX259" i="17"/>
  <c r="AX50" i="17"/>
  <c r="AX185" i="17"/>
  <c r="AX175" i="17"/>
  <c r="AX76" i="17"/>
  <c r="AX213" i="17"/>
  <c r="AX55" i="17"/>
  <c r="AX97" i="17"/>
  <c r="AX150" i="17"/>
  <c r="AX195" i="17"/>
  <c r="AX31" i="17"/>
  <c r="AX209" i="17"/>
  <c r="AX182" i="17"/>
  <c r="AX174" i="17"/>
  <c r="AX264" i="17"/>
  <c r="AX153" i="17"/>
  <c r="AX207" i="17"/>
  <c r="AX190" i="17"/>
  <c r="AX72" i="17"/>
  <c r="AX204" i="17"/>
  <c r="AX202" i="17"/>
  <c r="AX33" i="17"/>
  <c r="AX261" i="17"/>
  <c r="AX294" i="17"/>
  <c r="AX218" i="17"/>
  <c r="AX285" i="17"/>
  <c r="AX111" i="17"/>
  <c r="AX59" i="17"/>
  <c r="AX298" i="17"/>
  <c r="AX263" i="17"/>
  <c r="AX54" i="17"/>
  <c r="AX196" i="17"/>
  <c r="AX24" i="17"/>
  <c r="AX108" i="17"/>
  <c r="AX256" i="17"/>
  <c r="AX52" i="17"/>
  <c r="AX147" i="17"/>
  <c r="AX215" i="17"/>
  <c r="AX178" i="17"/>
  <c r="AX104" i="17"/>
  <c r="AX302" i="17"/>
  <c r="AX105" i="17"/>
  <c r="AX154" i="17"/>
  <c r="AX201" i="17"/>
  <c r="AX35" i="17"/>
  <c r="AX222" i="17"/>
  <c r="AX290" i="17"/>
  <c r="AX107" i="17"/>
  <c r="AX131" i="17"/>
  <c r="AX101" i="17"/>
  <c r="AX155" i="17"/>
  <c r="AX132" i="17"/>
  <c r="AX199" i="17"/>
  <c r="AX289" i="17"/>
  <c r="AX43" i="17"/>
  <c r="AX262" i="17"/>
  <c r="AX84" i="17"/>
  <c r="AX80" i="17"/>
  <c r="AX205" i="17"/>
  <c r="AX151" i="17"/>
  <c r="AX21" i="17"/>
  <c r="AX94" i="17"/>
  <c r="AX103" i="17"/>
  <c r="AX148" i="17"/>
  <c r="AX75" i="17"/>
  <c r="AX224" i="17"/>
  <c r="AX189" i="17"/>
  <c r="AX159" i="17"/>
  <c r="AX176" i="17"/>
  <c r="AX280" i="17"/>
  <c r="AX208" i="17"/>
  <c r="AX231" i="17"/>
  <c r="AX211" i="17"/>
  <c r="AX125" i="17"/>
  <c r="AX65" i="17"/>
  <c r="AX145" i="17"/>
  <c r="AX270" i="17"/>
  <c r="AX282" i="17"/>
  <c r="AX260" i="17"/>
  <c r="AX46" i="17"/>
  <c r="AX112" i="17"/>
  <c r="AX258" i="17"/>
  <c r="AX110" i="17"/>
  <c r="AX142" i="17"/>
  <c r="AX82" i="17"/>
  <c r="AX278" i="17"/>
  <c r="AX88" i="17"/>
  <c r="AX27" i="17"/>
  <c r="AX91" i="17"/>
  <c r="AX220" i="17"/>
  <c r="AX226" i="17"/>
  <c r="AX58" i="17"/>
  <c r="AX71" i="17"/>
  <c r="AX66" i="17"/>
  <c r="AX137" i="17"/>
  <c r="AX92" i="17"/>
  <c r="AX48" i="17"/>
  <c r="AX15" i="17"/>
  <c r="AX277" i="17"/>
  <c r="AX193" i="17"/>
  <c r="AX86" i="17"/>
  <c r="AX70" i="17"/>
  <c r="AX245" i="17"/>
  <c r="AX162" i="17"/>
  <c r="AX158" i="17"/>
  <c r="AX29" i="17"/>
  <c r="AX212" i="17"/>
  <c r="AX120" i="17"/>
  <c r="AX274" i="17"/>
  <c r="AX237" i="17"/>
  <c r="AX135" i="17"/>
  <c r="AX49" i="17"/>
  <c r="AX197" i="17"/>
  <c r="AX79" i="17"/>
  <c r="AX255" i="17"/>
  <c r="AX8" i="17"/>
  <c r="AX96" i="17"/>
  <c r="AX106" i="17"/>
  <c r="AX128" i="17"/>
  <c r="AX165" i="17"/>
  <c r="AX32" i="17"/>
  <c r="AX62" i="17"/>
  <c r="AX297" i="17"/>
  <c r="AX126" i="17"/>
  <c r="AX143" i="17"/>
  <c r="AX9" i="17"/>
  <c r="AX78" i="17"/>
  <c r="AX186" i="17"/>
  <c r="AX180" i="17"/>
  <c r="AX124" i="17"/>
  <c r="AX232" i="17"/>
  <c r="AX291" i="17"/>
  <c r="AX123" i="17"/>
  <c r="AX47" i="17"/>
  <c r="AX163" i="17"/>
  <c r="AX129" i="17"/>
  <c r="AX192" i="17"/>
  <c r="AX17" i="17"/>
  <c r="AX53" i="17"/>
  <c r="AX169" i="17"/>
  <c r="AX118" i="17"/>
  <c r="AX203" i="17"/>
  <c r="AX133" i="17"/>
  <c r="AX13" i="17"/>
  <c r="AX216" i="17"/>
  <c r="AX95" i="17"/>
  <c r="AX127" i="17"/>
  <c r="AX115" i="17"/>
  <c r="AX257" i="17"/>
  <c r="AX250" i="17"/>
  <c r="AX100" i="17"/>
  <c r="AX248" i="17"/>
  <c r="AX38" i="17"/>
  <c r="AX69" i="17"/>
  <c r="AX247" i="17"/>
  <c r="AX188" i="17"/>
  <c r="AX251" i="17"/>
  <c r="AX293" i="17"/>
  <c r="AX139" i="17"/>
  <c r="AX167" i="17"/>
  <c r="AX134" i="17"/>
  <c r="AX64" i="17"/>
  <c r="AX225" i="17"/>
  <c r="AX37" i="17"/>
  <c r="AX83" i="17"/>
  <c r="AX246" i="17"/>
  <c r="AX276" i="17"/>
  <c r="AX42" i="17"/>
  <c r="AX275" i="17"/>
  <c r="AX56" i="17"/>
  <c r="AX140" i="17"/>
  <c r="AX68" i="17"/>
  <c r="AX157" i="17"/>
  <c r="AX242" i="17"/>
  <c r="AX149" i="17"/>
  <c r="AX244" i="17"/>
  <c r="AX295" i="17"/>
  <c r="AX292" i="17"/>
  <c r="AX234" i="17"/>
  <c r="AX85" i="17"/>
  <c r="AX87" i="17"/>
  <c r="AX177" i="17"/>
  <c r="AX121" i="17"/>
  <c r="AX184" i="17"/>
  <c r="AX240" i="17"/>
  <c r="AX90" i="17"/>
  <c r="AX241" i="17"/>
  <c r="AX89" i="17"/>
  <c r="AX14" i="17"/>
  <c r="AX200" i="17"/>
  <c r="AX41" i="17"/>
  <c r="AX166" i="17"/>
  <c r="AX233" i="17"/>
  <c r="AX223" i="17"/>
  <c r="AX73" i="17"/>
  <c r="AX269" i="17"/>
  <c r="AX173" i="17"/>
  <c r="AX288" i="17"/>
  <c r="AX217" i="17"/>
  <c r="AX254" i="17"/>
  <c r="AX279" i="17"/>
  <c r="AX23" i="17"/>
  <c r="AX138" i="17"/>
  <c r="AX57" i="17"/>
  <c r="AX45" i="17"/>
  <c r="AX67" i="17"/>
  <c r="AX265" i="17"/>
  <c r="AX252" i="17"/>
  <c r="AX287" i="17"/>
  <c r="AX152" i="17"/>
  <c r="AX230" i="17"/>
  <c r="AX179" i="17"/>
  <c r="AX187" i="17"/>
  <c r="AX16" i="17"/>
  <c r="AX109" i="17"/>
  <c r="AX113" i="17"/>
  <c r="AX130" i="17"/>
  <c r="AX36" i="17"/>
  <c r="AX25" i="17"/>
  <c r="AX161" i="17"/>
  <c r="AX19" i="17"/>
  <c r="AX61" i="17"/>
  <c r="AX44" i="17"/>
  <c r="AX63" i="17"/>
  <c r="AX273" i="17"/>
  <c r="AX181" i="17"/>
  <c r="AX28" i="17"/>
  <c r="AX116" i="17"/>
  <c r="AX183" i="17"/>
  <c r="AX228" i="17"/>
  <c r="AX268" i="17"/>
  <c r="AX170" i="17"/>
  <c r="AX249" i="17"/>
  <c r="AX271" i="17"/>
  <c r="AX210" i="17"/>
  <c r="AX98" i="17"/>
  <c r="AX22" i="17"/>
  <c r="AX40" i="17"/>
  <c r="AX144" i="17"/>
  <c r="AX283" i="17"/>
  <c r="AX227" i="17"/>
  <c r="AX296" i="17"/>
  <c r="C115" i="82"/>
  <c r="C66" i="82"/>
  <c r="C130" i="82"/>
  <c r="C81" i="82"/>
  <c r="C145" i="82"/>
  <c r="C177" i="82"/>
  <c r="C164" i="82"/>
  <c r="C80" i="82"/>
  <c r="C211" i="82"/>
  <c r="C140" i="82"/>
  <c r="C226" i="82"/>
  <c r="C276" i="82"/>
  <c r="C267" i="82"/>
  <c r="C274" i="82"/>
  <c r="C338" i="82"/>
  <c r="C285" i="82"/>
  <c r="C349" i="82"/>
  <c r="C386" i="82"/>
  <c r="C315" i="82"/>
  <c r="C397" i="82"/>
  <c r="C360" i="82"/>
  <c r="C424" i="82"/>
  <c r="C488" i="82"/>
  <c r="C395" i="82"/>
  <c r="C477" i="82"/>
  <c r="C490" i="82"/>
  <c r="C496" i="82"/>
  <c r="C495" i="82"/>
  <c r="C79" i="82"/>
  <c r="C143" i="82"/>
  <c r="C94" i="82"/>
  <c r="C158" i="82"/>
  <c r="C109" i="82"/>
  <c r="C56" i="82"/>
  <c r="C205" i="82"/>
  <c r="C196" i="82"/>
  <c r="C175" i="82"/>
  <c r="C239" i="82"/>
  <c r="C190" i="82"/>
  <c r="C229" i="82"/>
  <c r="C304" i="82"/>
  <c r="C295" i="82"/>
  <c r="C83" i="82"/>
  <c r="C147" i="82"/>
  <c r="C98" i="82"/>
  <c r="C162" i="82"/>
  <c r="C113" i="82"/>
  <c r="C72" i="82"/>
  <c r="C209" i="82"/>
  <c r="C200" i="82"/>
  <c r="C179" i="82"/>
  <c r="C243" i="82"/>
  <c r="C194" i="82"/>
  <c r="C237" i="82"/>
  <c r="C217" i="82"/>
  <c r="C233" i="82"/>
  <c r="C306" i="82"/>
  <c r="C87" i="82"/>
  <c r="C151" i="82"/>
  <c r="C102" i="82"/>
  <c r="C166" i="82"/>
  <c r="C117" i="82"/>
  <c r="C88" i="82"/>
  <c r="C213" i="82"/>
  <c r="C204" i="82"/>
  <c r="C183" i="82"/>
  <c r="C247" i="82"/>
  <c r="C198" i="82"/>
  <c r="C95" i="82"/>
  <c r="C159" i="82"/>
  <c r="C110" i="82"/>
  <c r="C61" i="82"/>
  <c r="C125" i="82"/>
  <c r="C120" i="82"/>
  <c r="C84" i="82"/>
  <c r="C212" i="82"/>
  <c r="C191" i="82"/>
  <c r="C60" i="82"/>
  <c r="C206" i="82"/>
  <c r="C256" i="82"/>
  <c r="C248" i="82"/>
  <c r="C103" i="82"/>
  <c r="C167" i="82"/>
  <c r="C118" i="82"/>
  <c r="C69" i="82"/>
  <c r="C133" i="82"/>
  <c r="C63" i="82"/>
  <c r="C58" i="82"/>
  <c r="C150" i="82"/>
  <c r="C149" i="82"/>
  <c r="C201" i="82"/>
  <c r="C64" i="82"/>
  <c r="C231" i="82"/>
  <c r="C218" i="82"/>
  <c r="C288" i="82"/>
  <c r="C241" i="82"/>
  <c r="C318" i="82"/>
  <c r="C269" i="82"/>
  <c r="C337" i="82"/>
  <c r="C378" i="82"/>
  <c r="C307" i="82"/>
  <c r="C401" i="82"/>
  <c r="C368" i="82"/>
  <c r="C436" i="82"/>
  <c r="C335" i="82"/>
  <c r="C415" i="82"/>
  <c r="C433" i="82"/>
  <c r="C453" i="82"/>
  <c r="C457" i="82"/>
  <c r="C478" i="82"/>
  <c r="C187" i="82"/>
  <c r="C361" i="82"/>
  <c r="C414" i="82"/>
  <c r="C492" i="82"/>
  <c r="C309" i="82"/>
  <c r="C503" i="82"/>
  <c r="C476" i="82"/>
  <c r="C377" i="82"/>
  <c r="C399" i="82"/>
  <c r="C67" i="82"/>
  <c r="C62" i="82"/>
  <c r="C154" i="82"/>
  <c r="C153" i="82"/>
  <c r="C68" i="82"/>
  <c r="C96" i="82"/>
  <c r="C235" i="82"/>
  <c r="C222" i="82"/>
  <c r="C292" i="82"/>
  <c r="C252" i="82"/>
  <c r="C322" i="82"/>
  <c r="C273" i="82"/>
  <c r="C341" i="82"/>
  <c r="C382" i="82"/>
  <c r="C323" i="82"/>
  <c r="C405" i="82"/>
  <c r="C372" i="82"/>
  <c r="C440" i="82"/>
  <c r="C343" i="82"/>
  <c r="C419" i="82"/>
  <c r="C442" i="82"/>
  <c r="C455" i="82"/>
  <c r="C459" i="82"/>
  <c r="C462" i="82"/>
  <c r="C473" i="82"/>
  <c r="C489" i="82"/>
  <c r="C136" i="82"/>
  <c r="C454" i="82"/>
  <c r="C344" i="82"/>
  <c r="C468" i="82"/>
  <c r="C499" i="82"/>
  <c r="C228" i="82"/>
  <c r="C422" i="82"/>
  <c r="C493" i="82"/>
  <c r="C497" i="82"/>
  <c r="C430" i="82"/>
  <c r="C501" i="82"/>
  <c r="C311" i="82"/>
  <c r="C71" i="82"/>
  <c r="C70" i="82"/>
  <c r="C57" i="82"/>
  <c r="C157" i="82"/>
  <c r="C100" i="82"/>
  <c r="C112" i="82"/>
  <c r="C251" i="82"/>
  <c r="C230" i="82"/>
  <c r="C296" i="82"/>
  <c r="C254" i="82"/>
  <c r="C326" i="82"/>
  <c r="C277" i="82"/>
  <c r="C345" i="82"/>
  <c r="C390" i="82"/>
  <c r="C331" i="82"/>
  <c r="C409" i="82"/>
  <c r="C376" i="82"/>
  <c r="C444" i="82"/>
  <c r="C355" i="82"/>
  <c r="C423" i="82"/>
  <c r="C449" i="82"/>
  <c r="C466" i="82"/>
  <c r="C465" i="82"/>
  <c r="C156" i="82"/>
  <c r="C410" i="82"/>
  <c r="C375" i="82"/>
  <c r="C259" i="82"/>
  <c r="C316" i="82"/>
  <c r="C369" i="82"/>
  <c r="C463" i="82"/>
  <c r="C332" i="82"/>
  <c r="C340" i="82"/>
  <c r="C484" i="82"/>
  <c r="C431" i="82"/>
  <c r="C75" i="82"/>
  <c r="C74" i="82"/>
  <c r="C65" i="82"/>
  <c r="C161" i="82"/>
  <c r="C116" i="82"/>
  <c r="C128" i="82"/>
  <c r="C76" i="82"/>
  <c r="C234" i="82"/>
  <c r="C300" i="82"/>
  <c r="C258" i="82"/>
  <c r="C330" i="82"/>
  <c r="C281" i="82"/>
  <c r="C303" i="82"/>
  <c r="C394" i="82"/>
  <c r="C339" i="82"/>
  <c r="C413" i="82"/>
  <c r="C380" i="82"/>
  <c r="C448" i="82"/>
  <c r="C359" i="82"/>
  <c r="C427" i="82"/>
  <c r="C451" i="82"/>
  <c r="C469" i="82"/>
  <c r="C350" i="82"/>
  <c r="C474" i="82"/>
  <c r="C225" i="82"/>
  <c r="C400" i="82"/>
  <c r="C418" i="82"/>
  <c r="C383" i="82"/>
  <c r="C373" i="82"/>
  <c r="C55" i="82"/>
  <c r="C429" i="82"/>
  <c r="C381" i="82"/>
  <c r="C91" i="82"/>
  <c r="C78" i="82"/>
  <c r="C73" i="82"/>
  <c r="C165" i="82"/>
  <c r="C132" i="82"/>
  <c r="C144" i="82"/>
  <c r="C92" i="82"/>
  <c r="C238" i="82"/>
  <c r="C232" i="82"/>
  <c r="C262" i="82"/>
  <c r="C334" i="82"/>
  <c r="C289" i="82"/>
  <c r="C312" i="82"/>
  <c r="C398" i="82"/>
  <c r="C347" i="82"/>
  <c r="C417" i="82"/>
  <c r="C384" i="82"/>
  <c r="C452" i="82"/>
  <c r="C363" i="82"/>
  <c r="C435" i="82"/>
  <c r="C458" i="82"/>
  <c r="C471" i="82"/>
  <c r="C475" i="82"/>
  <c r="C467" i="82"/>
  <c r="C176" i="82"/>
  <c r="C464" i="82"/>
  <c r="C365" i="82"/>
  <c r="C481" i="82"/>
  <c r="C351" i="82"/>
  <c r="C500" i="82"/>
  <c r="C387" i="82"/>
  <c r="C426" i="82"/>
  <c r="C412" i="82"/>
  <c r="C498" i="82"/>
  <c r="C99" i="82"/>
  <c r="C82" i="82"/>
  <c r="C77" i="82"/>
  <c r="C169" i="82"/>
  <c r="C148" i="82"/>
  <c r="C160" i="82"/>
  <c r="C108" i="82"/>
  <c r="C242" i="82"/>
  <c r="C240" i="82"/>
  <c r="C266" i="82"/>
  <c r="C342" i="82"/>
  <c r="C293" i="82"/>
  <c r="C320" i="82"/>
  <c r="C402" i="82"/>
  <c r="C353" i="82"/>
  <c r="C421" i="82"/>
  <c r="C388" i="82"/>
  <c r="C456" i="82"/>
  <c r="C367" i="82"/>
  <c r="C445" i="82"/>
  <c r="C482" i="82"/>
  <c r="C221" i="82"/>
  <c r="C336" i="82"/>
  <c r="C396" i="82"/>
  <c r="C491" i="82"/>
  <c r="C282" i="82"/>
  <c r="C461" i="82"/>
  <c r="C324" i="82"/>
  <c r="C483" i="82"/>
  <c r="C408" i="82"/>
  <c r="C54" i="82"/>
  <c r="C480" i="82"/>
  <c r="C486" i="82"/>
  <c r="C437" i="82"/>
  <c r="C403" i="82"/>
  <c r="C107" i="82"/>
  <c r="C86" i="82"/>
  <c r="C85" i="82"/>
  <c r="C104" i="82"/>
  <c r="C172" i="82"/>
  <c r="C171" i="82"/>
  <c r="C124" i="82"/>
  <c r="C246" i="82"/>
  <c r="C250" i="82"/>
  <c r="C270" i="82"/>
  <c r="C346" i="82"/>
  <c r="C297" i="82"/>
  <c r="C328" i="82"/>
  <c r="C406" i="82"/>
  <c r="C357" i="82"/>
  <c r="C425" i="82"/>
  <c r="C392" i="82"/>
  <c r="C460" i="82"/>
  <c r="C371" i="82"/>
  <c r="C447" i="82"/>
  <c r="C485" i="82"/>
  <c r="C255" i="82"/>
  <c r="C301" i="82"/>
  <c r="C308" i="82"/>
  <c r="C487" i="82"/>
  <c r="C245" i="82"/>
  <c r="C379" i="82"/>
  <c r="C404" i="82"/>
  <c r="C354" i="82"/>
  <c r="C391" i="82"/>
  <c r="C416" i="82"/>
  <c r="C494" i="82"/>
  <c r="C443" i="82"/>
  <c r="C111" i="82"/>
  <c r="C90" i="82"/>
  <c r="C89" i="82"/>
  <c r="C278" i="82"/>
  <c r="C407" i="82"/>
  <c r="C119" i="82"/>
  <c r="C106" i="82"/>
  <c r="C93" i="82"/>
  <c r="C152" i="82"/>
  <c r="C180" i="82"/>
  <c r="C195" i="82"/>
  <c r="C170" i="82"/>
  <c r="C305" i="82"/>
  <c r="C319" i="82"/>
  <c r="C123" i="82"/>
  <c r="C114" i="82"/>
  <c r="C97" i="82"/>
  <c r="C168" i="82"/>
  <c r="C184" i="82"/>
  <c r="C199" i="82"/>
  <c r="C174" i="82"/>
  <c r="C253" i="82"/>
  <c r="C263" i="82"/>
  <c r="C286" i="82"/>
  <c r="C472" i="82"/>
  <c r="C441" i="82"/>
  <c r="C127" i="82"/>
  <c r="C122" i="82"/>
  <c r="C101" i="82"/>
  <c r="C173" i="82"/>
  <c r="C188" i="82"/>
  <c r="C203" i="82"/>
  <c r="C178" i="82"/>
  <c r="C260" i="82"/>
  <c r="C271" i="82"/>
  <c r="C290" i="82"/>
  <c r="C236" i="82"/>
  <c r="C313" i="82"/>
  <c r="C470" i="82"/>
  <c r="C131" i="82"/>
  <c r="C126" i="82"/>
  <c r="C105" i="82"/>
  <c r="C181" i="82"/>
  <c r="C192" i="82"/>
  <c r="C207" i="82"/>
  <c r="C182" i="82"/>
  <c r="C264" i="82"/>
  <c r="C275" i="82"/>
  <c r="C294" i="82"/>
  <c r="C244" i="82"/>
  <c r="C317" i="82"/>
  <c r="C358" i="82"/>
  <c r="C479" i="82"/>
  <c r="C135" i="82"/>
  <c r="C134" i="82"/>
  <c r="C121" i="82"/>
  <c r="C185" i="82"/>
  <c r="C208" i="82"/>
  <c r="C215" i="82"/>
  <c r="C186" i="82"/>
  <c r="C268" i="82"/>
  <c r="C279" i="82"/>
  <c r="C298" i="82"/>
  <c r="C249" i="82"/>
  <c r="C321" i="82"/>
  <c r="C362" i="82"/>
  <c r="C348" i="82"/>
  <c r="C139" i="82"/>
  <c r="C138" i="82"/>
  <c r="C129" i="82"/>
  <c r="C189" i="82"/>
  <c r="C216" i="82"/>
  <c r="C219" i="82"/>
  <c r="C202" i="82"/>
  <c r="C272" i="82"/>
  <c r="C283" i="82"/>
  <c r="C302" i="82"/>
  <c r="C257" i="82"/>
  <c r="C325" i="82"/>
  <c r="C366" i="82"/>
  <c r="C434" i="82"/>
  <c r="C385" i="82"/>
  <c r="C352" i="82"/>
  <c r="C420" i="82"/>
  <c r="C155" i="82"/>
  <c r="C142" i="82"/>
  <c r="C137" i="82"/>
  <c r="C193" i="82"/>
  <c r="C220" i="82"/>
  <c r="C223" i="82"/>
  <c r="C210" i="82"/>
  <c r="C280" i="82"/>
  <c r="C287" i="82"/>
  <c r="C310" i="82"/>
  <c r="C261" i="82"/>
  <c r="C329" i="82"/>
  <c r="C370" i="82"/>
  <c r="C438" i="82"/>
  <c r="C389" i="82"/>
  <c r="C356" i="82"/>
  <c r="C428" i="82"/>
  <c r="C439" i="82"/>
  <c r="C59" i="82"/>
  <c r="C163" i="82"/>
  <c r="C146" i="82"/>
  <c r="C141" i="82"/>
  <c r="C197" i="82"/>
  <c r="C224" i="82"/>
  <c r="C227" i="82"/>
  <c r="C214" i="82"/>
  <c r="C284" i="82"/>
  <c r="C291" i="82"/>
  <c r="C314" i="82"/>
  <c r="C265" i="82"/>
  <c r="C333" i="82"/>
  <c r="C374" i="82"/>
  <c r="C299" i="82"/>
  <c r="C393" i="82"/>
  <c r="C364" i="82"/>
  <c r="C432" i="82"/>
  <c r="C327" i="82"/>
  <c r="C411" i="82"/>
  <c r="C502" i="82"/>
  <c r="C446" i="82"/>
  <c r="C450" i="82"/>
  <c r="C8" i="82"/>
  <c r="C25" i="82"/>
  <c r="C27" i="82"/>
  <c r="C36" i="82"/>
  <c r="C42" i="82"/>
  <c r="C51" i="82"/>
  <c r="C5" i="82"/>
  <c r="C52" i="82"/>
  <c r="C6" i="82"/>
  <c r="C11" i="82"/>
  <c r="C14" i="82"/>
  <c r="C17" i="82"/>
  <c r="C26" i="82"/>
  <c r="C34" i="82"/>
  <c r="C35" i="82"/>
  <c r="C44" i="82"/>
  <c r="C49" i="82"/>
  <c r="C53" i="82"/>
  <c r="C47" i="82"/>
  <c r="C31" i="82"/>
  <c r="C29" i="82"/>
  <c r="C18" i="82"/>
  <c r="C43" i="82"/>
  <c r="C28" i="82"/>
  <c r="C15" i="82"/>
  <c r="C48" i="82"/>
  <c r="C38" i="82"/>
  <c r="C9" i="82"/>
  <c r="C40" i="82"/>
  <c r="C19" i="82"/>
  <c r="C45" i="82"/>
  <c r="C37" i="82"/>
  <c r="C33" i="82"/>
  <c r="C23" i="82"/>
  <c r="C22" i="82"/>
  <c r="C21" i="82"/>
  <c r="C4" i="82"/>
  <c r="C10" i="82"/>
  <c r="C50" i="82"/>
  <c r="C46" i="82"/>
  <c r="C41" i="82"/>
  <c r="C39" i="82"/>
  <c r="C30" i="82"/>
  <c r="C32" i="82"/>
  <c r="C20" i="82"/>
  <c r="C24" i="82"/>
  <c r="C13" i="82"/>
  <c r="C16" i="82"/>
  <c r="C7" i="82"/>
  <c r="C12" i="82"/>
  <c r="E24" i="82"/>
  <c r="E40" i="82"/>
  <c r="E16" i="82"/>
  <c r="E25" i="82"/>
  <c r="E41" i="82"/>
  <c r="E4" i="82"/>
  <c r="E26" i="82"/>
  <c r="E42" i="82"/>
  <c r="E7" i="82"/>
  <c r="E6" i="82"/>
  <c r="E27" i="82"/>
  <c r="E43" i="82"/>
  <c r="E11" i="82"/>
  <c r="E10" i="82"/>
  <c r="E28" i="82"/>
  <c r="E44" i="82"/>
  <c r="E15" i="82"/>
  <c r="E14" i="82"/>
  <c r="E29" i="82"/>
  <c r="E45" i="82"/>
  <c r="E5" i="82"/>
  <c r="E30" i="82"/>
  <c r="E46" i="82"/>
  <c r="E9" i="82"/>
  <c r="E31" i="82"/>
  <c r="E47" i="82"/>
  <c r="E13" i="82"/>
  <c r="E32" i="82"/>
  <c r="E48" i="82"/>
  <c r="E17" i="82"/>
  <c r="E33" i="82"/>
  <c r="E49" i="82"/>
  <c r="E18" i="82"/>
  <c r="E34" i="82"/>
  <c r="E50" i="82"/>
  <c r="E19" i="82"/>
  <c r="E35" i="82"/>
  <c r="E51" i="82"/>
  <c r="E20" i="82"/>
  <c r="E36" i="82"/>
  <c r="E52" i="82"/>
  <c r="E21" i="82"/>
  <c r="E37" i="82"/>
  <c r="E53" i="82"/>
  <c r="E22" i="82"/>
  <c r="E38" i="82"/>
  <c r="E8" i="82"/>
  <c r="E23" i="82"/>
  <c r="E39" i="82"/>
  <c r="E12" i="82"/>
  <c r="D28" i="82"/>
  <c r="D44" i="82"/>
  <c r="D6" i="82"/>
  <c r="D36" i="82"/>
  <c r="D38" i="82"/>
  <c r="D25" i="82"/>
  <c r="D10" i="82"/>
  <c r="D29" i="82"/>
  <c r="D45" i="82"/>
  <c r="D14" i="82"/>
  <c r="D21" i="82"/>
  <c r="D12" i="82"/>
  <c r="D7" i="82"/>
  <c r="D5" i="82"/>
  <c r="D30" i="82"/>
  <c r="D46" i="82"/>
  <c r="D4" i="82"/>
  <c r="D51" i="82"/>
  <c r="D9" i="82"/>
  <c r="D31" i="82"/>
  <c r="D47" i="82"/>
  <c r="D19" i="82"/>
  <c r="D37" i="82"/>
  <c r="D16" i="82"/>
  <c r="D13" i="82"/>
  <c r="D32" i="82"/>
  <c r="D48" i="82"/>
  <c r="D52" i="82"/>
  <c r="D17" i="82"/>
  <c r="D33" i="82"/>
  <c r="D49" i="82"/>
  <c r="D35" i="82"/>
  <c r="D22" i="82"/>
  <c r="D40" i="82"/>
  <c r="D18" i="82"/>
  <c r="D34" i="82"/>
  <c r="D50" i="82"/>
  <c r="D20" i="82"/>
  <c r="D53" i="82"/>
  <c r="D8" i="82"/>
  <c r="D23" i="82"/>
  <c r="D39" i="82"/>
  <c r="D24" i="82"/>
  <c r="D41" i="82"/>
  <c r="D26" i="82"/>
  <c r="D42" i="82"/>
  <c r="D11" i="82"/>
  <c r="D27" i="82"/>
  <c r="D43" i="82"/>
  <c r="D15" i="82"/>
  <c r="E14" i="85" l="1"/>
  <c r="E15" i="85" s="1"/>
  <c r="E48" i="16" s="1"/>
  <c r="G13" i="85"/>
  <c r="J13" i="85"/>
  <c r="I13" i="85"/>
  <c r="H13" i="85"/>
  <c r="E49" i="16"/>
  <c r="D40" i="86" s="1"/>
  <c r="D41" i="86" s="1"/>
  <c r="D42" i="86" s="1"/>
  <c r="D43" i="86" s="1"/>
  <c r="T48" i="16"/>
  <c r="AY12" i="17"/>
  <c r="AZ2" i="17"/>
  <c r="AY6" i="17"/>
  <c r="AY4" i="17"/>
  <c r="AY5" i="17"/>
  <c r="AY303" i="17"/>
  <c r="AY18" i="17"/>
  <c r="AY235" i="17"/>
  <c r="AY136" i="17"/>
  <c r="AY74" i="17"/>
  <c r="AY168" i="17"/>
  <c r="AY236" i="17"/>
  <c r="AY194" i="17"/>
  <c r="AY156" i="17"/>
  <c r="AY60" i="17"/>
  <c r="AY160" i="17"/>
  <c r="AY39" i="17"/>
  <c r="AY266" i="17"/>
  <c r="AY10" i="17"/>
  <c r="AY30" i="17"/>
  <c r="AY239" i="17"/>
  <c r="AY301" i="17"/>
  <c r="AY99" i="17"/>
  <c r="AY77" i="17"/>
  <c r="AY164" i="17"/>
  <c r="AY20" i="17"/>
  <c r="AY191" i="17"/>
  <c r="AY229" i="17"/>
  <c r="AY243" i="17"/>
  <c r="AY286" i="17"/>
  <c r="AY117" i="17"/>
  <c r="AY122" i="17"/>
  <c r="AY141" i="17"/>
  <c r="AY267" i="17"/>
  <c r="AY221" i="17"/>
  <c r="AY300" i="17"/>
  <c r="AY172" i="17"/>
  <c r="AY171" i="17"/>
  <c r="AY299" i="17"/>
  <c r="AY93" i="17"/>
  <c r="AY11" i="17"/>
  <c r="AY281" i="17"/>
  <c r="AY81" i="17"/>
  <c r="AY272" i="17"/>
  <c r="AY146" i="17"/>
  <c r="AY284" i="17"/>
  <c r="AY119" i="17"/>
  <c r="AY34" i="17"/>
  <c r="AY253" i="17"/>
  <c r="AY219" i="17"/>
  <c r="AY51" i="17"/>
  <c r="AY206" i="17"/>
  <c r="AY102" i="17"/>
  <c r="AY198" i="17"/>
  <c r="AY202" i="17"/>
  <c r="AY238" i="17"/>
  <c r="AY59" i="17"/>
  <c r="AY259" i="17"/>
  <c r="AY175" i="17"/>
  <c r="AY55" i="17"/>
  <c r="AY33" i="17"/>
  <c r="AY97" i="17"/>
  <c r="AY150" i="17"/>
  <c r="AY195" i="17"/>
  <c r="AY31" i="17"/>
  <c r="AY209" i="17"/>
  <c r="AY264" i="17"/>
  <c r="AY182" i="17"/>
  <c r="AY174" i="17"/>
  <c r="AY153" i="17"/>
  <c r="AY76" i="17"/>
  <c r="AY207" i="17"/>
  <c r="AY190" i="17"/>
  <c r="AY72" i="17"/>
  <c r="AY204" i="17"/>
  <c r="AY114" i="17"/>
  <c r="AY290" i="17"/>
  <c r="AY261" i="17"/>
  <c r="AY294" i="17"/>
  <c r="AY285" i="17"/>
  <c r="AY111" i="17"/>
  <c r="AY214" i="17"/>
  <c r="AY213" i="17"/>
  <c r="AY54" i="17"/>
  <c r="AY196" i="17"/>
  <c r="AY24" i="17"/>
  <c r="AY218" i="17"/>
  <c r="AY224" i="17"/>
  <c r="AY52" i="17"/>
  <c r="AY256" i="17"/>
  <c r="AY147" i="17"/>
  <c r="AY201" i="17"/>
  <c r="AY215" i="17"/>
  <c r="AY178" i="17"/>
  <c r="AY104" i="17"/>
  <c r="AY302" i="17"/>
  <c r="AY105" i="17"/>
  <c r="AY154" i="17"/>
  <c r="AY35" i="17"/>
  <c r="AY222" i="17"/>
  <c r="AY107" i="17"/>
  <c r="AY108" i="17"/>
  <c r="AY101" i="17"/>
  <c r="AY50" i="17"/>
  <c r="AY155" i="17"/>
  <c r="AY132" i="17"/>
  <c r="AY199" i="17"/>
  <c r="AY289" i="17"/>
  <c r="AY43" i="17"/>
  <c r="AY185" i="17"/>
  <c r="AY131" i="17"/>
  <c r="AY262" i="17"/>
  <c r="AY263" i="17"/>
  <c r="AY84" i="17"/>
  <c r="AY80" i="17"/>
  <c r="AY205" i="17"/>
  <c r="AY151" i="17"/>
  <c r="AY21" i="17"/>
  <c r="AY298" i="17"/>
  <c r="AY94" i="17"/>
  <c r="AY148" i="17"/>
  <c r="AY189" i="17"/>
  <c r="AY282" i="17"/>
  <c r="AY193" i="17"/>
  <c r="AY237" i="17"/>
  <c r="AY277" i="17"/>
  <c r="AY278" i="17"/>
  <c r="AY159" i="17"/>
  <c r="AY176" i="17"/>
  <c r="AY280" i="17"/>
  <c r="AY208" i="17"/>
  <c r="AY231" i="17"/>
  <c r="AY211" i="17"/>
  <c r="AY125" i="17"/>
  <c r="AY65" i="17"/>
  <c r="AY145" i="17"/>
  <c r="AY270" i="17"/>
  <c r="AY46" i="17"/>
  <c r="AY260" i="17"/>
  <c r="AY137" i="17"/>
  <c r="AY112" i="17"/>
  <c r="AY258" i="17"/>
  <c r="AY103" i="17"/>
  <c r="AY71" i="17"/>
  <c r="AY110" i="17"/>
  <c r="AY142" i="17"/>
  <c r="AY82" i="17"/>
  <c r="AY88" i="17"/>
  <c r="AY27" i="17"/>
  <c r="AY91" i="17"/>
  <c r="AY220" i="17"/>
  <c r="AY226" i="17"/>
  <c r="AY58" i="17"/>
  <c r="AY66" i="17"/>
  <c r="AY92" i="17"/>
  <c r="AY8" i="17"/>
  <c r="AY75" i="17"/>
  <c r="AY49" i="17"/>
  <c r="AY86" i="17"/>
  <c r="AY245" i="17"/>
  <c r="AY162" i="17"/>
  <c r="AY158" i="17"/>
  <c r="AY32" i="17"/>
  <c r="AY15" i="17"/>
  <c r="AY29" i="17"/>
  <c r="AY212" i="17"/>
  <c r="AY120" i="17"/>
  <c r="AY180" i="17"/>
  <c r="AY64" i="17"/>
  <c r="AY96" i="17"/>
  <c r="AY106" i="17"/>
  <c r="AY128" i="17"/>
  <c r="AY62" i="17"/>
  <c r="AY297" i="17"/>
  <c r="AY48" i="17"/>
  <c r="AY143" i="17"/>
  <c r="AY9" i="17"/>
  <c r="AY78" i="17"/>
  <c r="AY186" i="17"/>
  <c r="AY70" i="17"/>
  <c r="AY241" i="17"/>
  <c r="AY255" i="17"/>
  <c r="AY124" i="17"/>
  <c r="AY291" i="17"/>
  <c r="AY123" i="17"/>
  <c r="AY47" i="17"/>
  <c r="AY250" i="17"/>
  <c r="AY134" i="17"/>
  <c r="AY163" i="17"/>
  <c r="AY184" i="17"/>
  <c r="AY129" i="17"/>
  <c r="AY127" i="17"/>
  <c r="AY17" i="17"/>
  <c r="AY192" i="17"/>
  <c r="AY53" i="17"/>
  <c r="AY169" i="17"/>
  <c r="AY118" i="17"/>
  <c r="AY83" i="17"/>
  <c r="AY13" i="17"/>
  <c r="AY95" i="17"/>
  <c r="AY115" i="17"/>
  <c r="AY232" i="17"/>
  <c r="AY257" i="17"/>
  <c r="AY166" i="17"/>
  <c r="AY165" i="17"/>
  <c r="AY274" i="17"/>
  <c r="AY100" i="17"/>
  <c r="AY197" i="17"/>
  <c r="AY248" i="17"/>
  <c r="AY38" i="17"/>
  <c r="AY14" i="17"/>
  <c r="AY69" i="17"/>
  <c r="AY247" i="17"/>
  <c r="AY216" i="17"/>
  <c r="AY188" i="17"/>
  <c r="AY251" i="17"/>
  <c r="AY203" i="17"/>
  <c r="AY139" i="17"/>
  <c r="AY167" i="17"/>
  <c r="AY135" i="17"/>
  <c r="AY225" i="17"/>
  <c r="AY79" i="17"/>
  <c r="AY293" i="17"/>
  <c r="AY133" i="17"/>
  <c r="AY126" i="17"/>
  <c r="AY246" i="17"/>
  <c r="AY157" i="17"/>
  <c r="AY242" i="17"/>
  <c r="AY149" i="17"/>
  <c r="AY56" i="17"/>
  <c r="AY244" i="17"/>
  <c r="AY292" i="17"/>
  <c r="AY276" i="17"/>
  <c r="AY42" i="17"/>
  <c r="AY234" i="17"/>
  <c r="AY85" i="17"/>
  <c r="AY177" i="17"/>
  <c r="AY121" i="17"/>
  <c r="AY217" i="17"/>
  <c r="AY240" i="17"/>
  <c r="AY183" i="17"/>
  <c r="AY7" i="17"/>
  <c r="AY89" i="17"/>
  <c r="AY41" i="17"/>
  <c r="AY200" i="17"/>
  <c r="AY233" i="17"/>
  <c r="AY223" i="17"/>
  <c r="AY73" i="17"/>
  <c r="AY269" i="17"/>
  <c r="AY275" i="17"/>
  <c r="AY152" i="17"/>
  <c r="AY140" i="17"/>
  <c r="AY265" i="17"/>
  <c r="AY138" i="17"/>
  <c r="AY57" i="17"/>
  <c r="AY45" i="17"/>
  <c r="AY173" i="17"/>
  <c r="AY68" i="17"/>
  <c r="AY254" i="17"/>
  <c r="AY252" i="17"/>
  <c r="AY287" i="17"/>
  <c r="AY187" i="17"/>
  <c r="AY279" i="17"/>
  <c r="AY230" i="17"/>
  <c r="AY295" i="17"/>
  <c r="AY179" i="17"/>
  <c r="AY130" i="17"/>
  <c r="AY36" i="17"/>
  <c r="AY28" i="17"/>
  <c r="AY227" i="17"/>
  <c r="AY273" i="17"/>
  <c r="AY25" i="17"/>
  <c r="AY161" i="17"/>
  <c r="AY37" i="17"/>
  <c r="AY19" i="17"/>
  <c r="AY113" i="17"/>
  <c r="AY61" i="17"/>
  <c r="AY44" i="17"/>
  <c r="AY63" i="17"/>
  <c r="AY181" i="17"/>
  <c r="AY90" i="17"/>
  <c r="AY288" i="17"/>
  <c r="AY87" i="17"/>
  <c r="AY116" i="17"/>
  <c r="AY228" i="17"/>
  <c r="AY268" i="17"/>
  <c r="AY170" i="17"/>
  <c r="AY26" i="17"/>
  <c r="AY40" i="17"/>
  <c r="AY23" i="17"/>
  <c r="AY249" i="17"/>
  <c r="AY271" i="17"/>
  <c r="AY210" i="17"/>
  <c r="AY296" i="17"/>
  <c r="AY16" i="17"/>
  <c r="AY109" i="17"/>
  <c r="AY98" i="17"/>
  <c r="AY67" i="17"/>
  <c r="AY22" i="17"/>
  <c r="AY283" i="17"/>
  <c r="AY144" i="17"/>
  <c r="S48" i="16"/>
  <c r="D47" i="86" l="1"/>
  <c r="D45" i="86"/>
  <c r="D44" i="86"/>
  <c r="D49" i="86"/>
  <c r="D48" i="86"/>
  <c r="D46" i="86"/>
  <c r="H14" i="85"/>
  <c r="H15" i="85" s="1"/>
  <c r="H48" i="16" s="1"/>
  <c r="V48" i="16" s="1"/>
  <c r="I14" i="85"/>
  <c r="I15" i="85" s="1"/>
  <c r="I48" i="16" s="1"/>
  <c r="W48" i="16" s="1"/>
  <c r="J14" i="85"/>
  <c r="J15" i="85" s="1"/>
  <c r="J48" i="16" s="1"/>
  <c r="X48" i="16" s="1"/>
  <c r="G14" i="85"/>
  <c r="F50" i="16"/>
  <c r="T50" i="16" s="1"/>
  <c r="AZ5" i="17"/>
  <c r="BA2" i="17"/>
  <c r="AZ4" i="17"/>
  <c r="AZ18" i="17"/>
  <c r="AZ12" i="17"/>
  <c r="AZ303" i="17"/>
  <c r="AZ6" i="17"/>
  <c r="AZ235" i="17"/>
  <c r="AZ136" i="17"/>
  <c r="AZ168" i="17"/>
  <c r="AZ236" i="17"/>
  <c r="AZ194" i="17"/>
  <c r="AZ164" i="17"/>
  <c r="AZ99" i="17"/>
  <c r="AZ156" i="17"/>
  <c r="AZ60" i="17"/>
  <c r="AZ160" i="17"/>
  <c r="AZ39" i="17"/>
  <c r="AZ266" i="17"/>
  <c r="AZ10" i="17"/>
  <c r="AZ239" i="17"/>
  <c r="AZ301" i="17"/>
  <c r="AZ20" i="17"/>
  <c r="AZ30" i="17"/>
  <c r="AZ77" i="17"/>
  <c r="AZ191" i="17"/>
  <c r="AZ74" i="17"/>
  <c r="AZ229" i="17"/>
  <c r="AZ286" i="17"/>
  <c r="AZ117" i="17"/>
  <c r="AZ141" i="17"/>
  <c r="AZ267" i="17"/>
  <c r="AZ221" i="17"/>
  <c r="AZ209" i="17"/>
  <c r="AZ300" i="17"/>
  <c r="AZ172" i="17"/>
  <c r="AZ81" i="17"/>
  <c r="AZ11" i="17"/>
  <c r="AZ299" i="17"/>
  <c r="AZ93" i="17"/>
  <c r="AZ281" i="17"/>
  <c r="AZ7" i="17"/>
  <c r="AZ272" i="17"/>
  <c r="AZ146" i="17"/>
  <c r="AZ34" i="17"/>
  <c r="AZ284" i="17"/>
  <c r="AZ119" i="17"/>
  <c r="AZ171" i="17"/>
  <c r="AZ55" i="17"/>
  <c r="AZ219" i="17"/>
  <c r="AZ243" i="17"/>
  <c r="AZ51" i="17"/>
  <c r="AZ206" i="17"/>
  <c r="AZ102" i="17"/>
  <c r="AZ198" i="17"/>
  <c r="AZ253" i="17"/>
  <c r="AZ238" i="17"/>
  <c r="AZ33" i="17"/>
  <c r="AZ122" i="17"/>
  <c r="AZ175" i="17"/>
  <c r="AZ97" i="17"/>
  <c r="AZ150" i="17"/>
  <c r="AZ195" i="17"/>
  <c r="AZ264" i="17"/>
  <c r="AZ182" i="17"/>
  <c r="AZ72" i="17"/>
  <c r="AZ153" i="17"/>
  <c r="AZ207" i="17"/>
  <c r="AZ190" i="17"/>
  <c r="AZ204" i="17"/>
  <c r="AZ114" i="17"/>
  <c r="AZ76" i="17"/>
  <c r="AZ31" i="17"/>
  <c r="AZ202" i="17"/>
  <c r="AZ290" i="17"/>
  <c r="AZ261" i="17"/>
  <c r="AZ294" i="17"/>
  <c r="AZ218" i="17"/>
  <c r="AZ285" i="17"/>
  <c r="AZ111" i="17"/>
  <c r="AZ174" i="17"/>
  <c r="AZ17" i="17"/>
  <c r="AZ59" i="17"/>
  <c r="AZ214" i="17"/>
  <c r="AZ213" i="17"/>
  <c r="AZ259" i="17"/>
  <c r="AZ108" i="17"/>
  <c r="AZ208" i="17"/>
  <c r="AZ256" i="17"/>
  <c r="AZ222" i="17"/>
  <c r="AZ104" i="17"/>
  <c r="AZ201" i="17"/>
  <c r="AZ215" i="17"/>
  <c r="AZ302" i="17"/>
  <c r="AZ154" i="17"/>
  <c r="AZ35" i="17"/>
  <c r="AZ107" i="17"/>
  <c r="AZ101" i="17"/>
  <c r="AZ50" i="17"/>
  <c r="AZ155" i="17"/>
  <c r="AZ131" i="17"/>
  <c r="AZ132" i="17"/>
  <c r="AZ289" i="17"/>
  <c r="AZ43" i="17"/>
  <c r="AZ185" i="17"/>
  <c r="AZ52" i="17"/>
  <c r="AZ262" i="17"/>
  <c r="AZ263" i="17"/>
  <c r="AZ84" i="17"/>
  <c r="AZ199" i="17"/>
  <c r="AZ80" i="17"/>
  <c r="AZ205" i="17"/>
  <c r="AZ105" i="17"/>
  <c r="AZ298" i="17"/>
  <c r="AZ147" i="17"/>
  <c r="AZ151" i="17"/>
  <c r="AZ21" i="17"/>
  <c r="AZ24" i="17"/>
  <c r="AZ54" i="17"/>
  <c r="AZ196" i="17"/>
  <c r="AZ189" i="17"/>
  <c r="AZ282" i="17"/>
  <c r="AZ224" i="17"/>
  <c r="AZ278" i="17"/>
  <c r="AZ159" i="17"/>
  <c r="AZ176" i="17"/>
  <c r="AZ280" i="17"/>
  <c r="AZ15" i="17"/>
  <c r="AZ158" i="17"/>
  <c r="AZ94" i="17"/>
  <c r="AZ211" i="17"/>
  <c r="AZ125" i="17"/>
  <c r="AZ65" i="17"/>
  <c r="AZ145" i="17"/>
  <c r="AZ8" i="17"/>
  <c r="AZ178" i="17"/>
  <c r="AZ270" i="17"/>
  <c r="AZ88" i="17"/>
  <c r="AZ26" i="17"/>
  <c r="AZ46" i="17"/>
  <c r="AZ260" i="17"/>
  <c r="AZ137" i="17"/>
  <c r="AZ112" i="17"/>
  <c r="AZ258" i="17"/>
  <c r="AZ103" i="17"/>
  <c r="AZ110" i="17"/>
  <c r="AZ82" i="17"/>
  <c r="AZ27" i="17"/>
  <c r="AZ91" i="17"/>
  <c r="AZ92" i="17"/>
  <c r="AZ220" i="17"/>
  <c r="AZ226" i="17"/>
  <c r="AZ58" i="17"/>
  <c r="AZ231" i="17"/>
  <c r="AZ66" i="17"/>
  <c r="AZ71" i="17"/>
  <c r="AZ148" i="17"/>
  <c r="AZ86" i="17"/>
  <c r="AZ245" i="17"/>
  <c r="AZ162" i="17"/>
  <c r="AZ241" i="17"/>
  <c r="AZ293" i="17"/>
  <c r="AZ212" i="17"/>
  <c r="AZ120" i="17"/>
  <c r="AZ277" i="17"/>
  <c r="AZ203" i="17"/>
  <c r="AZ62" i="17"/>
  <c r="AZ29" i="17"/>
  <c r="AZ237" i="17"/>
  <c r="AZ135" i="17"/>
  <c r="AZ197" i="17"/>
  <c r="AZ180" i="17"/>
  <c r="AZ64" i="17"/>
  <c r="AZ251" i="17"/>
  <c r="AZ142" i="17"/>
  <c r="AZ297" i="17"/>
  <c r="AZ48" i="17"/>
  <c r="AZ75" i="17"/>
  <c r="AZ124" i="17"/>
  <c r="AZ291" i="17"/>
  <c r="AZ123" i="17"/>
  <c r="AZ47" i="17"/>
  <c r="AZ250" i="17"/>
  <c r="AZ134" i="17"/>
  <c r="AZ163" i="17"/>
  <c r="AZ184" i="17"/>
  <c r="AZ232" i="17"/>
  <c r="AZ129" i="17"/>
  <c r="AZ118" i="17"/>
  <c r="AZ127" i="17"/>
  <c r="AZ192" i="17"/>
  <c r="AZ169" i="17"/>
  <c r="AZ69" i="17"/>
  <c r="AZ95" i="17"/>
  <c r="AZ257" i="17"/>
  <c r="AZ167" i="17"/>
  <c r="AZ166" i="17"/>
  <c r="AZ193" i="17"/>
  <c r="AZ96" i="17"/>
  <c r="AZ106" i="17"/>
  <c r="AZ165" i="17"/>
  <c r="AZ274" i="17"/>
  <c r="AZ100" i="17"/>
  <c r="AZ248" i="17"/>
  <c r="AZ38" i="17"/>
  <c r="AZ14" i="17"/>
  <c r="AZ234" i="17"/>
  <c r="AZ247" i="17"/>
  <c r="AZ70" i="17"/>
  <c r="AZ139" i="17"/>
  <c r="AZ216" i="17"/>
  <c r="AZ188" i="17"/>
  <c r="AZ115" i="17"/>
  <c r="AZ128" i="17"/>
  <c r="AZ32" i="17"/>
  <c r="AZ276" i="17"/>
  <c r="AZ78" i="17"/>
  <c r="AZ225" i="17"/>
  <c r="AZ37" i="17"/>
  <c r="AZ79" i="17"/>
  <c r="AZ149" i="17"/>
  <c r="AZ255" i="17"/>
  <c r="AZ83" i="17"/>
  <c r="AZ49" i="17"/>
  <c r="AZ9" i="17"/>
  <c r="AZ186" i="17"/>
  <c r="AZ56" i="17"/>
  <c r="AZ244" i="17"/>
  <c r="AZ126" i="17"/>
  <c r="AZ143" i="17"/>
  <c r="AZ292" i="17"/>
  <c r="AZ57" i="17"/>
  <c r="AZ13" i="17"/>
  <c r="AZ42" i="17"/>
  <c r="AZ85" i="17"/>
  <c r="AZ177" i="17"/>
  <c r="AZ121" i="17"/>
  <c r="AZ133" i="17"/>
  <c r="AZ240" i="17"/>
  <c r="AZ183" i="17"/>
  <c r="AZ89" i="17"/>
  <c r="AZ41" i="17"/>
  <c r="AZ200" i="17"/>
  <c r="AZ233" i="17"/>
  <c r="AZ223" i="17"/>
  <c r="AZ73" i="17"/>
  <c r="AZ269" i="17"/>
  <c r="AZ275" i="17"/>
  <c r="AZ152" i="17"/>
  <c r="AZ295" i="17"/>
  <c r="AZ87" i="17"/>
  <c r="AZ116" i="17"/>
  <c r="AZ138" i="17"/>
  <c r="AZ25" i="17"/>
  <c r="AZ140" i="17"/>
  <c r="AZ265" i="17"/>
  <c r="AZ246" i="17"/>
  <c r="AZ157" i="17"/>
  <c r="AZ68" i="17"/>
  <c r="AZ242" i="17"/>
  <c r="AZ173" i="17"/>
  <c r="AZ254" i="17"/>
  <c r="AZ252" i="17"/>
  <c r="AZ287" i="17"/>
  <c r="AZ187" i="17"/>
  <c r="AZ53" i="17"/>
  <c r="AZ61" i="17"/>
  <c r="AZ279" i="17"/>
  <c r="AZ230" i="17"/>
  <c r="AZ179" i="17"/>
  <c r="AZ36" i="17"/>
  <c r="AZ28" i="17"/>
  <c r="AZ273" i="17"/>
  <c r="AZ283" i="17"/>
  <c r="AZ161" i="17"/>
  <c r="AZ268" i="17"/>
  <c r="AZ63" i="17"/>
  <c r="AZ19" i="17"/>
  <c r="AZ113" i="17"/>
  <c r="AZ44" i="17"/>
  <c r="AZ90" i="17"/>
  <c r="AZ181" i="17"/>
  <c r="AZ288" i="17"/>
  <c r="AZ228" i="17"/>
  <c r="AZ170" i="17"/>
  <c r="AZ271" i="17"/>
  <c r="AZ40" i="17"/>
  <c r="AZ45" i="17"/>
  <c r="AZ130" i="17"/>
  <c r="AZ210" i="17"/>
  <c r="AZ16" i="17"/>
  <c r="AZ296" i="17"/>
  <c r="AZ23" i="17"/>
  <c r="AZ109" i="17"/>
  <c r="AZ98" i="17"/>
  <c r="AZ67" i="17"/>
  <c r="AZ227" i="17"/>
  <c r="AZ217" i="17"/>
  <c r="AZ249" i="17"/>
  <c r="AZ22" i="17"/>
  <c r="AZ144" i="17"/>
  <c r="E50" i="16"/>
  <c r="H50" i="16" l="1"/>
  <c r="V50" i="16" s="1"/>
  <c r="I50" i="16"/>
  <c r="W50" i="16" s="1"/>
  <c r="J50" i="16"/>
  <c r="X50" i="16" s="1"/>
  <c r="BA6" i="17"/>
  <c r="BA12" i="17"/>
  <c r="BB2" i="17"/>
  <c r="BA5" i="17"/>
  <c r="BA18" i="17"/>
  <c r="BA303" i="17"/>
  <c r="BA4" i="17"/>
  <c r="BA168" i="17"/>
  <c r="BA236" i="17"/>
  <c r="BA194" i="17"/>
  <c r="BA171" i="17"/>
  <c r="BA164" i="17"/>
  <c r="BA39" i="17"/>
  <c r="BA156" i="17"/>
  <c r="BA60" i="17"/>
  <c r="BA229" i="17"/>
  <c r="BA99" i="17"/>
  <c r="BA160" i="17"/>
  <c r="BA266" i="17"/>
  <c r="BA10" i="17"/>
  <c r="BA239" i="17"/>
  <c r="BA30" i="17"/>
  <c r="BA301" i="17"/>
  <c r="BA20" i="17"/>
  <c r="BA77" i="17"/>
  <c r="BA235" i="17"/>
  <c r="BA191" i="17"/>
  <c r="BA74" i="17"/>
  <c r="BA286" i="17"/>
  <c r="BA117" i="17"/>
  <c r="BA136" i="17"/>
  <c r="BA267" i="17"/>
  <c r="BA300" i="17"/>
  <c r="BA172" i="17"/>
  <c r="BA97" i="17"/>
  <c r="BA81" i="17"/>
  <c r="BA299" i="17"/>
  <c r="BA93" i="17"/>
  <c r="BA7" i="17"/>
  <c r="BA119" i="17"/>
  <c r="BA253" i="17"/>
  <c r="BA281" i="17"/>
  <c r="BA272" i="17"/>
  <c r="BA34" i="17"/>
  <c r="BA284" i="17"/>
  <c r="BA141" i="17"/>
  <c r="BA146" i="17"/>
  <c r="BA219" i="17"/>
  <c r="BA243" i="17"/>
  <c r="BA51" i="17"/>
  <c r="BA206" i="17"/>
  <c r="BA102" i="17"/>
  <c r="BA198" i="17"/>
  <c r="BA221" i="17"/>
  <c r="BA238" i="17"/>
  <c r="BA122" i="17"/>
  <c r="BA209" i="17"/>
  <c r="BA150" i="17"/>
  <c r="BA55" i="17"/>
  <c r="BA33" i="17"/>
  <c r="BA204" i="17"/>
  <c r="BA31" i="17"/>
  <c r="BA182" i="17"/>
  <c r="BA153" i="17"/>
  <c r="BA174" i="17"/>
  <c r="BA207" i="17"/>
  <c r="BA264" i="17"/>
  <c r="BA190" i="17"/>
  <c r="BA72" i="17"/>
  <c r="BA111" i="17"/>
  <c r="BA76" i="17"/>
  <c r="BA256" i="17"/>
  <c r="BA202" i="17"/>
  <c r="BA114" i="17"/>
  <c r="BA261" i="17"/>
  <c r="BA294" i="17"/>
  <c r="BA218" i="17"/>
  <c r="BA285" i="17"/>
  <c r="BA195" i="17"/>
  <c r="BA59" i="17"/>
  <c r="BA214" i="17"/>
  <c r="BA213" i="17"/>
  <c r="BA259" i="17"/>
  <c r="BA175" i="17"/>
  <c r="BA108" i="17"/>
  <c r="BA101" i="17"/>
  <c r="BA80" i="17"/>
  <c r="BA222" i="17"/>
  <c r="BA201" i="17"/>
  <c r="BA147" i="17"/>
  <c r="BA302" i="17"/>
  <c r="BA154" i="17"/>
  <c r="BA178" i="17"/>
  <c r="BA104" i="17"/>
  <c r="BA50" i="17"/>
  <c r="BA155" i="17"/>
  <c r="BA131" i="17"/>
  <c r="BA290" i="17"/>
  <c r="BA132" i="17"/>
  <c r="BA289" i="17"/>
  <c r="BA185" i="17"/>
  <c r="BA262" i="17"/>
  <c r="BA263" i="17"/>
  <c r="BA84" i="17"/>
  <c r="BA199" i="17"/>
  <c r="BA205" i="17"/>
  <c r="BA105" i="17"/>
  <c r="BA52" i="17"/>
  <c r="BA298" i="17"/>
  <c r="BA35" i="17"/>
  <c r="BA151" i="17"/>
  <c r="BA215" i="17"/>
  <c r="BA107" i="17"/>
  <c r="BA54" i="17"/>
  <c r="BA43" i="17"/>
  <c r="BA224" i="17"/>
  <c r="BA103" i="17"/>
  <c r="BA159" i="17"/>
  <c r="BA176" i="17"/>
  <c r="BA280" i="17"/>
  <c r="BA21" i="17"/>
  <c r="BA208" i="17"/>
  <c r="BA211" i="17"/>
  <c r="BA125" i="17"/>
  <c r="BA94" i="17"/>
  <c r="BA189" i="17"/>
  <c r="BA65" i="17"/>
  <c r="BA145" i="17"/>
  <c r="BA270" i="17"/>
  <c r="BA46" i="17"/>
  <c r="BA91" i="17"/>
  <c r="BA137" i="17"/>
  <c r="BA112" i="17"/>
  <c r="BA282" i="17"/>
  <c r="BA66" i="17"/>
  <c r="BA110" i="17"/>
  <c r="BA142" i="17"/>
  <c r="BA196" i="17"/>
  <c r="BA82" i="17"/>
  <c r="BA27" i="17"/>
  <c r="BA92" i="17"/>
  <c r="BA88" i="17"/>
  <c r="BA220" i="17"/>
  <c r="BA24" i="17"/>
  <c r="BA226" i="17"/>
  <c r="BA278" i="17"/>
  <c r="BA58" i="17"/>
  <c r="BA231" i="17"/>
  <c r="BA71" i="17"/>
  <c r="BA260" i="17"/>
  <c r="BA148" i="17"/>
  <c r="BA258" i="17"/>
  <c r="BA162" i="17"/>
  <c r="BA158" i="17"/>
  <c r="BA32" i="17"/>
  <c r="BA241" i="17"/>
  <c r="BA15" i="17"/>
  <c r="BA29" i="17"/>
  <c r="BA212" i="17"/>
  <c r="BA120" i="17"/>
  <c r="BA274" i="17"/>
  <c r="BA245" i="17"/>
  <c r="BA277" i="17"/>
  <c r="BA237" i="17"/>
  <c r="BA135" i="17"/>
  <c r="BA197" i="17"/>
  <c r="BA79" i="17"/>
  <c r="BA180" i="17"/>
  <c r="BA64" i="17"/>
  <c r="BA49" i="17"/>
  <c r="BA297" i="17"/>
  <c r="BA48" i="17"/>
  <c r="BA62" i="17"/>
  <c r="BA75" i="17"/>
  <c r="BA251" i="17"/>
  <c r="BA86" i="17"/>
  <c r="BA128" i="17"/>
  <c r="BA163" i="17"/>
  <c r="BA184" i="17"/>
  <c r="BA232" i="17"/>
  <c r="BA129" i="17"/>
  <c r="BA118" i="17"/>
  <c r="BA127" i="17"/>
  <c r="BA192" i="17"/>
  <c r="BA169" i="17"/>
  <c r="BA73" i="17"/>
  <c r="BA257" i="17"/>
  <c r="BA167" i="17"/>
  <c r="BA166" i="17"/>
  <c r="BA193" i="17"/>
  <c r="BA96" i="17"/>
  <c r="BA106" i="17"/>
  <c r="BA165" i="17"/>
  <c r="BA100" i="17"/>
  <c r="BA115" i="17"/>
  <c r="BA216" i="17"/>
  <c r="BA225" i="17"/>
  <c r="BA248" i="17"/>
  <c r="BA14" i="17"/>
  <c r="BA234" i="17"/>
  <c r="BA247" i="17"/>
  <c r="BA70" i="17"/>
  <c r="BA139" i="17"/>
  <c r="BA69" i="17"/>
  <c r="BA8" i="17"/>
  <c r="BA203" i="17"/>
  <c r="BA276" i="17"/>
  <c r="BA78" i="17"/>
  <c r="BA37" i="17"/>
  <c r="BA293" i="17"/>
  <c r="BA47" i="17"/>
  <c r="BA134" i="17"/>
  <c r="BA188" i="17"/>
  <c r="BA149" i="17"/>
  <c r="BA173" i="17"/>
  <c r="BA288" i="17"/>
  <c r="BA85" i="17"/>
  <c r="BA17" i="17"/>
  <c r="BA124" i="17"/>
  <c r="BA291" i="17"/>
  <c r="BA250" i="17"/>
  <c r="BA126" i="17"/>
  <c r="BA143" i="17"/>
  <c r="BA292" i="17"/>
  <c r="BA57" i="17"/>
  <c r="BA13" i="17"/>
  <c r="BA42" i="17"/>
  <c r="BA265" i="17"/>
  <c r="BA121" i="17"/>
  <c r="BA133" i="17"/>
  <c r="BA123" i="17"/>
  <c r="BA240" i="17"/>
  <c r="BA244" i="17"/>
  <c r="BA183" i="17"/>
  <c r="BA87" i="17"/>
  <c r="BA269" i="17"/>
  <c r="BA89" i="17"/>
  <c r="BA38" i="17"/>
  <c r="BA41" i="17"/>
  <c r="BA63" i="17"/>
  <c r="BA228" i="17"/>
  <c r="BA45" i="17"/>
  <c r="BA233" i="17"/>
  <c r="BA152" i="17"/>
  <c r="BA223" i="17"/>
  <c r="BA255" i="17"/>
  <c r="BA275" i="17"/>
  <c r="BA295" i="17"/>
  <c r="BA116" i="17"/>
  <c r="BA138" i="17"/>
  <c r="BA25" i="17"/>
  <c r="BA83" i="17"/>
  <c r="BA53" i="17"/>
  <c r="BA95" i="17"/>
  <c r="BA254" i="17"/>
  <c r="BA279" i="17"/>
  <c r="BA246" i="17"/>
  <c r="BA157" i="17"/>
  <c r="BA200" i="17"/>
  <c r="BA68" i="17"/>
  <c r="BA242" i="17"/>
  <c r="BA9" i="17"/>
  <c r="BA56" i="17"/>
  <c r="BA252" i="17"/>
  <c r="BA287" i="17"/>
  <c r="BA187" i="17"/>
  <c r="BA28" i="17"/>
  <c r="BA230" i="17"/>
  <c r="BA186" i="17"/>
  <c r="BA140" i="17"/>
  <c r="BA61" i="17"/>
  <c r="BA36" i="17"/>
  <c r="BA273" i="17"/>
  <c r="BA130" i="17"/>
  <c r="BA26" i="17"/>
  <c r="BA161" i="17"/>
  <c r="BA268" i="17"/>
  <c r="BA210" i="17"/>
  <c r="BA19" i="17"/>
  <c r="BA44" i="17"/>
  <c r="BA90" i="17"/>
  <c r="BA181" i="17"/>
  <c r="BA170" i="17"/>
  <c r="BA40" i="17"/>
  <c r="BA67" i="17"/>
  <c r="BA22" i="17"/>
  <c r="BA113" i="17"/>
  <c r="BA217" i="17"/>
  <c r="BA23" i="17"/>
  <c r="BA179" i="17"/>
  <c r="BA271" i="17"/>
  <c r="BA109" i="17"/>
  <c r="BA16" i="17"/>
  <c r="BA98" i="17"/>
  <c r="BA249" i="17"/>
  <c r="BA296" i="17"/>
  <c r="BA177" i="17"/>
  <c r="BA283" i="17"/>
  <c r="BA11" i="17"/>
  <c r="BA144" i="17"/>
  <c r="BA227" i="17"/>
  <c r="S50" i="16"/>
  <c r="BC2" i="17" l="1"/>
  <c r="BB5" i="17"/>
  <c r="BB18" i="17"/>
  <c r="BB4" i="17"/>
  <c r="BB6" i="17"/>
  <c r="BB303" i="17"/>
  <c r="BB12" i="17"/>
  <c r="BB11" i="17"/>
  <c r="BB194" i="17"/>
  <c r="BB164" i="17"/>
  <c r="BB39" i="17"/>
  <c r="BB99" i="17"/>
  <c r="BB156" i="17"/>
  <c r="BB60" i="17"/>
  <c r="BB17" i="17"/>
  <c r="BB229" i="17"/>
  <c r="BB284" i="17"/>
  <c r="BB300" i="17"/>
  <c r="BB160" i="17"/>
  <c r="BB266" i="17"/>
  <c r="BB286" i="17"/>
  <c r="BB10" i="17"/>
  <c r="BB239" i="17"/>
  <c r="BB301" i="17"/>
  <c r="BB20" i="17"/>
  <c r="BB77" i="17"/>
  <c r="BB191" i="17"/>
  <c r="BB74" i="17"/>
  <c r="BB117" i="17"/>
  <c r="BB30" i="17"/>
  <c r="BB136" i="17"/>
  <c r="BB235" i="17"/>
  <c r="BB168" i="17"/>
  <c r="BB172" i="17"/>
  <c r="BB272" i="17"/>
  <c r="BB81" i="17"/>
  <c r="BB93" i="17"/>
  <c r="BB236" i="17"/>
  <c r="BB253" i="17"/>
  <c r="BB281" i="17"/>
  <c r="BB34" i="17"/>
  <c r="BB238" i="17"/>
  <c r="BB299" i="17"/>
  <c r="BB146" i="17"/>
  <c r="BB102" i="17"/>
  <c r="BB119" i="17"/>
  <c r="BB141" i="17"/>
  <c r="BB122" i="17"/>
  <c r="BB219" i="17"/>
  <c r="BB243" i="17"/>
  <c r="BB51" i="17"/>
  <c r="BB206" i="17"/>
  <c r="BB198" i="17"/>
  <c r="BB221" i="17"/>
  <c r="BB171" i="17"/>
  <c r="BB267" i="17"/>
  <c r="BB55" i="17"/>
  <c r="BB97" i="17"/>
  <c r="BB190" i="17"/>
  <c r="BB31" i="17"/>
  <c r="BB114" i="17"/>
  <c r="BB153" i="17"/>
  <c r="BB72" i="17"/>
  <c r="BB207" i="17"/>
  <c r="BB264" i="17"/>
  <c r="BB290" i="17"/>
  <c r="BB76" i="17"/>
  <c r="BB204" i="17"/>
  <c r="BB294" i="17"/>
  <c r="BB111" i="17"/>
  <c r="BB256" i="17"/>
  <c r="BB174" i="17"/>
  <c r="BB202" i="17"/>
  <c r="BB261" i="17"/>
  <c r="BB33" i="17"/>
  <c r="BB285" i="17"/>
  <c r="BB195" i="17"/>
  <c r="BB59" i="17"/>
  <c r="BB182" i="17"/>
  <c r="BB214" i="17"/>
  <c r="BB213" i="17"/>
  <c r="BB175" i="17"/>
  <c r="BB209" i="17"/>
  <c r="BB150" i="17"/>
  <c r="BB218" i="17"/>
  <c r="BB101" i="17"/>
  <c r="BB43" i="17"/>
  <c r="BB155" i="17"/>
  <c r="BB222" i="17"/>
  <c r="BB201" i="17"/>
  <c r="BB147" i="17"/>
  <c r="BB199" i="17"/>
  <c r="BB302" i="17"/>
  <c r="BB151" i="17"/>
  <c r="BB178" i="17"/>
  <c r="BB50" i="17"/>
  <c r="BB262" i="17"/>
  <c r="BB131" i="17"/>
  <c r="BB259" i="17"/>
  <c r="BB132" i="17"/>
  <c r="BB289" i="17"/>
  <c r="BB185" i="17"/>
  <c r="BB215" i="17"/>
  <c r="BB263" i="17"/>
  <c r="BB84" i="17"/>
  <c r="BB52" i="17"/>
  <c r="BB205" i="17"/>
  <c r="BB105" i="17"/>
  <c r="BB298" i="17"/>
  <c r="BB104" i="17"/>
  <c r="BB35" i="17"/>
  <c r="BB80" i="17"/>
  <c r="BB21" i="17"/>
  <c r="BB154" i="17"/>
  <c r="BB107" i="17"/>
  <c r="BB54" i="17"/>
  <c r="BB196" i="17"/>
  <c r="BB108" i="17"/>
  <c r="BB82" i="17"/>
  <c r="BB211" i="17"/>
  <c r="BB48" i="17"/>
  <c r="BB96" i="17"/>
  <c r="BB65" i="17"/>
  <c r="BB145" i="17"/>
  <c r="BB270" i="17"/>
  <c r="BB46" i="17"/>
  <c r="BB91" i="17"/>
  <c r="BB137" i="17"/>
  <c r="BB112" i="17"/>
  <c r="BB66" i="17"/>
  <c r="BB208" i="17"/>
  <c r="BB258" i="17"/>
  <c r="BB110" i="17"/>
  <c r="BB142" i="17"/>
  <c r="BB224" i="17"/>
  <c r="BB27" i="17"/>
  <c r="BB92" i="17"/>
  <c r="BB88" i="17"/>
  <c r="BB220" i="17"/>
  <c r="BB24" i="17"/>
  <c r="BB226" i="17"/>
  <c r="BB278" i="17"/>
  <c r="BB58" i="17"/>
  <c r="BB231" i="17"/>
  <c r="BB125" i="17"/>
  <c r="BB159" i="17"/>
  <c r="BB71" i="17"/>
  <c r="BB260" i="17"/>
  <c r="BB148" i="17"/>
  <c r="BB94" i="17"/>
  <c r="BB103" i="17"/>
  <c r="BB176" i="17"/>
  <c r="BB189" i="17"/>
  <c r="BB280" i="17"/>
  <c r="BB282" i="17"/>
  <c r="BB180" i="17"/>
  <c r="BB245" i="17"/>
  <c r="BB158" i="17"/>
  <c r="BB32" i="17"/>
  <c r="BB241" i="17"/>
  <c r="BB120" i="17"/>
  <c r="BB274" i="17"/>
  <c r="BB277" i="17"/>
  <c r="BB135" i="17"/>
  <c r="BB237" i="17"/>
  <c r="BB197" i="17"/>
  <c r="BB64" i="17"/>
  <c r="BB49" i="17"/>
  <c r="BB255" i="17"/>
  <c r="BB7" i="17"/>
  <c r="BB193" i="17"/>
  <c r="BB106" i="17"/>
  <c r="BB165" i="17"/>
  <c r="BB248" i="17"/>
  <c r="BB293" i="17"/>
  <c r="BB62" i="17"/>
  <c r="BB75" i="17"/>
  <c r="BB212" i="17"/>
  <c r="BB29" i="17"/>
  <c r="BB251" i="17"/>
  <c r="BB86" i="17"/>
  <c r="BB128" i="17"/>
  <c r="BB15" i="17"/>
  <c r="BB162" i="17"/>
  <c r="BB169" i="17"/>
  <c r="BB167" i="17"/>
  <c r="BB118" i="17"/>
  <c r="BB100" i="17"/>
  <c r="BB115" i="17"/>
  <c r="BB216" i="17"/>
  <c r="BB225" i="17"/>
  <c r="BB14" i="17"/>
  <c r="BB247" i="17"/>
  <c r="BB73" i="17"/>
  <c r="BB70" i="17"/>
  <c r="BB139" i="17"/>
  <c r="BB69" i="17"/>
  <c r="BB8" i="17"/>
  <c r="BB246" i="17"/>
  <c r="BB188" i="17"/>
  <c r="BB276" i="17"/>
  <c r="BB78" i="17"/>
  <c r="BB37" i="17"/>
  <c r="BB126" i="17"/>
  <c r="BB9" i="17"/>
  <c r="BB134" i="17"/>
  <c r="BB79" i="17"/>
  <c r="BB149" i="17"/>
  <c r="BB203" i="17"/>
  <c r="BB173" i="17"/>
  <c r="BB288" i="17"/>
  <c r="BB85" i="17"/>
  <c r="BB83" i="17"/>
  <c r="BB42" i="17"/>
  <c r="BB234" i="17"/>
  <c r="BB275" i="17"/>
  <c r="BB56" i="17"/>
  <c r="BB26" i="17"/>
  <c r="BB163" i="17"/>
  <c r="BB184" i="17"/>
  <c r="BB232" i="17"/>
  <c r="BB129" i="17"/>
  <c r="BB47" i="17"/>
  <c r="BB127" i="17"/>
  <c r="BB192" i="17"/>
  <c r="BB13" i="17"/>
  <c r="BB121" i="17"/>
  <c r="BB133" i="17"/>
  <c r="BB257" i="17"/>
  <c r="BB123" i="17"/>
  <c r="BB240" i="17"/>
  <c r="BB183" i="17"/>
  <c r="BB297" i="17"/>
  <c r="BB87" i="17"/>
  <c r="BB41" i="17"/>
  <c r="BB63" i="17"/>
  <c r="BB38" i="17"/>
  <c r="BB291" i="17"/>
  <c r="BB233" i="17"/>
  <c r="BB152" i="17"/>
  <c r="BB200" i="17"/>
  <c r="BB223" i="17"/>
  <c r="BB130" i="17"/>
  <c r="BB250" i="17"/>
  <c r="BB269" i="17"/>
  <c r="BB124" i="17"/>
  <c r="BB295" i="17"/>
  <c r="BB116" i="17"/>
  <c r="BB242" i="17"/>
  <c r="BB138" i="17"/>
  <c r="BB25" i="17"/>
  <c r="BB53" i="17"/>
  <c r="BB95" i="17"/>
  <c r="BB254" i="17"/>
  <c r="BB279" i="17"/>
  <c r="BB217" i="17"/>
  <c r="BB68" i="17"/>
  <c r="BB89" i="17"/>
  <c r="BB186" i="17"/>
  <c r="BB143" i="17"/>
  <c r="BB244" i="17"/>
  <c r="BB292" i="17"/>
  <c r="BB57" i="17"/>
  <c r="BB28" i="17"/>
  <c r="BB265" i="17"/>
  <c r="BB230" i="17"/>
  <c r="BB61" i="17"/>
  <c r="BB166" i="17"/>
  <c r="BB140" i="17"/>
  <c r="BB179" i="17"/>
  <c r="BB36" i="17"/>
  <c r="BB273" i="17"/>
  <c r="BB161" i="17"/>
  <c r="BB19" i="17"/>
  <c r="BB113" i="17"/>
  <c r="BB44" i="17"/>
  <c r="BB296" i="17"/>
  <c r="BB90" i="17"/>
  <c r="BB181" i="17"/>
  <c r="BB170" i="17"/>
  <c r="BB228" i="17"/>
  <c r="BB40" i="17"/>
  <c r="BB268" i="17"/>
  <c r="BB283" i="17"/>
  <c r="BB157" i="17"/>
  <c r="BB23" i="17"/>
  <c r="BB177" i="17"/>
  <c r="BB252" i="17"/>
  <c r="BB287" i="17"/>
  <c r="BB187" i="17"/>
  <c r="BB210" i="17"/>
  <c r="BB16" i="17"/>
  <c r="BB109" i="17"/>
  <c r="BB45" i="17"/>
  <c r="BB98" i="17"/>
  <c r="BB22" i="17"/>
  <c r="BB67" i="17"/>
  <c r="BB249" i="17"/>
  <c r="BB227" i="17"/>
  <c r="BB144" i="17"/>
  <c r="BB271" i="17"/>
  <c r="G34" i="64" l="1"/>
  <c r="G37" i="64" s="1"/>
  <c r="G38" i="64" s="1"/>
  <c r="F5" i="86"/>
  <c r="F19" i="86" s="1"/>
  <c r="BD2" i="17"/>
  <c r="BC18" i="17"/>
  <c r="BC12" i="17"/>
  <c r="BC303" i="17"/>
  <c r="BC11" i="17"/>
  <c r="BC6" i="17"/>
  <c r="BC4" i="17"/>
  <c r="BC5" i="17"/>
  <c r="BC39" i="17"/>
  <c r="BC99" i="17"/>
  <c r="BC156" i="17"/>
  <c r="BC60" i="17"/>
  <c r="BC229" i="17"/>
  <c r="BC284" i="17"/>
  <c r="BC300" i="17"/>
  <c r="BC301" i="17"/>
  <c r="BC160" i="17"/>
  <c r="BC219" i="17"/>
  <c r="BC266" i="17"/>
  <c r="BC286" i="17"/>
  <c r="BC10" i="17"/>
  <c r="BC239" i="17"/>
  <c r="BC20" i="17"/>
  <c r="BC30" i="17"/>
  <c r="BC77" i="17"/>
  <c r="BC191" i="17"/>
  <c r="BC74" i="17"/>
  <c r="BC117" i="17"/>
  <c r="BC164" i="17"/>
  <c r="BC136" i="17"/>
  <c r="BC235" i="17"/>
  <c r="BC168" i="17"/>
  <c r="BC236" i="17"/>
  <c r="BC194" i="17"/>
  <c r="BC81" i="17"/>
  <c r="BC93" i="17"/>
  <c r="BC299" i="17"/>
  <c r="BC253" i="17"/>
  <c r="BC281" i="17"/>
  <c r="BC34" i="17"/>
  <c r="BC238" i="17"/>
  <c r="BC146" i="17"/>
  <c r="BC102" i="17"/>
  <c r="BC7" i="17"/>
  <c r="BC119" i="17"/>
  <c r="BC141" i="17"/>
  <c r="BC122" i="17"/>
  <c r="BC55" i="17"/>
  <c r="BC243" i="17"/>
  <c r="BC51" i="17"/>
  <c r="BC206" i="17"/>
  <c r="BC198" i="17"/>
  <c r="BC221" i="17"/>
  <c r="BC171" i="17"/>
  <c r="BC267" i="17"/>
  <c r="BC172" i="17"/>
  <c r="BC272" i="17"/>
  <c r="BC202" i="17"/>
  <c r="BC33" i="17"/>
  <c r="BC114" i="17"/>
  <c r="BC72" i="17"/>
  <c r="BC264" i="17"/>
  <c r="BC153" i="17"/>
  <c r="BC76" i="17"/>
  <c r="BC207" i="17"/>
  <c r="BC174" i="17"/>
  <c r="BC285" i="17"/>
  <c r="BC290" i="17"/>
  <c r="BC204" i="17"/>
  <c r="BC111" i="17"/>
  <c r="BC256" i="17"/>
  <c r="BC17" i="17"/>
  <c r="BC218" i="17"/>
  <c r="BC261" i="17"/>
  <c r="BC150" i="17"/>
  <c r="BC294" i="17"/>
  <c r="BC195" i="17"/>
  <c r="BC59" i="17"/>
  <c r="BC182" i="17"/>
  <c r="BC214" i="17"/>
  <c r="BC213" i="17"/>
  <c r="BC175" i="17"/>
  <c r="BC209" i="17"/>
  <c r="BC97" i="17"/>
  <c r="BC190" i="17"/>
  <c r="BC31" i="17"/>
  <c r="BC201" i="17"/>
  <c r="BC147" i="17"/>
  <c r="BC199" i="17"/>
  <c r="BC302" i="17"/>
  <c r="BC151" i="17"/>
  <c r="BC178" i="17"/>
  <c r="BC103" i="17"/>
  <c r="BC104" i="17"/>
  <c r="BC43" i="17"/>
  <c r="BC50" i="17"/>
  <c r="BC262" i="17"/>
  <c r="BC84" i="17"/>
  <c r="BC131" i="17"/>
  <c r="BC259" i="17"/>
  <c r="BC132" i="17"/>
  <c r="BC289" i="17"/>
  <c r="BC185" i="17"/>
  <c r="BC263" i="17"/>
  <c r="BC52" i="17"/>
  <c r="BC205" i="17"/>
  <c r="BC105" i="17"/>
  <c r="BC298" i="17"/>
  <c r="BC35" i="17"/>
  <c r="BC80" i="17"/>
  <c r="BC21" i="17"/>
  <c r="BC107" i="17"/>
  <c r="BC215" i="17"/>
  <c r="BC54" i="17"/>
  <c r="BC108" i="17"/>
  <c r="BC101" i="17"/>
  <c r="BC155" i="17"/>
  <c r="BC222" i="17"/>
  <c r="BC278" i="17"/>
  <c r="BC27" i="17"/>
  <c r="BC211" i="17"/>
  <c r="BC82" i="17"/>
  <c r="BC65" i="17"/>
  <c r="BC142" i="17"/>
  <c r="BC64" i="17"/>
  <c r="BC270" i="17"/>
  <c r="BC46" i="17"/>
  <c r="BC91" i="17"/>
  <c r="BC137" i="17"/>
  <c r="BC154" i="17"/>
  <c r="BC88" i="17"/>
  <c r="BC112" i="17"/>
  <c r="BC66" i="17"/>
  <c r="BC258" i="17"/>
  <c r="BC224" i="17"/>
  <c r="BC92" i="17"/>
  <c r="BC71" i="17"/>
  <c r="BC220" i="17"/>
  <c r="BC24" i="17"/>
  <c r="BC226" i="17"/>
  <c r="BC58" i="17"/>
  <c r="BC159" i="17"/>
  <c r="BC125" i="17"/>
  <c r="BC145" i="17"/>
  <c r="BC208" i="17"/>
  <c r="BC260" i="17"/>
  <c r="BC148" i="17"/>
  <c r="BC196" i="17"/>
  <c r="BC231" i="17"/>
  <c r="BC94" i="17"/>
  <c r="BC176" i="17"/>
  <c r="BC189" i="17"/>
  <c r="BC280" i="17"/>
  <c r="BC282" i="17"/>
  <c r="BC110" i="17"/>
  <c r="BC158" i="17"/>
  <c r="BC32" i="17"/>
  <c r="BC241" i="17"/>
  <c r="BC120" i="17"/>
  <c r="BC26" i="17"/>
  <c r="BC274" i="17"/>
  <c r="BC15" i="17"/>
  <c r="BC29" i="17"/>
  <c r="BC277" i="17"/>
  <c r="BC293" i="17"/>
  <c r="BC237" i="17"/>
  <c r="BC197" i="17"/>
  <c r="BC48" i="17"/>
  <c r="BC297" i="17"/>
  <c r="BC135" i="17"/>
  <c r="BC49" i="17"/>
  <c r="BC165" i="17"/>
  <c r="BC193" i="17"/>
  <c r="BC251" i="17"/>
  <c r="BC8" i="17"/>
  <c r="BC96" i="17"/>
  <c r="BC75" i="17"/>
  <c r="BC212" i="17"/>
  <c r="BC86" i="17"/>
  <c r="BC162" i="17"/>
  <c r="BC180" i="17"/>
  <c r="BC245" i="17"/>
  <c r="BC100" i="17"/>
  <c r="BC69" i="17"/>
  <c r="BC167" i="17"/>
  <c r="BC115" i="17"/>
  <c r="BC216" i="17"/>
  <c r="BC225" i="17"/>
  <c r="BC106" i="17"/>
  <c r="BC14" i="17"/>
  <c r="BC247" i="17"/>
  <c r="BC73" i="17"/>
  <c r="BC70" i="17"/>
  <c r="BC248" i="17"/>
  <c r="BC139" i="17"/>
  <c r="BC188" i="17"/>
  <c r="BC186" i="17"/>
  <c r="BC276" i="17"/>
  <c r="BC78" i="17"/>
  <c r="BC203" i="17"/>
  <c r="BC126" i="17"/>
  <c r="BC9" i="17"/>
  <c r="BC128" i="17"/>
  <c r="BC79" i="17"/>
  <c r="BC149" i="17"/>
  <c r="BC62" i="17"/>
  <c r="BC173" i="17"/>
  <c r="BC288" i="17"/>
  <c r="BC85" i="17"/>
  <c r="BC83" i="17"/>
  <c r="BC163" i="17"/>
  <c r="BC42" i="17"/>
  <c r="BC234" i="17"/>
  <c r="BC275" i="17"/>
  <c r="BC56" i="17"/>
  <c r="BC133" i="17"/>
  <c r="BC53" i="17"/>
  <c r="BC13" i="17"/>
  <c r="BC184" i="17"/>
  <c r="BC246" i="17"/>
  <c r="BC123" i="17"/>
  <c r="BC143" i="17"/>
  <c r="BC118" i="17"/>
  <c r="BC169" i="17"/>
  <c r="BC134" i="17"/>
  <c r="BC257" i="17"/>
  <c r="BC192" i="17"/>
  <c r="BC240" i="17"/>
  <c r="BC138" i="17"/>
  <c r="BC183" i="17"/>
  <c r="BC87" i="17"/>
  <c r="BC41" i="17"/>
  <c r="BC38" i="17"/>
  <c r="BC63" i="17"/>
  <c r="BC291" i="17"/>
  <c r="BC47" i="17"/>
  <c r="BC233" i="17"/>
  <c r="BC152" i="17"/>
  <c r="BC200" i="17"/>
  <c r="BC57" i="17"/>
  <c r="BC113" i="17"/>
  <c r="BC250" i="17"/>
  <c r="BC269" i="17"/>
  <c r="BC255" i="17"/>
  <c r="BC124" i="17"/>
  <c r="BC295" i="17"/>
  <c r="BC116" i="17"/>
  <c r="BC242" i="17"/>
  <c r="BC292" i="17"/>
  <c r="BC25" i="17"/>
  <c r="BC95" i="17"/>
  <c r="BC254" i="17"/>
  <c r="BC279" i="17"/>
  <c r="BC217" i="17"/>
  <c r="BC157" i="17"/>
  <c r="BC68" i="17"/>
  <c r="BC89" i="17"/>
  <c r="BC121" i="17"/>
  <c r="BC127" i="17"/>
  <c r="BC166" i="17"/>
  <c r="BC140" i="17"/>
  <c r="BC177" i="17"/>
  <c r="BC265" i="17"/>
  <c r="BC129" i="17"/>
  <c r="BC244" i="17"/>
  <c r="BC230" i="17"/>
  <c r="BC61" i="17"/>
  <c r="BC179" i="17"/>
  <c r="BC36" i="17"/>
  <c r="BC23" i="17"/>
  <c r="BC273" i="17"/>
  <c r="BC161" i="17"/>
  <c r="BC28" i="17"/>
  <c r="BC44" i="17"/>
  <c r="BC90" i="17"/>
  <c r="BC181" i="17"/>
  <c r="BC144" i="17"/>
  <c r="BC232" i="17"/>
  <c r="BC37" i="17"/>
  <c r="BC170" i="17"/>
  <c r="BC228" i="17"/>
  <c r="BC40" i="17"/>
  <c r="BC268" i="17"/>
  <c r="BC19" i="17"/>
  <c r="BC130" i="17"/>
  <c r="BC45" i="17"/>
  <c r="BC109" i="17"/>
  <c r="BC98" i="17"/>
  <c r="BC271" i="17"/>
  <c r="BC67" i="17"/>
  <c r="BC249" i="17"/>
  <c r="BC252" i="17"/>
  <c r="BC296" i="17"/>
  <c r="BC223" i="17"/>
  <c r="BC187" i="17"/>
  <c r="BC227" i="17"/>
  <c r="BC283" i="17"/>
  <c r="BC287" i="17"/>
  <c r="BC22" i="17"/>
  <c r="BC210" i="17"/>
  <c r="BC16" i="17"/>
  <c r="U10" i="16" l="1"/>
  <c r="G39" i="64"/>
  <c r="G40" i="64" s="1"/>
  <c r="G15" i="85" s="1"/>
  <c r="BE2" i="17"/>
  <c r="BD5" i="17"/>
  <c r="BD303" i="17"/>
  <c r="BD12" i="17"/>
  <c r="BD6" i="17"/>
  <c r="BD4" i="17"/>
  <c r="BD18" i="17"/>
  <c r="BD164" i="17"/>
  <c r="BD39" i="17"/>
  <c r="BD99" i="17"/>
  <c r="BD156" i="17"/>
  <c r="BD60" i="17"/>
  <c r="BD219" i="17"/>
  <c r="BD284" i="17"/>
  <c r="BD300" i="17"/>
  <c r="BD301" i="17"/>
  <c r="BD160" i="17"/>
  <c r="BD266" i="17"/>
  <c r="BD286" i="17"/>
  <c r="BD10" i="17"/>
  <c r="BD117" i="17"/>
  <c r="BD239" i="17"/>
  <c r="BD168" i="17"/>
  <c r="BD20" i="17"/>
  <c r="BD30" i="17"/>
  <c r="BD77" i="17"/>
  <c r="BD229" i="17"/>
  <c r="BD191" i="17"/>
  <c r="BD74" i="17"/>
  <c r="BD235" i="17"/>
  <c r="BD136" i="17"/>
  <c r="BD194" i="17"/>
  <c r="BD299" i="17"/>
  <c r="BD236" i="17"/>
  <c r="BD253" i="17"/>
  <c r="BD264" i="17"/>
  <c r="BD7" i="17"/>
  <c r="BD119" i="17"/>
  <c r="BD198" i="17"/>
  <c r="BD34" i="17"/>
  <c r="BD238" i="17"/>
  <c r="BD146" i="17"/>
  <c r="BD102" i="17"/>
  <c r="BD141" i="17"/>
  <c r="BD122" i="17"/>
  <c r="BD55" i="17"/>
  <c r="BD243" i="17"/>
  <c r="BD51" i="17"/>
  <c r="BD172" i="17"/>
  <c r="BD206" i="17"/>
  <c r="BD221" i="17"/>
  <c r="BD171" i="17"/>
  <c r="BD281" i="17"/>
  <c r="BD267" i="17"/>
  <c r="BD272" i="17"/>
  <c r="BD81" i="17"/>
  <c r="BD93" i="17"/>
  <c r="BD72" i="17"/>
  <c r="BD153" i="17"/>
  <c r="BD76" i="17"/>
  <c r="BD207" i="17"/>
  <c r="BD107" i="17"/>
  <c r="BD174" i="17"/>
  <c r="BD285" i="17"/>
  <c r="BD290" i="17"/>
  <c r="BD204" i="17"/>
  <c r="BD111" i="17"/>
  <c r="BD256" i="17"/>
  <c r="BD218" i="17"/>
  <c r="BD259" i="17"/>
  <c r="BD261" i="17"/>
  <c r="BD150" i="17"/>
  <c r="BD294" i="17"/>
  <c r="BD195" i="17"/>
  <c r="BD33" i="17"/>
  <c r="BD59" i="17"/>
  <c r="BD175" i="17"/>
  <c r="BD182" i="17"/>
  <c r="BD214" i="17"/>
  <c r="BD213" i="17"/>
  <c r="BD209" i="17"/>
  <c r="BD97" i="17"/>
  <c r="BD190" i="17"/>
  <c r="BD31" i="17"/>
  <c r="BD202" i="17"/>
  <c r="BD114" i="17"/>
  <c r="BD147" i="17"/>
  <c r="BD199" i="17"/>
  <c r="BD302" i="17"/>
  <c r="BD178" i="17"/>
  <c r="BD104" i="17"/>
  <c r="BD88" i="17"/>
  <c r="BD137" i="17"/>
  <c r="BD43" i="17"/>
  <c r="BD262" i="17"/>
  <c r="BD131" i="17"/>
  <c r="BD132" i="17"/>
  <c r="BD105" i="17"/>
  <c r="BD54" i="17"/>
  <c r="BD185" i="17"/>
  <c r="BD263" i="17"/>
  <c r="BD151" i="17"/>
  <c r="BD52" i="17"/>
  <c r="BD205" i="17"/>
  <c r="BD84" i="17"/>
  <c r="BD298" i="17"/>
  <c r="BD35" i="17"/>
  <c r="BD80" i="17"/>
  <c r="BD154" i="17"/>
  <c r="BD50" i="17"/>
  <c r="BD215" i="17"/>
  <c r="BD289" i="17"/>
  <c r="BD108" i="17"/>
  <c r="BD101" i="17"/>
  <c r="BD155" i="17"/>
  <c r="BD222" i="17"/>
  <c r="BD201" i="17"/>
  <c r="BD65" i="17"/>
  <c r="BD142" i="17"/>
  <c r="BD21" i="17"/>
  <c r="BD270" i="17"/>
  <c r="BD46" i="17"/>
  <c r="BD91" i="17"/>
  <c r="BD62" i="17"/>
  <c r="BD297" i="17"/>
  <c r="BD82" i="17"/>
  <c r="BD231" i="17"/>
  <c r="BD112" i="17"/>
  <c r="BD27" i="17"/>
  <c r="BD66" i="17"/>
  <c r="BD58" i="17"/>
  <c r="BD258" i="17"/>
  <c r="BD224" i="17"/>
  <c r="BD92" i="17"/>
  <c r="BD220" i="17"/>
  <c r="BD24" i="17"/>
  <c r="BD226" i="17"/>
  <c r="BD159" i="17"/>
  <c r="BD125" i="17"/>
  <c r="BD148" i="17"/>
  <c r="BD71" i="17"/>
  <c r="BD208" i="17"/>
  <c r="BD260" i="17"/>
  <c r="BD196" i="17"/>
  <c r="BD94" i="17"/>
  <c r="BD176" i="17"/>
  <c r="BD189" i="17"/>
  <c r="BD280" i="17"/>
  <c r="BD282" i="17"/>
  <c r="BD110" i="17"/>
  <c r="BD145" i="17"/>
  <c r="BD103" i="17"/>
  <c r="BD278" i="17"/>
  <c r="BD211" i="17"/>
  <c r="BD120" i="17"/>
  <c r="BD274" i="17"/>
  <c r="BD193" i="17"/>
  <c r="BD29" i="17"/>
  <c r="BD293" i="17"/>
  <c r="BD237" i="17"/>
  <c r="BD197" i="17"/>
  <c r="BD203" i="17"/>
  <c r="BD64" i="17"/>
  <c r="BD75" i="17"/>
  <c r="BD86" i="17"/>
  <c r="BD49" i="17"/>
  <c r="BD165" i="17"/>
  <c r="BD48" i="17"/>
  <c r="BD251" i="17"/>
  <c r="BD106" i="17"/>
  <c r="BD8" i="17"/>
  <c r="BD15" i="17"/>
  <c r="BD128" i="17"/>
  <c r="BD135" i="17"/>
  <c r="BD162" i="17"/>
  <c r="BD180" i="17"/>
  <c r="BD245" i="17"/>
  <c r="BD158" i="17"/>
  <c r="BD241" i="17"/>
  <c r="BD167" i="17"/>
  <c r="BD225" i="17"/>
  <c r="BD100" i="17"/>
  <c r="BD14" i="17"/>
  <c r="BD247" i="17"/>
  <c r="BD96" i="17"/>
  <c r="BD70" i="17"/>
  <c r="BD248" i="17"/>
  <c r="BD139" i="17"/>
  <c r="BD69" i="17"/>
  <c r="BD188" i="17"/>
  <c r="BD275" i="17"/>
  <c r="BD186" i="17"/>
  <c r="BD276" i="17"/>
  <c r="BD78" i="17"/>
  <c r="BD250" i="17"/>
  <c r="BD37" i="17"/>
  <c r="BD212" i="17"/>
  <c r="BD216" i="17"/>
  <c r="BD126" i="17"/>
  <c r="BD9" i="17"/>
  <c r="BD149" i="17"/>
  <c r="BD32" i="17"/>
  <c r="BD173" i="17"/>
  <c r="BD288" i="17"/>
  <c r="BD85" i="17"/>
  <c r="BD83" i="17"/>
  <c r="BD163" i="17"/>
  <c r="BD42" i="17"/>
  <c r="BD234" i="17"/>
  <c r="BD56" i="17"/>
  <c r="BD133" i="17"/>
  <c r="BD53" i="17"/>
  <c r="BD13" i="17"/>
  <c r="BD184" i="17"/>
  <c r="BD246" i="17"/>
  <c r="BD123" i="17"/>
  <c r="BD143" i="17"/>
  <c r="BD118" i="17"/>
  <c r="BD277" i="17"/>
  <c r="BD255" i="17"/>
  <c r="BD38" i="17"/>
  <c r="BD257" i="17"/>
  <c r="BD95" i="17"/>
  <c r="BD166" i="17"/>
  <c r="BD17" i="17"/>
  <c r="BD26" i="17"/>
  <c r="BD134" i="17"/>
  <c r="BD192" i="17"/>
  <c r="BD240" i="17"/>
  <c r="BD138" i="17"/>
  <c r="BD183" i="17"/>
  <c r="BD87" i="17"/>
  <c r="BD41" i="17"/>
  <c r="BD23" i="17"/>
  <c r="BD254" i="17"/>
  <c r="BD269" i="17"/>
  <c r="BD89" i="17"/>
  <c r="BD63" i="17"/>
  <c r="BD291" i="17"/>
  <c r="BD47" i="17"/>
  <c r="BD233" i="17"/>
  <c r="BD152" i="17"/>
  <c r="BD200" i="17"/>
  <c r="BD79" i="17"/>
  <c r="BD115" i="17"/>
  <c r="BD169" i="17"/>
  <c r="BD223" i="17"/>
  <c r="BD57" i="17"/>
  <c r="BD265" i="17"/>
  <c r="BD25" i="17"/>
  <c r="BD161" i="17"/>
  <c r="BD124" i="17"/>
  <c r="BD295" i="17"/>
  <c r="BD116" i="17"/>
  <c r="BD242" i="17"/>
  <c r="BD292" i="17"/>
  <c r="BD11" i="17"/>
  <c r="BD279" i="17"/>
  <c r="BD217" i="17"/>
  <c r="BD157" i="17"/>
  <c r="BD68" i="17"/>
  <c r="BD121" i="17"/>
  <c r="BD127" i="17"/>
  <c r="BD140" i="17"/>
  <c r="BD177" i="17"/>
  <c r="BD73" i="17"/>
  <c r="BD129" i="17"/>
  <c r="BD244" i="17"/>
  <c r="BD19" i="17"/>
  <c r="BD36" i="17"/>
  <c r="BD273" i="17"/>
  <c r="BD28" i="17"/>
  <c r="BD44" i="17"/>
  <c r="BD90" i="17"/>
  <c r="BD113" i="17"/>
  <c r="BD181" i="17"/>
  <c r="BD232" i="17"/>
  <c r="BD170" i="17"/>
  <c r="BD228" i="17"/>
  <c r="BD40" i="17"/>
  <c r="BD268" i="17"/>
  <c r="BD45" i="17"/>
  <c r="BD252" i="17"/>
  <c r="BD287" i="17"/>
  <c r="BD187" i="17"/>
  <c r="BD230" i="17"/>
  <c r="BD130" i="17"/>
  <c r="BD61" i="17"/>
  <c r="BD98" i="17"/>
  <c r="BD179" i="17"/>
  <c r="BD67" i="17"/>
  <c r="BD249" i="17"/>
  <c r="BD210" i="17"/>
  <c r="BD296" i="17"/>
  <c r="BD16" i="17"/>
  <c r="BD227" i="17"/>
  <c r="BD283" i="17"/>
  <c r="BD144" i="17"/>
  <c r="BD22" i="17"/>
  <c r="BD271" i="17"/>
  <c r="BD109" i="17"/>
  <c r="G5" i="16" l="1"/>
  <c r="G29" i="16" s="1"/>
  <c r="G26" i="16"/>
  <c r="G30" i="16"/>
  <c r="B52" i="16"/>
  <c r="BF2" i="17"/>
  <c r="BE5" i="17"/>
  <c r="BE12" i="17"/>
  <c r="BE303" i="17"/>
  <c r="BE11" i="17"/>
  <c r="BE4" i="17"/>
  <c r="BE7" i="17"/>
  <c r="BE18" i="17"/>
  <c r="BE6" i="17"/>
  <c r="BE156" i="17"/>
  <c r="BE10" i="17"/>
  <c r="BE60" i="17"/>
  <c r="BE284" i="17"/>
  <c r="BE300" i="17"/>
  <c r="BE119" i="17"/>
  <c r="BE34" i="17"/>
  <c r="BE301" i="17"/>
  <c r="BE160" i="17"/>
  <c r="BE266" i="17"/>
  <c r="BE219" i="17"/>
  <c r="BE286" i="17"/>
  <c r="BE117" i="17"/>
  <c r="BE239" i="17"/>
  <c r="BE168" i="17"/>
  <c r="BE20" i="17"/>
  <c r="BE30" i="17"/>
  <c r="BE77" i="17"/>
  <c r="BE229" i="17"/>
  <c r="BE191" i="17"/>
  <c r="BE74" i="17"/>
  <c r="BE235" i="17"/>
  <c r="BE136" i="17"/>
  <c r="BE194" i="17"/>
  <c r="BE164" i="17"/>
  <c r="BE39" i="17"/>
  <c r="BE99" i="17"/>
  <c r="BE236" i="17"/>
  <c r="BE253" i="17"/>
  <c r="BE198" i="17"/>
  <c r="BE72" i="17"/>
  <c r="BE204" i="17"/>
  <c r="BE238" i="17"/>
  <c r="BE146" i="17"/>
  <c r="BE102" i="17"/>
  <c r="BE141" i="17"/>
  <c r="BE81" i="17"/>
  <c r="BE206" i="17"/>
  <c r="BE122" i="17"/>
  <c r="BE55" i="17"/>
  <c r="BE243" i="17"/>
  <c r="BE267" i="17"/>
  <c r="BE51" i="17"/>
  <c r="BE172" i="17"/>
  <c r="BE221" i="17"/>
  <c r="BE171" i="17"/>
  <c r="BE281" i="17"/>
  <c r="BE272" i="17"/>
  <c r="BE93" i="17"/>
  <c r="BE299" i="17"/>
  <c r="BE264" i="17"/>
  <c r="BE207" i="17"/>
  <c r="BE174" i="17"/>
  <c r="BE285" i="17"/>
  <c r="BE290" i="17"/>
  <c r="BE104" i="17"/>
  <c r="BE147" i="17"/>
  <c r="BE114" i="17"/>
  <c r="BE111" i="17"/>
  <c r="BE256" i="17"/>
  <c r="BE294" i="17"/>
  <c r="BE261" i="17"/>
  <c r="BE150" i="17"/>
  <c r="BE298" i="17"/>
  <c r="BE195" i="17"/>
  <c r="BE33" i="17"/>
  <c r="BE59" i="17"/>
  <c r="BE182" i="17"/>
  <c r="BE214" i="17"/>
  <c r="BE209" i="17"/>
  <c r="BE175" i="17"/>
  <c r="BE97" i="17"/>
  <c r="BE190" i="17"/>
  <c r="BE31" i="17"/>
  <c r="BE259" i="17"/>
  <c r="BE202" i="17"/>
  <c r="BE153" i="17"/>
  <c r="BE76" i="17"/>
  <c r="BE131" i="17"/>
  <c r="BE82" i="17"/>
  <c r="BE226" i="17"/>
  <c r="BE278" i="17"/>
  <c r="BE262" i="17"/>
  <c r="BE52" i="17"/>
  <c r="BE132" i="17"/>
  <c r="BE105" i="17"/>
  <c r="BE54" i="17"/>
  <c r="BE185" i="17"/>
  <c r="BE222" i="17"/>
  <c r="BE205" i="17"/>
  <c r="BE263" i="17"/>
  <c r="BE108" i="17"/>
  <c r="BE151" i="17"/>
  <c r="BE21" i="17"/>
  <c r="BE84" i="17"/>
  <c r="BE80" i="17"/>
  <c r="BE154" i="17"/>
  <c r="BE215" i="17"/>
  <c r="BE107" i="17"/>
  <c r="BE201" i="17"/>
  <c r="BE289" i="17"/>
  <c r="BE101" i="17"/>
  <c r="BE50" i="17"/>
  <c r="BE155" i="17"/>
  <c r="BE213" i="17"/>
  <c r="BE43" i="17"/>
  <c r="BE35" i="17"/>
  <c r="BE218" i="17"/>
  <c r="BE199" i="17"/>
  <c r="BE302" i="17"/>
  <c r="BE178" i="17"/>
  <c r="BE270" i="17"/>
  <c r="BE46" i="17"/>
  <c r="BE91" i="17"/>
  <c r="BE48" i="17"/>
  <c r="BE71" i="17"/>
  <c r="BE220" i="17"/>
  <c r="BE92" i="17"/>
  <c r="BE251" i="17"/>
  <c r="BE137" i="17"/>
  <c r="BE66" i="17"/>
  <c r="BE58" i="17"/>
  <c r="BE258" i="17"/>
  <c r="BE224" i="17"/>
  <c r="BE260" i="17"/>
  <c r="BE24" i="17"/>
  <c r="BE125" i="17"/>
  <c r="BE88" i="17"/>
  <c r="BE231" i="17"/>
  <c r="BE208" i="17"/>
  <c r="BE159" i="17"/>
  <c r="BE145" i="17"/>
  <c r="BE196" i="17"/>
  <c r="BE148" i="17"/>
  <c r="BE94" i="17"/>
  <c r="BE112" i="17"/>
  <c r="BE176" i="17"/>
  <c r="BE189" i="17"/>
  <c r="BE280" i="17"/>
  <c r="BE282" i="17"/>
  <c r="BE110" i="17"/>
  <c r="BE103" i="17"/>
  <c r="BE211" i="17"/>
  <c r="BE27" i="17"/>
  <c r="BE65" i="17"/>
  <c r="BE142" i="17"/>
  <c r="BE29" i="17"/>
  <c r="BE197" i="17"/>
  <c r="BE293" i="17"/>
  <c r="BE96" i="17"/>
  <c r="BE237" i="17"/>
  <c r="BE203" i="17"/>
  <c r="BE64" i="17"/>
  <c r="BE75" i="17"/>
  <c r="BE135" i="17"/>
  <c r="BE49" i="17"/>
  <c r="BE255" i="17"/>
  <c r="BE297" i="17"/>
  <c r="BE86" i="17"/>
  <c r="BE180" i="17"/>
  <c r="BE106" i="17"/>
  <c r="BE248" i="17"/>
  <c r="BE8" i="17"/>
  <c r="BE193" i="17"/>
  <c r="BE15" i="17"/>
  <c r="BE277" i="17"/>
  <c r="BE245" i="17"/>
  <c r="BE158" i="17"/>
  <c r="BE120" i="17"/>
  <c r="BE32" i="17"/>
  <c r="BE225" i="17"/>
  <c r="BE100" i="17"/>
  <c r="BE115" i="17"/>
  <c r="BE14" i="17"/>
  <c r="BE216" i="17"/>
  <c r="BE85" i="17"/>
  <c r="BE162" i="17"/>
  <c r="BE70" i="17"/>
  <c r="BE139" i="17"/>
  <c r="BE73" i="17"/>
  <c r="BE165" i="17"/>
  <c r="BE69" i="17"/>
  <c r="BE188" i="17"/>
  <c r="BE274" i="17"/>
  <c r="BE276" i="17"/>
  <c r="BE78" i="17"/>
  <c r="BE250" i="17"/>
  <c r="BE149" i="17"/>
  <c r="BE37" i="17"/>
  <c r="BE212" i="17"/>
  <c r="BE126" i="17"/>
  <c r="BE9" i="17"/>
  <c r="BE128" i="17"/>
  <c r="BE129" i="17"/>
  <c r="BE26" i="17"/>
  <c r="BE173" i="17"/>
  <c r="BE288" i="17"/>
  <c r="BE62" i="17"/>
  <c r="BE83" i="17"/>
  <c r="BE163" i="17"/>
  <c r="BE42" i="17"/>
  <c r="BE234" i="17"/>
  <c r="BE56" i="17"/>
  <c r="BE133" i="17"/>
  <c r="BE53" i="17"/>
  <c r="BE13" i="17"/>
  <c r="BE184" i="17"/>
  <c r="BE246" i="17"/>
  <c r="BE123" i="17"/>
  <c r="BE143" i="17"/>
  <c r="BE275" i="17"/>
  <c r="BE118" i="17"/>
  <c r="BE186" i="17"/>
  <c r="BE38" i="17"/>
  <c r="BE257" i="17"/>
  <c r="BE95" i="17"/>
  <c r="BE166" i="17"/>
  <c r="BE124" i="17"/>
  <c r="BE291" i="17"/>
  <c r="BE241" i="17"/>
  <c r="BE167" i="17"/>
  <c r="BE87" i="17"/>
  <c r="BE41" i="17"/>
  <c r="BE200" i="17"/>
  <c r="BE23" i="17"/>
  <c r="BE254" i="17"/>
  <c r="BE269" i="17"/>
  <c r="BE89" i="17"/>
  <c r="BE47" i="17"/>
  <c r="BE233" i="17"/>
  <c r="BE152" i="17"/>
  <c r="BE79" i="17"/>
  <c r="BE169" i="17"/>
  <c r="BE223" i="17"/>
  <c r="BE138" i="17"/>
  <c r="BE57" i="17"/>
  <c r="BE279" i="17"/>
  <c r="BE25" i="17"/>
  <c r="BE161" i="17"/>
  <c r="BE247" i="17"/>
  <c r="BE295" i="17"/>
  <c r="BE116" i="17"/>
  <c r="BE242" i="17"/>
  <c r="BE292" i="17"/>
  <c r="BE268" i="17"/>
  <c r="BE217" i="17"/>
  <c r="BE157" i="17"/>
  <c r="BE68" i="17"/>
  <c r="BE121" i="17"/>
  <c r="BE127" i="17"/>
  <c r="BE140" i="17"/>
  <c r="BE177" i="17"/>
  <c r="BE265" i="17"/>
  <c r="BE232" i="17"/>
  <c r="BE17" i="17"/>
  <c r="BE134" i="17"/>
  <c r="BE192" i="17"/>
  <c r="BE240" i="17"/>
  <c r="BE183" i="17"/>
  <c r="BE19" i="17"/>
  <c r="BE273" i="17"/>
  <c r="BE40" i="17"/>
  <c r="BE90" i="17"/>
  <c r="BE113" i="17"/>
  <c r="BE181" i="17"/>
  <c r="BE170" i="17"/>
  <c r="BE271" i="17"/>
  <c r="BE228" i="17"/>
  <c r="BE22" i="17"/>
  <c r="BE63" i="17"/>
  <c r="BE230" i="17"/>
  <c r="BE36" i="17"/>
  <c r="BE45" i="17"/>
  <c r="BE252" i="17"/>
  <c r="BE287" i="17"/>
  <c r="BE130" i="17"/>
  <c r="BE44" i="17"/>
  <c r="BE187" i="17"/>
  <c r="BE179" i="17"/>
  <c r="BE244" i="17"/>
  <c r="BE28" i="17"/>
  <c r="BE249" i="17"/>
  <c r="BE283" i="17"/>
  <c r="BE296" i="17"/>
  <c r="BE98" i="17"/>
  <c r="BE109" i="17"/>
  <c r="BE227" i="17"/>
  <c r="BE144" i="17"/>
  <c r="BE61" i="17"/>
  <c r="BE67" i="17"/>
  <c r="BE210" i="17"/>
  <c r="BE16" i="17"/>
  <c r="G48" i="16" l="1"/>
  <c r="F36" i="86"/>
  <c r="G45" i="16"/>
  <c r="G46" i="16" s="1"/>
  <c r="G43" i="16"/>
  <c r="G44" i="16" s="1"/>
  <c r="G47" i="16" s="1"/>
  <c r="G49" i="16" s="1"/>
  <c r="F40" i="86" s="1"/>
  <c r="F41" i="86" s="1"/>
  <c r="BG2" i="17"/>
  <c r="BF5" i="17"/>
  <c r="BF303" i="17"/>
  <c r="BF7" i="17"/>
  <c r="BF6" i="17"/>
  <c r="BF12" i="17"/>
  <c r="BF11" i="17"/>
  <c r="BF4" i="17"/>
  <c r="BF18" i="17"/>
  <c r="BF284" i="17"/>
  <c r="BF300" i="17"/>
  <c r="BF301" i="17"/>
  <c r="BF243" i="17"/>
  <c r="BF172" i="17"/>
  <c r="BF229" i="17"/>
  <c r="BF266" i="17"/>
  <c r="BF219" i="17"/>
  <c r="BF191" i="17"/>
  <c r="BF286" i="17"/>
  <c r="BF117" i="17"/>
  <c r="BF30" i="17"/>
  <c r="BF20" i="17"/>
  <c r="BF77" i="17"/>
  <c r="BF74" i="17"/>
  <c r="BF156" i="17"/>
  <c r="BF168" i="17"/>
  <c r="BF136" i="17"/>
  <c r="BF194" i="17"/>
  <c r="BF235" i="17"/>
  <c r="BF239" i="17"/>
  <c r="BF160" i="17"/>
  <c r="BF164" i="17"/>
  <c r="BF39" i="17"/>
  <c r="BF99" i="17"/>
  <c r="BF267" i="17"/>
  <c r="BF10" i="17"/>
  <c r="BF60" i="17"/>
  <c r="BF34" i="17"/>
  <c r="BF146" i="17"/>
  <c r="BF102" i="17"/>
  <c r="BF141" i="17"/>
  <c r="BF122" i="17"/>
  <c r="BF55" i="17"/>
  <c r="BF236" i="17"/>
  <c r="BF119" i="17"/>
  <c r="BF51" i="17"/>
  <c r="BF198" i="17"/>
  <c r="BF206" i="17"/>
  <c r="BF221" i="17"/>
  <c r="BF238" i="17"/>
  <c r="BF171" i="17"/>
  <c r="BF281" i="17"/>
  <c r="BF272" i="17"/>
  <c r="BF93" i="17"/>
  <c r="BF81" i="17"/>
  <c r="BF299" i="17"/>
  <c r="BF253" i="17"/>
  <c r="BF174" i="17"/>
  <c r="BF285" i="17"/>
  <c r="BF290" i="17"/>
  <c r="BF202" i="17"/>
  <c r="BF213" i="17"/>
  <c r="BF155" i="17"/>
  <c r="BF209" i="17"/>
  <c r="BF111" i="17"/>
  <c r="BF256" i="17"/>
  <c r="BF204" i="17"/>
  <c r="BF294" i="17"/>
  <c r="BF261" i="17"/>
  <c r="BF150" i="17"/>
  <c r="BF259" i="17"/>
  <c r="BF298" i="17"/>
  <c r="BF72" i="17"/>
  <c r="BF195" i="17"/>
  <c r="BF59" i="17"/>
  <c r="BF218" i="17"/>
  <c r="BF182" i="17"/>
  <c r="BF214" i="17"/>
  <c r="BF175" i="17"/>
  <c r="BF97" i="17"/>
  <c r="BF190" i="17"/>
  <c r="BF31" i="17"/>
  <c r="BF114" i="17"/>
  <c r="BF153" i="17"/>
  <c r="BF76" i="17"/>
  <c r="BF33" i="17"/>
  <c r="BF264" i="17"/>
  <c r="BF207" i="17"/>
  <c r="BF107" i="17"/>
  <c r="BF263" i="17"/>
  <c r="BF43" i="17"/>
  <c r="BF262" i="17"/>
  <c r="BF52" i="17"/>
  <c r="BF270" i="17"/>
  <c r="BF132" i="17"/>
  <c r="BF105" i="17"/>
  <c r="BF131" i="17"/>
  <c r="BF54" i="17"/>
  <c r="BF185" i="17"/>
  <c r="BF222" i="17"/>
  <c r="BF108" i="17"/>
  <c r="BF151" i="17"/>
  <c r="BF21" i="17"/>
  <c r="BF84" i="17"/>
  <c r="BF80" i="17"/>
  <c r="BF205" i="17"/>
  <c r="BF215" i="17"/>
  <c r="BF104" i="17"/>
  <c r="BF289" i="17"/>
  <c r="BF101" i="17"/>
  <c r="BF50" i="17"/>
  <c r="BF201" i="17"/>
  <c r="BF199" i="17"/>
  <c r="BF302" i="17"/>
  <c r="BF178" i="17"/>
  <c r="BF147" i="17"/>
  <c r="BF35" i="17"/>
  <c r="BF226" i="17"/>
  <c r="BF220" i="17"/>
  <c r="BF92" i="17"/>
  <c r="BF66" i="17"/>
  <c r="BF58" i="17"/>
  <c r="BF27" i="17"/>
  <c r="BF258" i="17"/>
  <c r="BF154" i="17"/>
  <c r="BF71" i="17"/>
  <c r="BF260" i="17"/>
  <c r="BF148" i="17"/>
  <c r="BF110" i="17"/>
  <c r="BF24" i="17"/>
  <c r="BF125" i="17"/>
  <c r="BF88" i="17"/>
  <c r="BF159" i="17"/>
  <c r="BF176" i="17"/>
  <c r="BF231" i="17"/>
  <c r="BF208" i="17"/>
  <c r="BF137" i="17"/>
  <c r="BF196" i="17"/>
  <c r="BF94" i="17"/>
  <c r="BF112" i="17"/>
  <c r="BF189" i="17"/>
  <c r="BF280" i="17"/>
  <c r="BF282" i="17"/>
  <c r="BF103" i="17"/>
  <c r="BF145" i="17"/>
  <c r="BF211" i="17"/>
  <c r="BF278" i="17"/>
  <c r="BF65" i="17"/>
  <c r="BF142" i="17"/>
  <c r="BF82" i="17"/>
  <c r="BF224" i="17"/>
  <c r="BF46" i="17"/>
  <c r="BF91" i="17"/>
  <c r="BF96" i="17"/>
  <c r="BF237" i="17"/>
  <c r="BF203" i="17"/>
  <c r="BF64" i="17"/>
  <c r="BF75" i="17"/>
  <c r="BF135" i="17"/>
  <c r="BF49" i="17"/>
  <c r="BF197" i="17"/>
  <c r="BF255" i="17"/>
  <c r="BF297" i="17"/>
  <c r="BF48" i="17"/>
  <c r="BF180" i="17"/>
  <c r="BF106" i="17"/>
  <c r="BF8" i="17"/>
  <c r="BF193" i="17"/>
  <c r="BF251" i="17"/>
  <c r="BF86" i="17"/>
  <c r="BF32" i="17"/>
  <c r="BF15" i="17"/>
  <c r="BF128" i="17"/>
  <c r="BF165" i="17"/>
  <c r="BF277" i="17"/>
  <c r="BF62" i="17"/>
  <c r="BF212" i="17"/>
  <c r="BF70" i="17"/>
  <c r="BF245" i="17"/>
  <c r="BF158" i="17"/>
  <c r="BF29" i="17"/>
  <c r="BF79" i="17"/>
  <c r="BF115" i="17"/>
  <c r="BF14" i="17"/>
  <c r="BF69" i="17"/>
  <c r="BF216" i="17"/>
  <c r="BF162" i="17"/>
  <c r="BF139" i="17"/>
  <c r="BF247" i="17"/>
  <c r="BF248" i="17"/>
  <c r="BF188" i="17"/>
  <c r="BF85" i="17"/>
  <c r="BF274" i="17"/>
  <c r="BF276" i="17"/>
  <c r="BF250" i="17"/>
  <c r="BF275" i="17"/>
  <c r="BF37" i="17"/>
  <c r="BF126" i="17"/>
  <c r="BF9" i="17"/>
  <c r="BF127" i="17"/>
  <c r="BF38" i="17"/>
  <c r="BF129" i="17"/>
  <c r="BF173" i="17"/>
  <c r="BF288" i="17"/>
  <c r="BF149" i="17"/>
  <c r="BF120" i="17"/>
  <c r="BF83" i="17"/>
  <c r="BF163" i="17"/>
  <c r="BF42" i="17"/>
  <c r="BF234" i="17"/>
  <c r="BF56" i="17"/>
  <c r="BF133" i="17"/>
  <c r="BF53" i="17"/>
  <c r="BF13" i="17"/>
  <c r="BF184" i="17"/>
  <c r="BF246" i="17"/>
  <c r="BF143" i="17"/>
  <c r="BF118" i="17"/>
  <c r="BF186" i="17"/>
  <c r="BF257" i="17"/>
  <c r="BF95" i="17"/>
  <c r="BF166" i="17"/>
  <c r="BF124" i="17"/>
  <c r="BF291" i="17"/>
  <c r="BF78" i="17"/>
  <c r="BF26" i="17"/>
  <c r="BF100" i="17"/>
  <c r="BF232" i="17"/>
  <c r="BF47" i="17"/>
  <c r="BF192" i="17"/>
  <c r="BF241" i="17"/>
  <c r="BF293" i="17"/>
  <c r="BF123" i="17"/>
  <c r="BF225" i="17"/>
  <c r="BF73" i="17"/>
  <c r="BF200" i="17"/>
  <c r="BF265" i="17"/>
  <c r="BF23" i="17"/>
  <c r="BF254" i="17"/>
  <c r="BF233" i="17"/>
  <c r="BF295" i="17"/>
  <c r="BF169" i="17"/>
  <c r="BF223" i="17"/>
  <c r="BF138" i="17"/>
  <c r="BF57" i="17"/>
  <c r="BF25" i="17"/>
  <c r="BF161" i="17"/>
  <c r="BF116" i="17"/>
  <c r="BF242" i="17"/>
  <c r="BF269" i="17"/>
  <c r="BF287" i="17"/>
  <c r="BF61" i="17"/>
  <c r="BF217" i="17"/>
  <c r="BF279" i="17"/>
  <c r="BF157" i="17"/>
  <c r="BF68" i="17"/>
  <c r="BF121" i="17"/>
  <c r="BF140" i="17"/>
  <c r="BF177" i="17"/>
  <c r="BF152" i="17"/>
  <c r="BF292" i="17"/>
  <c r="BF17" i="17"/>
  <c r="BF167" i="17"/>
  <c r="BF244" i="17"/>
  <c r="BF134" i="17"/>
  <c r="BF240" i="17"/>
  <c r="BF87" i="17"/>
  <c r="BF41" i="17"/>
  <c r="BF40" i="17"/>
  <c r="BF179" i="17"/>
  <c r="BF90" i="17"/>
  <c r="BF113" i="17"/>
  <c r="BF181" i="17"/>
  <c r="BF170" i="17"/>
  <c r="BF187" i="17"/>
  <c r="BF228" i="17"/>
  <c r="BF22" i="17"/>
  <c r="BF230" i="17"/>
  <c r="BF89" i="17"/>
  <c r="BF268" i="17"/>
  <c r="BF36" i="17"/>
  <c r="BF273" i="17"/>
  <c r="BF45" i="17"/>
  <c r="BF252" i="17"/>
  <c r="BF130" i="17"/>
  <c r="BF183" i="17"/>
  <c r="BF19" i="17"/>
  <c r="BF67" i="17"/>
  <c r="BF249" i="17"/>
  <c r="BF271" i="17"/>
  <c r="BF296" i="17"/>
  <c r="BF227" i="17"/>
  <c r="BF144" i="17"/>
  <c r="BF283" i="17"/>
  <c r="BF28" i="17"/>
  <c r="BF63" i="17"/>
  <c r="BF44" i="17"/>
  <c r="BF210" i="17"/>
  <c r="BF16" i="17"/>
  <c r="BF109" i="17"/>
  <c r="BF98" i="17"/>
  <c r="BH2" i="17" l="1"/>
  <c r="BG303" i="17"/>
  <c r="BG6" i="17"/>
  <c r="BG5" i="17"/>
  <c r="BG12" i="17"/>
  <c r="BG4" i="17"/>
  <c r="BG7" i="17"/>
  <c r="BG18" i="17"/>
  <c r="BG11" i="17"/>
  <c r="BG301" i="17"/>
  <c r="BG219" i="17"/>
  <c r="BG243" i="17"/>
  <c r="BG266" i="17"/>
  <c r="BG51" i="17"/>
  <c r="BG191" i="17"/>
  <c r="BG286" i="17"/>
  <c r="BG117" i="17"/>
  <c r="BG77" i="17"/>
  <c r="BG74" i="17"/>
  <c r="BG229" i="17"/>
  <c r="BG156" i="17"/>
  <c r="BG164" i="17"/>
  <c r="BG168" i="17"/>
  <c r="BG136" i="17"/>
  <c r="BG194" i="17"/>
  <c r="BG235" i="17"/>
  <c r="BG239" i="17"/>
  <c r="BG20" i="17"/>
  <c r="BG160" i="17"/>
  <c r="BG30" i="17"/>
  <c r="BG39" i="17"/>
  <c r="BG99" i="17"/>
  <c r="BG10" i="17"/>
  <c r="BG60" i="17"/>
  <c r="BG300" i="17"/>
  <c r="BG146" i="17"/>
  <c r="BG102" i="17"/>
  <c r="BG285" i="17"/>
  <c r="BG141" i="17"/>
  <c r="BG34" i="17"/>
  <c r="BG122" i="17"/>
  <c r="BG55" i="17"/>
  <c r="BG236" i="17"/>
  <c r="BG119" i="17"/>
  <c r="BG198" i="17"/>
  <c r="BG267" i="17"/>
  <c r="BG172" i="17"/>
  <c r="BG206" i="17"/>
  <c r="BG221" i="17"/>
  <c r="BG238" i="17"/>
  <c r="BG171" i="17"/>
  <c r="BG281" i="17"/>
  <c r="BG272" i="17"/>
  <c r="BG93" i="17"/>
  <c r="BG284" i="17"/>
  <c r="BG81" i="17"/>
  <c r="BG299" i="17"/>
  <c r="BG253" i="17"/>
  <c r="BG213" i="17"/>
  <c r="BG218" i="17"/>
  <c r="BG209" i="17"/>
  <c r="BG111" i="17"/>
  <c r="BG256" i="17"/>
  <c r="BG204" i="17"/>
  <c r="BG261" i="17"/>
  <c r="BG150" i="17"/>
  <c r="BG259" i="17"/>
  <c r="BG59" i="17"/>
  <c r="BG182" i="17"/>
  <c r="BG214" i="17"/>
  <c r="BG294" i="17"/>
  <c r="BG175" i="17"/>
  <c r="BG97" i="17"/>
  <c r="BG190" i="17"/>
  <c r="BG31" i="17"/>
  <c r="BG195" i="17"/>
  <c r="BG202" i="17"/>
  <c r="BG114" i="17"/>
  <c r="BG153" i="17"/>
  <c r="BG76" i="17"/>
  <c r="BG33" i="17"/>
  <c r="BG264" i="17"/>
  <c r="BG207" i="17"/>
  <c r="BG174" i="17"/>
  <c r="BG72" i="17"/>
  <c r="BG290" i="17"/>
  <c r="BG262" i="17"/>
  <c r="BG52" i="17"/>
  <c r="BG132" i="17"/>
  <c r="BG205" i="17"/>
  <c r="BG105" i="17"/>
  <c r="BG131" i="17"/>
  <c r="BG66" i="17"/>
  <c r="BG215" i="17"/>
  <c r="BG154" i="17"/>
  <c r="BG185" i="17"/>
  <c r="BG222" i="17"/>
  <c r="BG289" i="17"/>
  <c r="BG108" i="17"/>
  <c r="BG151" i="17"/>
  <c r="BG21" i="17"/>
  <c r="BG84" i="17"/>
  <c r="BG101" i="17"/>
  <c r="BG80" i="17"/>
  <c r="BG54" i="17"/>
  <c r="BG104" i="17"/>
  <c r="BG302" i="17"/>
  <c r="BG50" i="17"/>
  <c r="BG155" i="17"/>
  <c r="BG43" i="17"/>
  <c r="BG201" i="17"/>
  <c r="BG199" i="17"/>
  <c r="BG35" i="17"/>
  <c r="BG298" i="17"/>
  <c r="BG147" i="17"/>
  <c r="BG107" i="17"/>
  <c r="BG263" i="17"/>
  <c r="BG24" i="17"/>
  <c r="BG58" i="17"/>
  <c r="BG27" i="17"/>
  <c r="BG258" i="17"/>
  <c r="BG125" i="17"/>
  <c r="BG29" i="17"/>
  <c r="BG212" i="17"/>
  <c r="BG71" i="17"/>
  <c r="BG260" i="17"/>
  <c r="BG148" i="17"/>
  <c r="BG110" i="17"/>
  <c r="BG91" i="17"/>
  <c r="BG178" i="17"/>
  <c r="BG88" i="17"/>
  <c r="BG159" i="17"/>
  <c r="BG176" i="17"/>
  <c r="BG231" i="17"/>
  <c r="BG208" i="17"/>
  <c r="BG137" i="17"/>
  <c r="BG196" i="17"/>
  <c r="BG94" i="17"/>
  <c r="BG112" i="17"/>
  <c r="BG189" i="17"/>
  <c r="BG280" i="17"/>
  <c r="BG282" i="17"/>
  <c r="BG103" i="17"/>
  <c r="BG211" i="17"/>
  <c r="BG278" i="17"/>
  <c r="BG65" i="17"/>
  <c r="BG92" i="17"/>
  <c r="BG142" i="17"/>
  <c r="BG82" i="17"/>
  <c r="BG224" i="17"/>
  <c r="BG46" i="17"/>
  <c r="BG62" i="17"/>
  <c r="BG226" i="17"/>
  <c r="BG270" i="17"/>
  <c r="BG220" i="17"/>
  <c r="BG237" i="17"/>
  <c r="BG203" i="17"/>
  <c r="BG248" i="17"/>
  <c r="BG64" i="17"/>
  <c r="BG75" i="17"/>
  <c r="BG49" i="17"/>
  <c r="BG197" i="17"/>
  <c r="BG70" i="17"/>
  <c r="BG255" i="17"/>
  <c r="BG297" i="17"/>
  <c r="BG96" i="17"/>
  <c r="BG48" i="17"/>
  <c r="BG106" i="17"/>
  <c r="BG165" i="17"/>
  <c r="BG8" i="17"/>
  <c r="BG193" i="17"/>
  <c r="BG251" i="17"/>
  <c r="BG15" i="17"/>
  <c r="BG128" i="17"/>
  <c r="BG277" i="17"/>
  <c r="BG86" i="17"/>
  <c r="BG32" i="17"/>
  <c r="BG120" i="17"/>
  <c r="BG158" i="17"/>
  <c r="BG135" i="17"/>
  <c r="BG180" i="17"/>
  <c r="BG145" i="17"/>
  <c r="BG162" i="17"/>
  <c r="BG234" i="17"/>
  <c r="BG79" i="17"/>
  <c r="BG188" i="17"/>
  <c r="BG274" i="17"/>
  <c r="BG276" i="17"/>
  <c r="BG250" i="17"/>
  <c r="BG275" i="17"/>
  <c r="BG166" i="17"/>
  <c r="BG37" i="17"/>
  <c r="BG126" i="17"/>
  <c r="BG9" i="17"/>
  <c r="BG127" i="17"/>
  <c r="BG38" i="17"/>
  <c r="BG291" i="17"/>
  <c r="BG129" i="17"/>
  <c r="BG173" i="17"/>
  <c r="BG288" i="17"/>
  <c r="BG149" i="17"/>
  <c r="BG83" i="17"/>
  <c r="BG163" i="17"/>
  <c r="BG42" i="17"/>
  <c r="BG56" i="17"/>
  <c r="BG133" i="17"/>
  <c r="BG53" i="17"/>
  <c r="BG13" i="17"/>
  <c r="BG184" i="17"/>
  <c r="BG246" i="17"/>
  <c r="BG85" i="17"/>
  <c r="BG118" i="17"/>
  <c r="BG186" i="17"/>
  <c r="BG245" i="17"/>
  <c r="BG139" i="17"/>
  <c r="BG257" i="17"/>
  <c r="BG95" i="17"/>
  <c r="BG124" i="17"/>
  <c r="BG100" i="17"/>
  <c r="BG232" i="17"/>
  <c r="BG47" i="17"/>
  <c r="BG192" i="17"/>
  <c r="BG169" i="17"/>
  <c r="BG78" i="17"/>
  <c r="BG247" i="17"/>
  <c r="BG134" i="17"/>
  <c r="BG115" i="17"/>
  <c r="BG14" i="17"/>
  <c r="BG69" i="17"/>
  <c r="BG216" i="17"/>
  <c r="BG143" i="17"/>
  <c r="BG254" i="17"/>
  <c r="BG295" i="17"/>
  <c r="BG89" i="17"/>
  <c r="BG225" i="17"/>
  <c r="BG26" i="17"/>
  <c r="BG223" i="17"/>
  <c r="BG138" i="17"/>
  <c r="BG57" i="17"/>
  <c r="BG25" i="17"/>
  <c r="BG161" i="17"/>
  <c r="BG123" i="17"/>
  <c r="BG116" i="17"/>
  <c r="BG242" i="17"/>
  <c r="BG269" i="17"/>
  <c r="BG292" i="17"/>
  <c r="BG241" i="17"/>
  <c r="BG217" i="17"/>
  <c r="BG279" i="17"/>
  <c r="BG157" i="17"/>
  <c r="BG68" i="17"/>
  <c r="BG121" i="17"/>
  <c r="BG183" i="17"/>
  <c r="BG140" i="17"/>
  <c r="BG177" i="17"/>
  <c r="BG73" i="17"/>
  <c r="BG152" i="17"/>
  <c r="BG265" i="17"/>
  <c r="BG167" i="17"/>
  <c r="BG244" i="17"/>
  <c r="BG293" i="17"/>
  <c r="BG87" i="17"/>
  <c r="BG41" i="17"/>
  <c r="BG200" i="17"/>
  <c r="BG23" i="17"/>
  <c r="BG240" i="17"/>
  <c r="BG268" i="17"/>
  <c r="BG179" i="17"/>
  <c r="BG90" i="17"/>
  <c r="BG113" i="17"/>
  <c r="BG181" i="17"/>
  <c r="BG170" i="17"/>
  <c r="BG187" i="17"/>
  <c r="BG228" i="17"/>
  <c r="BG22" i="17"/>
  <c r="BG287" i="17"/>
  <c r="BG230" i="17"/>
  <c r="BG36" i="17"/>
  <c r="BG273" i="17"/>
  <c r="BG45" i="17"/>
  <c r="BG252" i="17"/>
  <c r="BG130" i="17"/>
  <c r="BG17" i="17"/>
  <c r="BG249" i="17"/>
  <c r="BG61" i="17"/>
  <c r="BG44" i="17"/>
  <c r="BG28" i="17"/>
  <c r="BG233" i="17"/>
  <c r="BG63" i="17"/>
  <c r="BG40" i="17"/>
  <c r="BG98" i="17"/>
  <c r="BG16" i="17"/>
  <c r="BG271" i="17"/>
  <c r="BG19" i="17"/>
  <c r="BG296" i="17"/>
  <c r="BG227" i="17"/>
  <c r="BG283" i="17"/>
  <c r="BG144" i="17"/>
  <c r="BG67" i="17"/>
  <c r="BG210" i="17"/>
  <c r="BG109" i="17"/>
  <c r="BI2" i="17" l="1"/>
  <c r="BH5" i="17"/>
  <c r="BH4" i="17"/>
  <c r="BH8" i="17"/>
  <c r="BH12" i="17"/>
  <c r="BH6" i="17"/>
  <c r="BH303" i="17"/>
  <c r="BH249" i="17"/>
  <c r="BH50" i="17"/>
  <c r="BH175" i="17"/>
  <c r="BH81" i="17"/>
  <c r="BH112" i="17"/>
  <c r="BH10" i="17"/>
  <c r="BH145" i="17"/>
  <c r="BH229" i="17"/>
  <c r="BH28" i="17"/>
  <c r="BH19" i="17"/>
  <c r="BH176" i="17"/>
  <c r="BH172" i="17"/>
  <c r="BH210" i="17"/>
  <c r="BH107" i="17"/>
  <c r="BH158" i="17"/>
  <c r="BH33" i="17"/>
  <c r="BH300" i="17"/>
  <c r="BH95" i="17"/>
  <c r="BH141" i="17"/>
  <c r="BH55" i="17"/>
  <c r="BH236" i="17"/>
  <c r="BH267" i="17"/>
  <c r="BH200" i="17"/>
  <c r="BH295" i="17"/>
  <c r="BH178" i="17"/>
  <c r="BH283" i="17"/>
  <c r="BH70" i="17"/>
  <c r="BH227" i="17"/>
  <c r="BH266" i="17"/>
  <c r="BH37" i="17"/>
  <c r="BH231" i="17"/>
  <c r="BH72" i="17"/>
  <c r="BH7" i="17"/>
  <c r="BH284" i="17"/>
  <c r="BH132" i="17"/>
  <c r="BH272" i="17"/>
  <c r="BH87" i="17"/>
  <c r="BH163" i="17"/>
  <c r="BH59" i="17"/>
  <c r="BH179" i="17"/>
  <c r="BH85" i="17"/>
  <c r="BH203" i="17"/>
  <c r="BH26" i="17"/>
  <c r="BH139" i="17"/>
  <c r="BH135" i="17"/>
  <c r="BH46" i="17"/>
  <c r="BH125" i="17"/>
  <c r="BH235" i="17"/>
  <c r="BH131" i="17"/>
  <c r="BH76" i="17"/>
  <c r="BH299" i="17"/>
  <c r="BH180" i="17"/>
  <c r="BH281" i="17"/>
  <c r="BH11" i="17"/>
  <c r="BH162" i="17"/>
  <c r="BH71" i="17"/>
  <c r="BH238" i="17"/>
  <c r="BH221" i="17"/>
  <c r="BH110" i="17"/>
  <c r="BH41" i="17"/>
  <c r="BH58" i="17"/>
  <c r="BH124" i="17"/>
  <c r="BH32" i="17"/>
  <c r="BH143" i="17"/>
  <c r="BH222" i="17"/>
  <c r="BH183" i="17"/>
  <c r="BH167" i="17"/>
  <c r="BH149" i="17"/>
  <c r="BH264" i="17"/>
  <c r="BH294" i="17"/>
  <c r="BH90" i="17"/>
  <c r="BH66" i="17"/>
  <c r="BH120" i="17"/>
  <c r="BH239" i="17"/>
  <c r="BH115" i="17"/>
  <c r="BH259" i="17"/>
  <c r="BH218" i="17"/>
  <c r="BH285" i="17"/>
  <c r="BH137" i="17"/>
  <c r="BH187" i="17"/>
  <c r="BH80" i="17"/>
  <c r="BH206" i="17"/>
  <c r="BH209" i="17"/>
  <c r="BH213" i="17"/>
  <c r="BH243" i="17"/>
  <c r="BH21" i="17"/>
  <c r="BH15" i="17"/>
  <c r="BH169" i="17"/>
  <c r="BH204" i="17"/>
  <c r="BH82" i="17"/>
  <c r="BH298" i="17"/>
  <c r="BH69" i="17"/>
  <c r="BH17" i="17"/>
  <c r="BH48" i="17"/>
  <c r="BH165" i="17"/>
  <c r="BH36" i="17"/>
  <c r="BH290" i="17"/>
  <c r="BH65" i="17"/>
  <c r="BH261" i="17"/>
  <c r="BH289" i="17"/>
  <c r="BH144" i="17"/>
  <c r="BH224" i="17"/>
  <c r="BH280" i="17"/>
  <c r="BH263" i="17"/>
  <c r="BH49" i="17"/>
  <c r="BH166" i="17"/>
  <c r="BH157" i="17"/>
  <c r="BH13" i="17"/>
  <c r="BH302" i="17"/>
  <c r="BH98" i="17"/>
  <c r="BH215" i="17"/>
  <c r="BH42" i="17"/>
  <c r="BH173" i="17"/>
  <c r="BH226" i="17"/>
  <c r="BH142" i="17"/>
  <c r="BH128" i="17"/>
  <c r="BH126" i="17"/>
  <c r="BH207" i="17"/>
  <c r="BH16" i="17"/>
  <c r="BH194" i="17"/>
  <c r="BH119" i="17"/>
  <c r="BH38" i="17"/>
  <c r="BH111" i="17"/>
  <c r="BH123" i="17"/>
  <c r="BH191" i="17"/>
  <c r="BH40" i="17"/>
  <c r="BH53" i="17"/>
  <c r="BH99" i="17"/>
  <c r="BH186" i="17"/>
  <c r="BH253" i="17"/>
  <c r="BH161" i="17"/>
  <c r="BH39" i="17"/>
  <c r="BH193" i="17"/>
  <c r="BH208" i="17"/>
  <c r="BH205" i="17"/>
  <c r="BH148" i="17"/>
  <c r="BH237" i="17"/>
  <c r="BH277" i="17"/>
  <c r="BH118" i="17"/>
  <c r="BH77" i="17"/>
  <c r="BH262" i="17"/>
  <c r="BH133" i="17"/>
  <c r="BH47" i="17"/>
  <c r="BH177" i="17"/>
  <c r="BH282" i="17"/>
  <c r="BH75" i="17"/>
  <c r="BH256" i="17"/>
  <c r="BH129" i="17"/>
  <c r="BH152" i="17"/>
  <c r="BH278" i="17"/>
  <c r="BH20" i="17"/>
  <c r="BH102" i="17"/>
  <c r="BH201" i="17"/>
  <c r="BH100" i="17"/>
  <c r="BH254" i="17"/>
  <c r="BH211" i="17"/>
  <c r="BH54" i="17"/>
  <c r="BH34" i="17"/>
  <c r="BH274" i="17"/>
  <c r="BH296" i="17"/>
  <c r="BH116" i="17"/>
  <c r="BH78" i="17"/>
  <c r="BH56" i="17"/>
  <c r="BH181" i="17"/>
  <c r="BH241" i="17"/>
  <c r="BH134" i="17"/>
  <c r="BH170" i="17"/>
  <c r="BH30" i="17"/>
  <c r="BH22" i="17"/>
  <c r="BH260" i="17"/>
  <c r="BH121" i="17"/>
  <c r="BH190" i="17"/>
  <c r="BH245" i="17"/>
  <c r="BH25" i="17"/>
  <c r="BH153" i="17"/>
  <c r="BH233" i="17"/>
  <c r="BH255" i="17"/>
  <c r="BH291" i="17"/>
  <c r="BH35" i="17"/>
  <c r="BH297" i="17"/>
  <c r="BH93" i="17"/>
  <c r="BH105" i="17"/>
  <c r="BH63" i="17"/>
  <c r="BH198" i="17"/>
  <c r="BH250" i="17"/>
  <c r="BH276" i="17"/>
  <c r="BH138" i="17"/>
  <c r="BH220" i="17"/>
  <c r="BH258" i="17"/>
  <c r="BH108" i="17"/>
  <c r="BH248" i="17"/>
  <c r="BH130" i="17"/>
  <c r="BH257" i="17"/>
  <c r="BH89" i="17"/>
  <c r="BH275" i="17"/>
  <c r="BH97" i="17"/>
  <c r="BH57" i="17"/>
  <c r="BH171" i="17"/>
  <c r="BH199" i="17"/>
  <c r="BH293" i="17"/>
  <c r="BH246" i="17"/>
  <c r="BH64" i="17"/>
  <c r="BH160" i="17"/>
  <c r="BH189" i="17"/>
  <c r="BH23" i="17"/>
  <c r="BH197" i="17"/>
  <c r="BH45" i="17"/>
  <c r="BH18" i="17"/>
  <c r="BH196" i="17"/>
  <c r="BH202" i="17"/>
  <c r="BH31" i="17"/>
  <c r="BH94" i="17"/>
  <c r="BH101" i="17"/>
  <c r="BH168" i="17"/>
  <c r="BH68" i="17"/>
  <c r="BH212" i="17"/>
  <c r="BH251" i="17"/>
  <c r="BH44" i="17"/>
  <c r="BH14" i="17"/>
  <c r="BH73" i="17"/>
  <c r="BH232" i="17"/>
  <c r="BH156" i="17"/>
  <c r="BH74" i="17"/>
  <c r="BH146" i="17"/>
  <c r="BH150" i="17"/>
  <c r="BH109" i="17"/>
  <c r="BH217" i="17"/>
  <c r="BH240" i="17"/>
  <c r="BH234" i="17"/>
  <c r="BH242" i="17"/>
  <c r="BH88" i="17"/>
  <c r="BH103" i="17"/>
  <c r="BH9" i="17"/>
  <c r="BH155" i="17"/>
  <c r="BH225" i="17"/>
  <c r="BH288" i="17"/>
  <c r="BH83" i="17"/>
  <c r="BH86" i="17"/>
  <c r="BH147" i="17"/>
  <c r="BH247" i="17"/>
  <c r="BH67" i="17"/>
  <c r="BH122" i="17"/>
  <c r="BH244" i="17"/>
  <c r="BH43" i="17"/>
  <c r="BH117" i="17"/>
  <c r="BH269" i="17"/>
  <c r="BH292" i="17"/>
  <c r="BH174" i="17"/>
  <c r="BH270" i="17"/>
  <c r="BH216" i="17"/>
  <c r="BH195" i="17"/>
  <c r="BH279" i="17"/>
  <c r="BH265" i="17"/>
  <c r="BH154" i="17"/>
  <c r="BH24" i="17"/>
  <c r="BH61" i="17"/>
  <c r="BH62" i="17"/>
  <c r="BH184" i="17"/>
  <c r="BH114" i="17"/>
  <c r="BH92" i="17"/>
  <c r="BH27" i="17"/>
  <c r="BH151" i="17"/>
  <c r="BH188" i="17"/>
  <c r="BH182" i="17"/>
  <c r="BH113" i="17"/>
  <c r="BH79" i="17"/>
  <c r="BH230" i="17"/>
  <c r="BH96" i="17"/>
  <c r="BH223" i="17"/>
  <c r="BH286" i="17"/>
  <c r="BH301" i="17"/>
  <c r="BH287" i="17"/>
  <c r="BH185" i="17"/>
  <c r="BH192" i="17"/>
  <c r="BH159" i="17"/>
  <c r="BH60" i="17"/>
  <c r="BH219" i="17"/>
  <c r="BH106" i="17"/>
  <c r="BH164" i="17"/>
  <c r="BH228" i="17"/>
  <c r="BH268" i="17"/>
  <c r="BH271" i="17"/>
  <c r="BH91" i="17"/>
  <c r="BH127" i="17"/>
  <c r="BH104" i="17"/>
  <c r="BH29" i="17"/>
  <c r="BH273" i="17"/>
  <c r="BH214" i="17"/>
  <c r="BH52" i="17"/>
  <c r="BH140" i="17"/>
  <c r="BH252" i="17"/>
  <c r="BH84" i="17"/>
  <c r="BH51" i="17"/>
  <c r="BH136" i="17"/>
  <c r="BJ2" i="17" l="1"/>
  <c r="BI8" i="17"/>
  <c r="BI6" i="17"/>
  <c r="BI5" i="17"/>
  <c r="BI4" i="17"/>
  <c r="BI12" i="17"/>
  <c r="BI303" i="17"/>
  <c r="BI112" i="17"/>
  <c r="BI28" i="17"/>
  <c r="BI145" i="17"/>
  <c r="BI229" i="17"/>
  <c r="BI210" i="17"/>
  <c r="BI19" i="17"/>
  <c r="BI172" i="17"/>
  <c r="BI158" i="17"/>
  <c r="BI300" i="17"/>
  <c r="BI141" i="17"/>
  <c r="BI55" i="17"/>
  <c r="BI107" i="17"/>
  <c r="BI236" i="17"/>
  <c r="BI10" i="17"/>
  <c r="BI37" i="17"/>
  <c r="BI267" i="17"/>
  <c r="BI33" i="17"/>
  <c r="BI200" i="17"/>
  <c r="BI295" i="17"/>
  <c r="BI178" i="17"/>
  <c r="BI283" i="17"/>
  <c r="BI176" i="17"/>
  <c r="BI72" i="17"/>
  <c r="BI70" i="17"/>
  <c r="BI231" i="17"/>
  <c r="BI227" i="17"/>
  <c r="BI284" i="17"/>
  <c r="BI266" i="17"/>
  <c r="BI95" i="17"/>
  <c r="BI175" i="17"/>
  <c r="BI81" i="17"/>
  <c r="BI249" i="17"/>
  <c r="BI50" i="17"/>
  <c r="BI7" i="17"/>
  <c r="BI203" i="17"/>
  <c r="BI85" i="17"/>
  <c r="BI26" i="17"/>
  <c r="BI139" i="17"/>
  <c r="BI179" i="17"/>
  <c r="BI11" i="17"/>
  <c r="BI135" i="17"/>
  <c r="BI46" i="17"/>
  <c r="BI125" i="17"/>
  <c r="BI235" i="17"/>
  <c r="BI131" i="17"/>
  <c r="BI76" i="17"/>
  <c r="BI299" i="17"/>
  <c r="BI180" i="17"/>
  <c r="BI59" i="17"/>
  <c r="BI162" i="17"/>
  <c r="BI281" i="17"/>
  <c r="BI238" i="17"/>
  <c r="BI110" i="17"/>
  <c r="BI221" i="17"/>
  <c r="BI272" i="17"/>
  <c r="BI58" i="17"/>
  <c r="BI124" i="17"/>
  <c r="BI41" i="17"/>
  <c r="BI32" i="17"/>
  <c r="BI132" i="17"/>
  <c r="BI71" i="17"/>
  <c r="BI87" i="17"/>
  <c r="BI183" i="17"/>
  <c r="BI167" i="17"/>
  <c r="BI264" i="17"/>
  <c r="BI294" i="17"/>
  <c r="BI90" i="17"/>
  <c r="BI173" i="17"/>
  <c r="BI40" i="17"/>
  <c r="BI66" i="17"/>
  <c r="BI120" i="17"/>
  <c r="BI115" i="17"/>
  <c r="BI259" i="17"/>
  <c r="BI218" i="17"/>
  <c r="BI239" i="17"/>
  <c r="BI285" i="17"/>
  <c r="BI206" i="17"/>
  <c r="BI137" i="17"/>
  <c r="BI209" i="17"/>
  <c r="BI187" i="17"/>
  <c r="BI21" i="17"/>
  <c r="BI15" i="17"/>
  <c r="BI169" i="17"/>
  <c r="BI204" i="17"/>
  <c r="BI213" i="17"/>
  <c r="BI243" i="17"/>
  <c r="BI82" i="17"/>
  <c r="BI298" i="17"/>
  <c r="BI69" i="17"/>
  <c r="BI17" i="17"/>
  <c r="BI48" i="17"/>
  <c r="BI163" i="17"/>
  <c r="BI165" i="17"/>
  <c r="BI36" i="17"/>
  <c r="BI222" i="17"/>
  <c r="BI290" i="17"/>
  <c r="BI80" i="17"/>
  <c r="BI143" i="17"/>
  <c r="BI166" i="17"/>
  <c r="BI263" i="17"/>
  <c r="BI157" i="17"/>
  <c r="BI280" i="17"/>
  <c r="BI13" i="17"/>
  <c r="BI207" i="17"/>
  <c r="BI302" i="17"/>
  <c r="BI98" i="17"/>
  <c r="BI149" i="17"/>
  <c r="BI42" i="17"/>
  <c r="BI226" i="17"/>
  <c r="BI128" i="17"/>
  <c r="BI142" i="17"/>
  <c r="BI16" i="17"/>
  <c r="BI194" i="17"/>
  <c r="BI126" i="17"/>
  <c r="BI119" i="17"/>
  <c r="BI38" i="17"/>
  <c r="BI123" i="17"/>
  <c r="BI111" i="17"/>
  <c r="BI191" i="17"/>
  <c r="BI53" i="17"/>
  <c r="BI49" i="17"/>
  <c r="BI215" i="17"/>
  <c r="BI99" i="17"/>
  <c r="BI186" i="17"/>
  <c r="BI65" i="17"/>
  <c r="BI261" i="17"/>
  <c r="BI289" i="17"/>
  <c r="BI144" i="17"/>
  <c r="BI39" i="17"/>
  <c r="BI205" i="17"/>
  <c r="BI148" i="17"/>
  <c r="BI208" i="17"/>
  <c r="BI237" i="17"/>
  <c r="BI277" i="17"/>
  <c r="BI118" i="17"/>
  <c r="BI181" i="17"/>
  <c r="BI77" i="17"/>
  <c r="BI100" i="17"/>
  <c r="BI129" i="17"/>
  <c r="BI133" i="17"/>
  <c r="BI177" i="17"/>
  <c r="BI201" i="17"/>
  <c r="BI282" i="17"/>
  <c r="BI56" i="17"/>
  <c r="BI256" i="17"/>
  <c r="BI47" i="17"/>
  <c r="BI152" i="17"/>
  <c r="BI253" i="17"/>
  <c r="BI278" i="17"/>
  <c r="BI20" i="17"/>
  <c r="BI102" i="17"/>
  <c r="BI75" i="17"/>
  <c r="BI224" i="17"/>
  <c r="BI161" i="17"/>
  <c r="BI254" i="17"/>
  <c r="BI262" i="17"/>
  <c r="BI274" i="17"/>
  <c r="BI296" i="17"/>
  <c r="BI78" i="17"/>
  <c r="BI121" i="17"/>
  <c r="BI241" i="17"/>
  <c r="BI116" i="17"/>
  <c r="BI198" i="17"/>
  <c r="BI30" i="17"/>
  <c r="BI134" i="17"/>
  <c r="BI73" i="17"/>
  <c r="BI276" i="17"/>
  <c r="BI245" i="17"/>
  <c r="BI193" i="17"/>
  <c r="BI211" i="17"/>
  <c r="BI89" i="17"/>
  <c r="BI54" i="17"/>
  <c r="BI34" i="17"/>
  <c r="BI14" i="17"/>
  <c r="BI275" i="17"/>
  <c r="BI255" i="17"/>
  <c r="BI197" i="17"/>
  <c r="BI35" i="17"/>
  <c r="BI250" i="17"/>
  <c r="BI297" i="17"/>
  <c r="BI18" i="17"/>
  <c r="BI22" i="17"/>
  <c r="BI260" i="17"/>
  <c r="BI232" i="17"/>
  <c r="BI258" i="17"/>
  <c r="BI138" i="17"/>
  <c r="BI220" i="17"/>
  <c r="BI248" i="17"/>
  <c r="BI130" i="17"/>
  <c r="BI257" i="17"/>
  <c r="BI108" i="17"/>
  <c r="BI97" i="17"/>
  <c r="BI105" i="17"/>
  <c r="BI293" i="17"/>
  <c r="BI246" i="17"/>
  <c r="BI288" i="17"/>
  <c r="BI68" i="17"/>
  <c r="BI44" i="17"/>
  <c r="BI155" i="17"/>
  <c r="BI189" i="17"/>
  <c r="BI196" i="17"/>
  <c r="BI64" i="17"/>
  <c r="BI31" i="17"/>
  <c r="BI94" i="17"/>
  <c r="BI101" i="17"/>
  <c r="BI93" i="17"/>
  <c r="BI202" i="17"/>
  <c r="BI168" i="17"/>
  <c r="BI251" i="17"/>
  <c r="BI212" i="17"/>
  <c r="BI234" i="17"/>
  <c r="BI279" i="17"/>
  <c r="BI45" i="17"/>
  <c r="BI57" i="17"/>
  <c r="BI195" i="17"/>
  <c r="BI216" i="17"/>
  <c r="BI291" i="17"/>
  <c r="BI146" i="17"/>
  <c r="BI171" i="17"/>
  <c r="BI199" i="17"/>
  <c r="BI242" i="17"/>
  <c r="BI23" i="17"/>
  <c r="BI233" i="17"/>
  <c r="BI88" i="17"/>
  <c r="BI62" i="17"/>
  <c r="BI103" i="17"/>
  <c r="BI160" i="17"/>
  <c r="BI9" i="17"/>
  <c r="BI83" i="17"/>
  <c r="BI217" i="17"/>
  <c r="BI86" i="17"/>
  <c r="BI147" i="17"/>
  <c r="BI225" i="17"/>
  <c r="BI150" i="17"/>
  <c r="BI67" i="17"/>
  <c r="BI156" i="17"/>
  <c r="BI247" i="17"/>
  <c r="BI122" i="17"/>
  <c r="BI230" i="17"/>
  <c r="BI269" i="17"/>
  <c r="BI292" i="17"/>
  <c r="BI219" i="17"/>
  <c r="BI273" i="17"/>
  <c r="BI174" i="17"/>
  <c r="BI270" i="17"/>
  <c r="BI190" i="17"/>
  <c r="BI92" i="17"/>
  <c r="BI153" i="17"/>
  <c r="BI63" i="17"/>
  <c r="BI240" i="17"/>
  <c r="BI74" i="17"/>
  <c r="BI265" i="17"/>
  <c r="BI188" i="17"/>
  <c r="BI244" i="17"/>
  <c r="BI96" i="17"/>
  <c r="BI151" i="17"/>
  <c r="BI252" i="17"/>
  <c r="BI61" i="17"/>
  <c r="BI182" i="17"/>
  <c r="BI29" i="17"/>
  <c r="BI154" i="17"/>
  <c r="BI24" i="17"/>
  <c r="BI117" i="17"/>
  <c r="BI287" i="17"/>
  <c r="BI185" i="17"/>
  <c r="BI192" i="17"/>
  <c r="BI159" i="17"/>
  <c r="BI60" i="17"/>
  <c r="BI25" i="17"/>
  <c r="BI113" i="17"/>
  <c r="BI106" i="17"/>
  <c r="BI164" i="17"/>
  <c r="BI228" i="17"/>
  <c r="BI268" i="17"/>
  <c r="BI43" i="17"/>
  <c r="BI27" i="17"/>
  <c r="BI170" i="17"/>
  <c r="BI127" i="17"/>
  <c r="BI104" i="17"/>
  <c r="BI184" i="17"/>
  <c r="BI91" i="17"/>
  <c r="BI79" i="17"/>
  <c r="BI214" i="17"/>
  <c r="BI286" i="17"/>
  <c r="BI223" i="17"/>
  <c r="BI52" i="17"/>
  <c r="BI140" i="17"/>
  <c r="BI301" i="17"/>
  <c r="BI51" i="17"/>
  <c r="BI109" i="17"/>
  <c r="BI271" i="17"/>
  <c r="BI84" i="17"/>
  <c r="BI136" i="17"/>
  <c r="BI114" i="17"/>
  <c r="U48" i="16" l="1"/>
  <c r="B58" i="16" s="1"/>
  <c r="BK2" i="17"/>
  <c r="BJ4" i="17"/>
  <c r="BJ8" i="17"/>
  <c r="BJ303" i="17"/>
  <c r="BJ6" i="17"/>
  <c r="BJ12" i="17"/>
  <c r="BJ5" i="17"/>
  <c r="BJ70" i="17"/>
  <c r="BJ19" i="17"/>
  <c r="BJ158" i="17"/>
  <c r="BJ132" i="17"/>
  <c r="BJ172" i="17"/>
  <c r="BJ210" i="17"/>
  <c r="BJ300" i="17"/>
  <c r="BJ141" i="17"/>
  <c r="BJ10" i="17"/>
  <c r="BJ55" i="17"/>
  <c r="BJ107" i="17"/>
  <c r="BJ267" i="17"/>
  <c r="BJ33" i="17"/>
  <c r="BJ200" i="17"/>
  <c r="BJ37" i="17"/>
  <c r="BJ295" i="17"/>
  <c r="BJ178" i="17"/>
  <c r="BJ283" i="17"/>
  <c r="BJ95" i="17"/>
  <c r="BJ176" i="17"/>
  <c r="BJ72" i="17"/>
  <c r="BJ229" i="17"/>
  <c r="BJ231" i="17"/>
  <c r="BJ236" i="17"/>
  <c r="BJ227" i="17"/>
  <c r="BJ266" i="17"/>
  <c r="BJ175" i="17"/>
  <c r="BJ81" i="17"/>
  <c r="BJ284" i="17"/>
  <c r="BJ249" i="17"/>
  <c r="BJ50" i="17"/>
  <c r="BJ112" i="17"/>
  <c r="BJ28" i="17"/>
  <c r="BJ145" i="17"/>
  <c r="BJ59" i="17"/>
  <c r="BJ26" i="17"/>
  <c r="BJ179" i="17"/>
  <c r="BJ11" i="17"/>
  <c r="BJ139" i="17"/>
  <c r="BJ135" i="17"/>
  <c r="BJ46" i="17"/>
  <c r="BJ125" i="17"/>
  <c r="BJ235" i="17"/>
  <c r="BJ131" i="17"/>
  <c r="BJ76" i="17"/>
  <c r="BJ58" i="17"/>
  <c r="BJ299" i="17"/>
  <c r="BJ162" i="17"/>
  <c r="BJ124" i="17"/>
  <c r="BJ281" i="17"/>
  <c r="BJ110" i="17"/>
  <c r="BJ180" i="17"/>
  <c r="BJ71" i="17"/>
  <c r="BJ238" i="17"/>
  <c r="BJ221" i="17"/>
  <c r="BJ272" i="17"/>
  <c r="BJ41" i="17"/>
  <c r="BJ87" i="17"/>
  <c r="BJ7" i="17"/>
  <c r="BJ85" i="17"/>
  <c r="BJ203" i="17"/>
  <c r="BJ80" i="17"/>
  <c r="BJ66" i="17"/>
  <c r="BJ294" i="17"/>
  <c r="BJ115" i="17"/>
  <c r="BJ259" i="17"/>
  <c r="BJ218" i="17"/>
  <c r="BJ285" i="17"/>
  <c r="BJ243" i="17"/>
  <c r="BJ239" i="17"/>
  <c r="BJ264" i="17"/>
  <c r="BJ209" i="17"/>
  <c r="BJ21" i="17"/>
  <c r="BJ15" i="17"/>
  <c r="BJ204" i="17"/>
  <c r="BJ120" i="17"/>
  <c r="BJ169" i="17"/>
  <c r="BJ82" i="17"/>
  <c r="BJ213" i="17"/>
  <c r="BJ298" i="17"/>
  <c r="BJ69" i="17"/>
  <c r="BJ17" i="17"/>
  <c r="BJ48" i="17"/>
  <c r="BJ137" i="17"/>
  <c r="BJ163" i="17"/>
  <c r="BJ165" i="17"/>
  <c r="BJ206" i="17"/>
  <c r="BJ222" i="17"/>
  <c r="BJ183" i="17"/>
  <c r="BJ32" i="17"/>
  <c r="BJ36" i="17"/>
  <c r="BJ290" i="17"/>
  <c r="BJ143" i="17"/>
  <c r="BJ90" i="17"/>
  <c r="BJ167" i="17"/>
  <c r="BJ187" i="17"/>
  <c r="BJ13" i="17"/>
  <c r="BJ263" i="17"/>
  <c r="BJ302" i="17"/>
  <c r="BJ98" i="17"/>
  <c r="BJ49" i="17"/>
  <c r="BJ42" i="17"/>
  <c r="BJ278" i="17"/>
  <c r="BJ173" i="17"/>
  <c r="BJ215" i="17"/>
  <c r="BJ157" i="17"/>
  <c r="BJ226" i="17"/>
  <c r="BJ16" i="17"/>
  <c r="BJ111" i="17"/>
  <c r="BJ194" i="17"/>
  <c r="BJ142" i="17"/>
  <c r="BJ119" i="17"/>
  <c r="BJ149" i="17"/>
  <c r="BJ126" i="17"/>
  <c r="BJ38" i="17"/>
  <c r="BJ207" i="17"/>
  <c r="BJ123" i="17"/>
  <c r="BJ191" i="17"/>
  <c r="BJ53" i="17"/>
  <c r="BJ128" i="17"/>
  <c r="BJ40" i="17"/>
  <c r="BJ65" i="17"/>
  <c r="BJ261" i="17"/>
  <c r="BJ289" i="17"/>
  <c r="BJ99" i="17"/>
  <c r="BJ144" i="17"/>
  <c r="BJ186" i="17"/>
  <c r="BJ166" i="17"/>
  <c r="BJ77" i="17"/>
  <c r="BJ208" i="17"/>
  <c r="BJ129" i="17"/>
  <c r="BJ177" i="17"/>
  <c r="BJ30" i="17"/>
  <c r="BJ78" i="17"/>
  <c r="BJ241" i="17"/>
  <c r="BJ47" i="17"/>
  <c r="BJ201" i="17"/>
  <c r="BJ282" i="17"/>
  <c r="BJ161" i="17"/>
  <c r="BJ56" i="17"/>
  <c r="BJ256" i="17"/>
  <c r="BJ152" i="17"/>
  <c r="BJ253" i="17"/>
  <c r="BJ280" i="17"/>
  <c r="BJ102" i="17"/>
  <c r="BJ20" i="17"/>
  <c r="BJ224" i="17"/>
  <c r="BJ75" i="17"/>
  <c r="BJ100" i="17"/>
  <c r="BJ133" i="17"/>
  <c r="BJ39" i="17"/>
  <c r="BJ254" i="17"/>
  <c r="BJ262" i="17"/>
  <c r="BJ193" i="17"/>
  <c r="BJ205" i="17"/>
  <c r="BJ148" i="17"/>
  <c r="BJ237" i="17"/>
  <c r="BJ277" i="17"/>
  <c r="BJ118" i="17"/>
  <c r="BJ121" i="17"/>
  <c r="BJ181" i="17"/>
  <c r="BJ274" i="17"/>
  <c r="BJ73" i="17"/>
  <c r="BJ170" i="17"/>
  <c r="BJ22" i="17"/>
  <c r="BJ134" i="17"/>
  <c r="BJ168" i="17"/>
  <c r="BJ190" i="17"/>
  <c r="BJ212" i="17"/>
  <c r="BJ211" i="17"/>
  <c r="BJ34" i="17"/>
  <c r="BJ296" i="17"/>
  <c r="BJ54" i="17"/>
  <c r="BJ297" i="17"/>
  <c r="BJ220" i="17"/>
  <c r="BJ130" i="17"/>
  <c r="BJ291" i="17"/>
  <c r="BJ245" i="17"/>
  <c r="BJ232" i="17"/>
  <c r="BJ258" i="17"/>
  <c r="BJ138" i="17"/>
  <c r="BJ248" i="17"/>
  <c r="BJ288" i="17"/>
  <c r="BJ198" i="17"/>
  <c r="BJ108" i="17"/>
  <c r="BJ105" i="17"/>
  <c r="BJ293" i="17"/>
  <c r="BJ97" i="17"/>
  <c r="BJ93" i="17"/>
  <c r="BJ189" i="17"/>
  <c r="BJ155" i="17"/>
  <c r="BJ260" i="17"/>
  <c r="BJ196" i="17"/>
  <c r="BJ64" i="17"/>
  <c r="BJ31" i="17"/>
  <c r="BJ94" i="17"/>
  <c r="BJ101" i="17"/>
  <c r="BJ265" i="17"/>
  <c r="BJ153" i="17"/>
  <c r="BJ160" i="17"/>
  <c r="BJ89" i="17"/>
  <c r="BJ202" i="17"/>
  <c r="BJ251" i="17"/>
  <c r="BJ234" i="17"/>
  <c r="BJ279" i="17"/>
  <c r="BJ57" i="17"/>
  <c r="BJ216" i="17"/>
  <c r="BJ246" i="17"/>
  <c r="BJ146" i="17"/>
  <c r="BJ171" i="17"/>
  <c r="BJ199" i="17"/>
  <c r="BJ276" i="17"/>
  <c r="BJ195" i="17"/>
  <c r="BJ9" i="17"/>
  <c r="BJ44" i="17"/>
  <c r="BJ250" i="17"/>
  <c r="BJ45" i="17"/>
  <c r="BJ68" i="17"/>
  <c r="BJ255" i="17"/>
  <c r="BJ197" i="17"/>
  <c r="BJ275" i="17"/>
  <c r="BJ225" i="17"/>
  <c r="BJ257" i="17"/>
  <c r="BJ18" i="17"/>
  <c r="BJ184" i="17"/>
  <c r="BJ83" i="17"/>
  <c r="BJ217" i="17"/>
  <c r="BJ86" i="17"/>
  <c r="BJ247" i="17"/>
  <c r="BJ67" i="17"/>
  <c r="BJ270" i="17"/>
  <c r="BJ156" i="17"/>
  <c r="BJ230" i="17"/>
  <c r="BJ269" i="17"/>
  <c r="BJ292" i="17"/>
  <c r="BJ122" i="17"/>
  <c r="BJ174" i="17"/>
  <c r="BJ23" i="17"/>
  <c r="BJ35" i="17"/>
  <c r="BJ151" i="17"/>
  <c r="BJ242" i="17"/>
  <c r="BJ88" i="17"/>
  <c r="BJ240" i="17"/>
  <c r="BJ92" i="17"/>
  <c r="BJ147" i="17"/>
  <c r="BJ14" i="17"/>
  <c r="BJ25" i="17"/>
  <c r="BJ63" i="17"/>
  <c r="BJ154" i="17"/>
  <c r="BJ61" i="17"/>
  <c r="BJ233" i="17"/>
  <c r="BJ150" i="17"/>
  <c r="BJ103" i="17"/>
  <c r="BJ96" i="17"/>
  <c r="BJ29" i="17"/>
  <c r="BJ182" i="17"/>
  <c r="BJ79" i="17"/>
  <c r="BJ62" i="17"/>
  <c r="BJ24" i="17"/>
  <c r="BJ219" i="17"/>
  <c r="BJ117" i="17"/>
  <c r="BJ287" i="17"/>
  <c r="BJ185" i="17"/>
  <c r="BJ74" i="17"/>
  <c r="BJ188" i="17"/>
  <c r="BJ244" i="17"/>
  <c r="BJ60" i="17"/>
  <c r="BJ159" i="17"/>
  <c r="BJ106" i="17"/>
  <c r="BJ164" i="17"/>
  <c r="BJ116" i="17"/>
  <c r="BJ228" i="17"/>
  <c r="BJ268" i="17"/>
  <c r="BJ43" i="17"/>
  <c r="BJ113" i="17"/>
  <c r="BJ27" i="17"/>
  <c r="BJ104" i="17"/>
  <c r="BJ127" i="17"/>
  <c r="BJ192" i="17"/>
  <c r="BJ271" i="17"/>
  <c r="BJ109" i="17"/>
  <c r="BJ114" i="17"/>
  <c r="BJ214" i="17"/>
  <c r="BJ52" i="17"/>
  <c r="BJ273" i="17"/>
  <c r="BJ140" i="17"/>
  <c r="BJ252" i="17"/>
  <c r="BJ301" i="17"/>
  <c r="BJ84" i="17"/>
  <c r="BJ51" i="17"/>
  <c r="BJ136" i="17"/>
  <c r="BJ91" i="17"/>
  <c r="BJ286" i="17"/>
  <c r="BJ223" i="17"/>
  <c r="BL2" i="17" l="1"/>
  <c r="BK4" i="17"/>
  <c r="BK303" i="17"/>
  <c r="BK12" i="17"/>
  <c r="BK5" i="17"/>
  <c r="BK6" i="17"/>
  <c r="BK8" i="17"/>
  <c r="BK300" i="17"/>
  <c r="BK141" i="17"/>
  <c r="BK19" i="17"/>
  <c r="BK10" i="17"/>
  <c r="BK172" i="17"/>
  <c r="BK210" i="17"/>
  <c r="BK175" i="17"/>
  <c r="BK267" i="17"/>
  <c r="BK33" i="17"/>
  <c r="BK55" i="17"/>
  <c r="BK200" i="17"/>
  <c r="BK107" i="17"/>
  <c r="BK284" i="17"/>
  <c r="BK178" i="17"/>
  <c r="BK283" i="17"/>
  <c r="BK95" i="17"/>
  <c r="BK176" i="17"/>
  <c r="BK37" i="17"/>
  <c r="BK72" i="17"/>
  <c r="BK295" i="17"/>
  <c r="BK7" i="17"/>
  <c r="BK229" i="17"/>
  <c r="BK231" i="17"/>
  <c r="BK236" i="17"/>
  <c r="BK70" i="17"/>
  <c r="BK145" i="17"/>
  <c r="BK249" i="17"/>
  <c r="BK227" i="17"/>
  <c r="BK81" i="17"/>
  <c r="BK28" i="17"/>
  <c r="BK50" i="17"/>
  <c r="BK112" i="17"/>
  <c r="BK266" i="17"/>
  <c r="BK158" i="17"/>
  <c r="BK179" i="17"/>
  <c r="BK272" i="17"/>
  <c r="BK11" i="17"/>
  <c r="BK135" i="17"/>
  <c r="BK46" i="17"/>
  <c r="BK125" i="17"/>
  <c r="BK235" i="17"/>
  <c r="BK131" i="17"/>
  <c r="BK139" i="17"/>
  <c r="BK132" i="17"/>
  <c r="BK76" i="17"/>
  <c r="BK162" i="17"/>
  <c r="BK110" i="17"/>
  <c r="BK124" i="17"/>
  <c r="BK180" i="17"/>
  <c r="BK71" i="17"/>
  <c r="BK281" i="17"/>
  <c r="BK59" i="17"/>
  <c r="BK221" i="17"/>
  <c r="BK87" i="17"/>
  <c r="BK85" i="17"/>
  <c r="BK41" i="17"/>
  <c r="BK299" i="17"/>
  <c r="BK58" i="17"/>
  <c r="BK203" i="17"/>
  <c r="BK238" i="17"/>
  <c r="BK165" i="17"/>
  <c r="BK26" i="17"/>
  <c r="BK80" i="17"/>
  <c r="BK21" i="17"/>
  <c r="BK163" i="17"/>
  <c r="BK294" i="17"/>
  <c r="BK115" i="17"/>
  <c r="BK259" i="17"/>
  <c r="BK142" i="17"/>
  <c r="BK218" i="17"/>
  <c r="BK285" i="17"/>
  <c r="BK209" i="17"/>
  <c r="BK239" i="17"/>
  <c r="BK264" i="17"/>
  <c r="BK15" i="17"/>
  <c r="BK120" i="17"/>
  <c r="BK169" i="17"/>
  <c r="BK213" i="17"/>
  <c r="BK69" i="17"/>
  <c r="BK48" i="17"/>
  <c r="BK243" i="17"/>
  <c r="BK290" i="17"/>
  <c r="BK298" i="17"/>
  <c r="BK137" i="17"/>
  <c r="BK206" i="17"/>
  <c r="BK17" i="17"/>
  <c r="BK222" i="17"/>
  <c r="BK32" i="17"/>
  <c r="BK167" i="17"/>
  <c r="BK183" i="17"/>
  <c r="BK36" i="17"/>
  <c r="BK204" i="17"/>
  <c r="BK90" i="17"/>
  <c r="BK143" i="17"/>
  <c r="BK187" i="17"/>
  <c r="BK82" i="17"/>
  <c r="BK66" i="17"/>
  <c r="BK215" i="17"/>
  <c r="BK77" i="17"/>
  <c r="BK144" i="17"/>
  <c r="BK157" i="17"/>
  <c r="BK226" i="17"/>
  <c r="BK111" i="17"/>
  <c r="BK186" i="17"/>
  <c r="BK194" i="17"/>
  <c r="BK126" i="17"/>
  <c r="BK119" i="17"/>
  <c r="BK16" i="17"/>
  <c r="BK38" i="17"/>
  <c r="BK207" i="17"/>
  <c r="BK149" i="17"/>
  <c r="BK191" i="17"/>
  <c r="BK53" i="17"/>
  <c r="BK173" i="17"/>
  <c r="BK123" i="17"/>
  <c r="BK49" i="17"/>
  <c r="BK128" i="17"/>
  <c r="BK98" i="17"/>
  <c r="BK65" i="17"/>
  <c r="BK261" i="17"/>
  <c r="BK289" i="17"/>
  <c r="BK99" i="17"/>
  <c r="BK40" i="17"/>
  <c r="BK166" i="17"/>
  <c r="BK13" i="17"/>
  <c r="BK302" i="17"/>
  <c r="BK263" i="17"/>
  <c r="BK42" i="17"/>
  <c r="BK133" i="17"/>
  <c r="BK47" i="17"/>
  <c r="BK282" i="17"/>
  <c r="BK170" i="17"/>
  <c r="BK296" i="17"/>
  <c r="BK161" i="17"/>
  <c r="BK201" i="17"/>
  <c r="BK56" i="17"/>
  <c r="BK256" i="17"/>
  <c r="BK262" i="17"/>
  <c r="BK152" i="17"/>
  <c r="BK253" i="17"/>
  <c r="BK75" i="17"/>
  <c r="BK280" i="17"/>
  <c r="BK278" i="17"/>
  <c r="BK224" i="17"/>
  <c r="BK20" i="17"/>
  <c r="BK100" i="17"/>
  <c r="BK39" i="17"/>
  <c r="BK254" i="17"/>
  <c r="BK148" i="17"/>
  <c r="BK237" i="17"/>
  <c r="BK277" i="17"/>
  <c r="BK205" i="17"/>
  <c r="BK129" i="17"/>
  <c r="BK102" i="17"/>
  <c r="BK177" i="17"/>
  <c r="BK208" i="17"/>
  <c r="BK181" i="17"/>
  <c r="BK241" i="17"/>
  <c r="BK212" i="17"/>
  <c r="BK118" i="17"/>
  <c r="BK30" i="17"/>
  <c r="BK232" i="17"/>
  <c r="BK276" i="17"/>
  <c r="BK274" i="17"/>
  <c r="BK73" i="17"/>
  <c r="BK78" i="17"/>
  <c r="BK22" i="17"/>
  <c r="BK116" i="17"/>
  <c r="BK258" i="17"/>
  <c r="BK134" i="17"/>
  <c r="BK190" i="17"/>
  <c r="BK245" i="17"/>
  <c r="BK260" i="17"/>
  <c r="BK89" i="17"/>
  <c r="BK198" i="17"/>
  <c r="BK297" i="17"/>
  <c r="BK54" i="17"/>
  <c r="BK121" i="17"/>
  <c r="BK14" i="17"/>
  <c r="BK138" i="17"/>
  <c r="BK105" i="17"/>
  <c r="BK293" i="17"/>
  <c r="BK68" i="17"/>
  <c r="BK108" i="17"/>
  <c r="BK220" i="17"/>
  <c r="BK97" i="17"/>
  <c r="BK155" i="17"/>
  <c r="BK93" i="17"/>
  <c r="BK189" i="17"/>
  <c r="BK44" i="17"/>
  <c r="BK193" i="17"/>
  <c r="BK196" i="17"/>
  <c r="BK64" i="17"/>
  <c r="BK216" i="17"/>
  <c r="BK94" i="17"/>
  <c r="BK101" i="17"/>
  <c r="BK265" i="17"/>
  <c r="BK153" i="17"/>
  <c r="BK160" i="17"/>
  <c r="BK35" i="17"/>
  <c r="BK34" i="17"/>
  <c r="BK202" i="17"/>
  <c r="BK251" i="17"/>
  <c r="BK225" i="17"/>
  <c r="BK234" i="17"/>
  <c r="BK279" i="17"/>
  <c r="BK57" i="17"/>
  <c r="BK31" i="17"/>
  <c r="BK246" i="17"/>
  <c r="BK146" i="17"/>
  <c r="BK171" i="17"/>
  <c r="BK199" i="17"/>
  <c r="BK168" i="17"/>
  <c r="BK25" i="17"/>
  <c r="BK9" i="17"/>
  <c r="BK195" i="17"/>
  <c r="BK211" i="17"/>
  <c r="BK250" i="17"/>
  <c r="BK233" i="17"/>
  <c r="BK248" i="17"/>
  <c r="BK291" i="17"/>
  <c r="BK130" i="17"/>
  <c r="BK242" i="17"/>
  <c r="BK247" i="17"/>
  <c r="BK270" i="17"/>
  <c r="BK197" i="17"/>
  <c r="BK67" i="17"/>
  <c r="BK230" i="17"/>
  <c r="BK269" i="17"/>
  <c r="BK292" i="17"/>
  <c r="BK156" i="17"/>
  <c r="BK174" i="17"/>
  <c r="BK122" i="17"/>
  <c r="BK240" i="17"/>
  <c r="BK86" i="17"/>
  <c r="BK88" i="17"/>
  <c r="BK92" i="17"/>
  <c r="BK147" i="17"/>
  <c r="BK228" i="17"/>
  <c r="BK96" i="17"/>
  <c r="BK63" i="17"/>
  <c r="BK154" i="17"/>
  <c r="BK61" i="17"/>
  <c r="BK45" i="17"/>
  <c r="BK255" i="17"/>
  <c r="BK62" i="17"/>
  <c r="BK109" i="17"/>
  <c r="BK24" i="17"/>
  <c r="BK275" i="17"/>
  <c r="BK288" i="17"/>
  <c r="BK257" i="17"/>
  <c r="BK83" i="17"/>
  <c r="BK217" i="17"/>
  <c r="BK184" i="17"/>
  <c r="BK182" i="17"/>
  <c r="BK219" i="17"/>
  <c r="BK151" i="17"/>
  <c r="BK117" i="17"/>
  <c r="BK188" i="17"/>
  <c r="BK185" i="17"/>
  <c r="BK74" i="17"/>
  <c r="BK287" i="17"/>
  <c r="BK60" i="17"/>
  <c r="BK159" i="17"/>
  <c r="BK23" i="17"/>
  <c r="BK106" i="17"/>
  <c r="BK164" i="17"/>
  <c r="BK103" i="17"/>
  <c r="BK268" i="17"/>
  <c r="BK43" i="17"/>
  <c r="BK113" i="17"/>
  <c r="BK104" i="17"/>
  <c r="BK223" i="17"/>
  <c r="BK150" i="17"/>
  <c r="BK27" i="17"/>
  <c r="BK127" i="17"/>
  <c r="BK192" i="17"/>
  <c r="BK91" i="17"/>
  <c r="BK114" i="17"/>
  <c r="BK273" i="17"/>
  <c r="BK244" i="17"/>
  <c r="BK29" i="17"/>
  <c r="BK252" i="17"/>
  <c r="BK136" i="17"/>
  <c r="BK18" i="17"/>
  <c r="BK301" i="17"/>
  <c r="BK51" i="17"/>
  <c r="BK271" i="17"/>
  <c r="BK286" i="17"/>
  <c r="BK140" i="17"/>
  <c r="BK52" i="17"/>
  <c r="BK214" i="17"/>
  <c r="BK84" i="17"/>
  <c r="BK79" i="17"/>
  <c r="G50" i="16" l="1"/>
  <c r="U50" i="16" s="1"/>
  <c r="BM2" i="17"/>
  <c r="BL6" i="17"/>
  <c r="BL12" i="17"/>
  <c r="BL5" i="17"/>
  <c r="BL303" i="17"/>
  <c r="BL4" i="17"/>
  <c r="BL8" i="17"/>
  <c r="BL172" i="17"/>
  <c r="BL33" i="17"/>
  <c r="BL210" i="17"/>
  <c r="BL178" i="17"/>
  <c r="BL95" i="17"/>
  <c r="BL55" i="17"/>
  <c r="BL176" i="17"/>
  <c r="BL72" i="17"/>
  <c r="BL7" i="17"/>
  <c r="BL46" i="17"/>
  <c r="BL37" i="17"/>
  <c r="BL295" i="17"/>
  <c r="BL229" i="17"/>
  <c r="BL231" i="17"/>
  <c r="BL236" i="17"/>
  <c r="BL267" i="17"/>
  <c r="BL200" i="17"/>
  <c r="BL249" i="17"/>
  <c r="BL107" i="17"/>
  <c r="BL283" i="17"/>
  <c r="BL227" i="17"/>
  <c r="BL81" i="17"/>
  <c r="BL28" i="17"/>
  <c r="BL284" i="17"/>
  <c r="BL266" i="17"/>
  <c r="BL50" i="17"/>
  <c r="BL112" i="17"/>
  <c r="BL19" i="17"/>
  <c r="BL145" i="17"/>
  <c r="BL158" i="17"/>
  <c r="BL300" i="17"/>
  <c r="BL141" i="17"/>
  <c r="BL70" i="17"/>
  <c r="BL10" i="17"/>
  <c r="BL175" i="17"/>
  <c r="BL132" i="17"/>
  <c r="BL139" i="17"/>
  <c r="BL76" i="17"/>
  <c r="BL58" i="17"/>
  <c r="BL18" i="17"/>
  <c r="BL162" i="17"/>
  <c r="BL221" i="17"/>
  <c r="BL235" i="17"/>
  <c r="BL110" i="17"/>
  <c r="BL124" i="17"/>
  <c r="BL180" i="17"/>
  <c r="BL281" i="17"/>
  <c r="BL238" i="17"/>
  <c r="BL85" i="17"/>
  <c r="BL87" i="17"/>
  <c r="BL41" i="17"/>
  <c r="BL203" i="17"/>
  <c r="BL299" i="17"/>
  <c r="BL26" i="17"/>
  <c r="BL59" i="17"/>
  <c r="BL179" i="17"/>
  <c r="BL71" i="17"/>
  <c r="BL272" i="17"/>
  <c r="BL11" i="17"/>
  <c r="BL135" i="17"/>
  <c r="BL125" i="17"/>
  <c r="BL131" i="17"/>
  <c r="BL218" i="17"/>
  <c r="BL285" i="17"/>
  <c r="BL143" i="17"/>
  <c r="BL209" i="17"/>
  <c r="BL239" i="17"/>
  <c r="BL264" i="17"/>
  <c r="BL120" i="17"/>
  <c r="BL82" i="17"/>
  <c r="BL69" i="17"/>
  <c r="BL48" i="17"/>
  <c r="BL169" i="17"/>
  <c r="BL213" i="17"/>
  <c r="BL243" i="17"/>
  <c r="BL290" i="17"/>
  <c r="BL137" i="17"/>
  <c r="BL298" i="17"/>
  <c r="BL206" i="17"/>
  <c r="BL165" i="17"/>
  <c r="BL32" i="17"/>
  <c r="BL80" i="17"/>
  <c r="BL17" i="17"/>
  <c r="BL167" i="17"/>
  <c r="BL163" i="17"/>
  <c r="BL204" i="17"/>
  <c r="BL21" i="17"/>
  <c r="BL183" i="17"/>
  <c r="BL90" i="17"/>
  <c r="BL187" i="17"/>
  <c r="BL36" i="17"/>
  <c r="BL222" i="17"/>
  <c r="BL66" i="17"/>
  <c r="BL15" i="17"/>
  <c r="BL294" i="17"/>
  <c r="BL115" i="17"/>
  <c r="BL259" i="17"/>
  <c r="BL99" i="17"/>
  <c r="BL173" i="17"/>
  <c r="BL144" i="17"/>
  <c r="BL111" i="17"/>
  <c r="BL157" i="17"/>
  <c r="BL186" i="17"/>
  <c r="BL194" i="17"/>
  <c r="BL226" i="17"/>
  <c r="BL126" i="17"/>
  <c r="BL38" i="17"/>
  <c r="BL207" i="17"/>
  <c r="BL142" i="17"/>
  <c r="BL149" i="17"/>
  <c r="BL191" i="17"/>
  <c r="BL16" i="17"/>
  <c r="BL53" i="17"/>
  <c r="BL119" i="17"/>
  <c r="BL13" i="17"/>
  <c r="BL123" i="17"/>
  <c r="BL65" i="17"/>
  <c r="BL261" i="17"/>
  <c r="BL289" i="17"/>
  <c r="BL128" i="17"/>
  <c r="BL40" i="17"/>
  <c r="BL302" i="17"/>
  <c r="BL42" i="17"/>
  <c r="BL166" i="17"/>
  <c r="BL263" i="17"/>
  <c r="BL98" i="17"/>
  <c r="BL49" i="17"/>
  <c r="BL215" i="17"/>
  <c r="BL133" i="17"/>
  <c r="BL161" i="17"/>
  <c r="BL262" i="17"/>
  <c r="BL253" i="17"/>
  <c r="BL152" i="17"/>
  <c r="BL75" i="17"/>
  <c r="BL224" i="17"/>
  <c r="BL256" i="17"/>
  <c r="BL280" i="17"/>
  <c r="BL278" i="17"/>
  <c r="BL177" i="17"/>
  <c r="BL20" i="17"/>
  <c r="BL100" i="17"/>
  <c r="BL129" i="17"/>
  <c r="BL77" i="17"/>
  <c r="BL39" i="17"/>
  <c r="BL148" i="17"/>
  <c r="BL201" i="17"/>
  <c r="BL237" i="17"/>
  <c r="BL254" i="17"/>
  <c r="BL277" i="17"/>
  <c r="BL205" i="17"/>
  <c r="BL102" i="17"/>
  <c r="BL208" i="17"/>
  <c r="BL56" i="17"/>
  <c r="BL47" i="17"/>
  <c r="BL282" i="17"/>
  <c r="BL118" i="17"/>
  <c r="BL23" i="17"/>
  <c r="BL170" i="17"/>
  <c r="BL232" i="17"/>
  <c r="BL276" i="17"/>
  <c r="BL274" i="17"/>
  <c r="BL78" i="17"/>
  <c r="BL22" i="17"/>
  <c r="BL116" i="17"/>
  <c r="BL134" i="17"/>
  <c r="BL190" i="17"/>
  <c r="BL73" i="17"/>
  <c r="BL245" i="17"/>
  <c r="BL168" i="17"/>
  <c r="BL211" i="17"/>
  <c r="BL260" i="17"/>
  <c r="BL89" i="17"/>
  <c r="BL193" i="17"/>
  <c r="BL34" i="17"/>
  <c r="BL54" i="17"/>
  <c r="BL121" i="17"/>
  <c r="BL181" i="17"/>
  <c r="BL241" i="17"/>
  <c r="BL108" i="17"/>
  <c r="BL248" i="17"/>
  <c r="BL97" i="17"/>
  <c r="BL189" i="17"/>
  <c r="BL44" i="17"/>
  <c r="BL198" i="17"/>
  <c r="BL196" i="17"/>
  <c r="BL94" i="17"/>
  <c r="BL101" i="17"/>
  <c r="BL146" i="17"/>
  <c r="BL265" i="17"/>
  <c r="BL64" i="17"/>
  <c r="BL160" i="17"/>
  <c r="BL35" i="17"/>
  <c r="BL202" i="17"/>
  <c r="BL31" i="17"/>
  <c r="BL225" i="17"/>
  <c r="BL14" i="17"/>
  <c r="BL234" i="17"/>
  <c r="BL251" i="17"/>
  <c r="BL153" i="17"/>
  <c r="BL68" i="17"/>
  <c r="BL279" i="17"/>
  <c r="BL212" i="17"/>
  <c r="BL93" i="17"/>
  <c r="BL57" i="17"/>
  <c r="BL246" i="17"/>
  <c r="BL171" i="17"/>
  <c r="BL199" i="17"/>
  <c r="BL138" i="17"/>
  <c r="BL216" i="17"/>
  <c r="BL255" i="17"/>
  <c r="BL296" i="17"/>
  <c r="BL250" i="17"/>
  <c r="BL45" i="17"/>
  <c r="BL25" i="17"/>
  <c r="BL275" i="17"/>
  <c r="BL291" i="17"/>
  <c r="BL156" i="17"/>
  <c r="BL233" i="17"/>
  <c r="BL258" i="17"/>
  <c r="BL297" i="17"/>
  <c r="BL105" i="17"/>
  <c r="BL220" i="17"/>
  <c r="BL155" i="17"/>
  <c r="BL288" i="17"/>
  <c r="BL30" i="17"/>
  <c r="BL270" i="17"/>
  <c r="BL292" i="17"/>
  <c r="BL103" i="17"/>
  <c r="BL9" i="17"/>
  <c r="BL197" i="17"/>
  <c r="BL174" i="17"/>
  <c r="BL67" i="17"/>
  <c r="BL150" i="17"/>
  <c r="BL122" i="17"/>
  <c r="BL293" i="17"/>
  <c r="BL86" i="17"/>
  <c r="BL240" i="17"/>
  <c r="BL147" i="17"/>
  <c r="BL217" i="17"/>
  <c r="BL269" i="17"/>
  <c r="BL92" i="17"/>
  <c r="BL154" i="17"/>
  <c r="BL61" i="17"/>
  <c r="BL63" i="17"/>
  <c r="BL195" i="17"/>
  <c r="BL109" i="17"/>
  <c r="BL24" i="17"/>
  <c r="BL130" i="17"/>
  <c r="BL242" i="17"/>
  <c r="BL247" i="17"/>
  <c r="BL88" i="17"/>
  <c r="BL74" i="17"/>
  <c r="BL91" i="17"/>
  <c r="BL287" i="17"/>
  <c r="BL159" i="17"/>
  <c r="BL214" i="17"/>
  <c r="BL106" i="17"/>
  <c r="BL164" i="17"/>
  <c r="BL29" i="17"/>
  <c r="BL230" i="17"/>
  <c r="BL268" i="17"/>
  <c r="BL43" i="17"/>
  <c r="BL228" i="17"/>
  <c r="BL244" i="17"/>
  <c r="BL104" i="17"/>
  <c r="BL184" i="17"/>
  <c r="BL113" i="17"/>
  <c r="BL117" i="17"/>
  <c r="BL223" i="17"/>
  <c r="BL60" i="17"/>
  <c r="BL127" i="17"/>
  <c r="BL192" i="17"/>
  <c r="BL114" i="17"/>
  <c r="BL83" i="17"/>
  <c r="BL273" i="17"/>
  <c r="BL79" i="17"/>
  <c r="BL257" i="17"/>
  <c r="BL62" i="17"/>
  <c r="BL182" i="17"/>
  <c r="BL96" i="17"/>
  <c r="BL151" i="17"/>
  <c r="BL27" i="17"/>
  <c r="BL185" i="17"/>
  <c r="BL52" i="17"/>
  <c r="BL84" i="17"/>
  <c r="BL301" i="17"/>
  <c r="BL136" i="17"/>
  <c r="BL271" i="17"/>
  <c r="BL51" i="17"/>
  <c r="BL252" i="17"/>
  <c r="BL286" i="17"/>
  <c r="BL140" i="17"/>
  <c r="BL219" i="17"/>
  <c r="BL188" i="17"/>
  <c r="B59" i="16" l="1"/>
  <c r="B51" i="16" s="1"/>
  <c r="BN2" i="17"/>
  <c r="BM6" i="17"/>
  <c r="BM5" i="17"/>
  <c r="BM12" i="17"/>
  <c r="BM8" i="17"/>
  <c r="BM303" i="17"/>
  <c r="BM4" i="17"/>
  <c r="BM178" i="17"/>
  <c r="BM55" i="17"/>
  <c r="BM37" i="17"/>
  <c r="BM81" i="17"/>
  <c r="BM28" i="17"/>
  <c r="BM229" i="17"/>
  <c r="BM231" i="17"/>
  <c r="BM295" i="17"/>
  <c r="BM236" i="17"/>
  <c r="BM50" i="17"/>
  <c r="BM200" i="17"/>
  <c r="BM107" i="17"/>
  <c r="BM283" i="17"/>
  <c r="BM227" i="17"/>
  <c r="BM284" i="17"/>
  <c r="BM266" i="17"/>
  <c r="BM19" i="17"/>
  <c r="BM145" i="17"/>
  <c r="BM112" i="17"/>
  <c r="BM158" i="17"/>
  <c r="BM300" i="17"/>
  <c r="BM141" i="17"/>
  <c r="BM70" i="17"/>
  <c r="BM249" i="17"/>
  <c r="BM175" i="17"/>
  <c r="BM172" i="17"/>
  <c r="BM7" i="17"/>
  <c r="BM33" i="17"/>
  <c r="BM210" i="17"/>
  <c r="BM95" i="17"/>
  <c r="BM176" i="17"/>
  <c r="BM72" i="17"/>
  <c r="BM267" i="17"/>
  <c r="BM76" i="17"/>
  <c r="BM46" i="17"/>
  <c r="BM58" i="17"/>
  <c r="BM218" i="17"/>
  <c r="BM137" i="17"/>
  <c r="BM162" i="17"/>
  <c r="BM221" i="17"/>
  <c r="BM235" i="17"/>
  <c r="BM71" i="17"/>
  <c r="BM131" i="17"/>
  <c r="BM124" i="17"/>
  <c r="BM180" i="17"/>
  <c r="BM203" i="17"/>
  <c r="BM85" i="17"/>
  <c r="BM59" i="17"/>
  <c r="BM10" i="17"/>
  <c r="BM41" i="17"/>
  <c r="BM299" i="17"/>
  <c r="BM11" i="17"/>
  <c r="BM87" i="17"/>
  <c r="BM26" i="17"/>
  <c r="BM110" i="17"/>
  <c r="BM238" i="17"/>
  <c r="BM272" i="17"/>
  <c r="BM135" i="17"/>
  <c r="BM125" i="17"/>
  <c r="BM179" i="17"/>
  <c r="BM132" i="17"/>
  <c r="BM281" i="17"/>
  <c r="BM139" i="17"/>
  <c r="BM98" i="17"/>
  <c r="BM149" i="17"/>
  <c r="BM191" i="17"/>
  <c r="BM209" i="17"/>
  <c r="BM239" i="17"/>
  <c r="BM264" i="17"/>
  <c r="BM120" i="17"/>
  <c r="BM243" i="17"/>
  <c r="BM15" i="17"/>
  <c r="BM48" i="17"/>
  <c r="BM290" i="17"/>
  <c r="BM169" i="17"/>
  <c r="BM213" i="17"/>
  <c r="BM206" i="17"/>
  <c r="BM90" i="17"/>
  <c r="BM82" i="17"/>
  <c r="BM298" i="17"/>
  <c r="BM165" i="17"/>
  <c r="BM80" i="17"/>
  <c r="BM18" i="17"/>
  <c r="BM167" i="17"/>
  <c r="BM187" i="17"/>
  <c r="BM163" i="17"/>
  <c r="BM32" i="17"/>
  <c r="BM285" i="17"/>
  <c r="BM17" i="17"/>
  <c r="BM204" i="17"/>
  <c r="BM69" i="17"/>
  <c r="BM183" i="17"/>
  <c r="BM36" i="17"/>
  <c r="BM66" i="17"/>
  <c r="BM222" i="17"/>
  <c r="BM143" i="17"/>
  <c r="BM294" i="17"/>
  <c r="BM115" i="17"/>
  <c r="BM259" i="17"/>
  <c r="BM144" i="17"/>
  <c r="BM157" i="17"/>
  <c r="BM126" i="17"/>
  <c r="BM226" i="17"/>
  <c r="BM102" i="17"/>
  <c r="BM142" i="17"/>
  <c r="BM53" i="17"/>
  <c r="BM119" i="17"/>
  <c r="BM16" i="17"/>
  <c r="BM65" i="17"/>
  <c r="BM123" i="17"/>
  <c r="BM38" i="17"/>
  <c r="BM261" i="17"/>
  <c r="BM289" i="17"/>
  <c r="BM128" i="17"/>
  <c r="BM42" i="17"/>
  <c r="BM40" i="17"/>
  <c r="BM302" i="17"/>
  <c r="BM13" i="17"/>
  <c r="BM21" i="17"/>
  <c r="BM166" i="17"/>
  <c r="BM215" i="17"/>
  <c r="BM263" i="17"/>
  <c r="BM194" i="17"/>
  <c r="BM49" i="17"/>
  <c r="BM173" i="17"/>
  <c r="BM207" i="17"/>
  <c r="BM99" i="17"/>
  <c r="BM111" i="17"/>
  <c r="BM186" i="17"/>
  <c r="BM253" i="17"/>
  <c r="BM152" i="17"/>
  <c r="BM78" i="17"/>
  <c r="BM277" i="17"/>
  <c r="BM129" i="17"/>
  <c r="BM256" i="17"/>
  <c r="BM75" i="17"/>
  <c r="BM280" i="17"/>
  <c r="BM278" i="17"/>
  <c r="BM20" i="17"/>
  <c r="BM100" i="17"/>
  <c r="BM39" i="17"/>
  <c r="BM208" i="17"/>
  <c r="BM77" i="17"/>
  <c r="BM148" i="17"/>
  <c r="BM201" i="17"/>
  <c r="BM237" i="17"/>
  <c r="BM254" i="17"/>
  <c r="BM205" i="17"/>
  <c r="BM224" i="17"/>
  <c r="BM133" i="17"/>
  <c r="BM47" i="17"/>
  <c r="BM177" i="17"/>
  <c r="BM282" i="17"/>
  <c r="BM161" i="17"/>
  <c r="BM262" i="17"/>
  <c r="BM170" i="17"/>
  <c r="BM258" i="17"/>
  <c r="BM30" i="17"/>
  <c r="BM22" i="17"/>
  <c r="BM274" i="17"/>
  <c r="BM54" i="17"/>
  <c r="BM116" i="17"/>
  <c r="BM190" i="17"/>
  <c r="BM134" i="17"/>
  <c r="BM245" i="17"/>
  <c r="BM73" i="17"/>
  <c r="BM211" i="17"/>
  <c r="BM297" i="17"/>
  <c r="BM193" i="17"/>
  <c r="BM260" i="17"/>
  <c r="BM89" i="17"/>
  <c r="BM198" i="17"/>
  <c r="BM296" i="17"/>
  <c r="BM34" i="17"/>
  <c r="BM181" i="17"/>
  <c r="BM241" i="17"/>
  <c r="BM168" i="17"/>
  <c r="BM118" i="17"/>
  <c r="BM160" i="17"/>
  <c r="BM35" i="17"/>
  <c r="BM276" i="17"/>
  <c r="BM202" i="17"/>
  <c r="BM64" i="17"/>
  <c r="BM225" i="17"/>
  <c r="BM234" i="17"/>
  <c r="BM14" i="17"/>
  <c r="BM212" i="17"/>
  <c r="BM251" i="17"/>
  <c r="BM57" i="17"/>
  <c r="BM153" i="17"/>
  <c r="BM246" i="17"/>
  <c r="BM94" i="17"/>
  <c r="BM171" i="17"/>
  <c r="BM93" i="17"/>
  <c r="BM138" i="17"/>
  <c r="BM23" i="17"/>
  <c r="BM257" i="17"/>
  <c r="BM216" i="17"/>
  <c r="BM255" i="17"/>
  <c r="BM146" i="17"/>
  <c r="BM25" i="17"/>
  <c r="BM195" i="17"/>
  <c r="BM9" i="17"/>
  <c r="BM45" i="17"/>
  <c r="BM250" i="17"/>
  <c r="BM275" i="17"/>
  <c r="BM31" i="17"/>
  <c r="BM233" i="17"/>
  <c r="BM291" i="17"/>
  <c r="BM156" i="17"/>
  <c r="BM130" i="17"/>
  <c r="BM232" i="17"/>
  <c r="BM197" i="17"/>
  <c r="BM108" i="17"/>
  <c r="BM97" i="17"/>
  <c r="BM101" i="17"/>
  <c r="BM199" i="17"/>
  <c r="BM265" i="17"/>
  <c r="BM150" i="17"/>
  <c r="BM67" i="17"/>
  <c r="BM230" i="17"/>
  <c r="BM293" i="17"/>
  <c r="BM155" i="17"/>
  <c r="BM147" i="17"/>
  <c r="BM44" i="17"/>
  <c r="BM240" i="17"/>
  <c r="BM269" i="17"/>
  <c r="BM189" i="17"/>
  <c r="BM154" i="17"/>
  <c r="BM92" i="17"/>
  <c r="BM61" i="17"/>
  <c r="BM68" i="17"/>
  <c r="BM56" i="17"/>
  <c r="BM196" i="17"/>
  <c r="BM63" i="17"/>
  <c r="BM188" i="17"/>
  <c r="BM248" i="17"/>
  <c r="BM292" i="17"/>
  <c r="BM62" i="17"/>
  <c r="BM109" i="17"/>
  <c r="BM24" i="17"/>
  <c r="BM83" i="17"/>
  <c r="BM220" i="17"/>
  <c r="BM174" i="17"/>
  <c r="BM270" i="17"/>
  <c r="BM86" i="17"/>
  <c r="BM122" i="17"/>
  <c r="BM217" i="17"/>
  <c r="BM228" i="17"/>
  <c r="BM287" i="17"/>
  <c r="BM164" i="17"/>
  <c r="BM268" i="17"/>
  <c r="BM43" i="17"/>
  <c r="BM104" i="17"/>
  <c r="BM105" i="17"/>
  <c r="BM288" i="17"/>
  <c r="BM244" i="17"/>
  <c r="BM103" i="17"/>
  <c r="BM184" i="17"/>
  <c r="BM279" i="17"/>
  <c r="BM192" i="17"/>
  <c r="BM271" i="17"/>
  <c r="BM127" i="17"/>
  <c r="BM84" i="17"/>
  <c r="BM151" i="17"/>
  <c r="BM114" i="17"/>
  <c r="BM121" i="17"/>
  <c r="BM60" i="17"/>
  <c r="BM242" i="17"/>
  <c r="BM182" i="17"/>
  <c r="BM273" i="17"/>
  <c r="BM79" i="17"/>
  <c r="BM247" i="17"/>
  <c r="BM27" i="17"/>
  <c r="BM106" i="17"/>
  <c r="BM185" i="17"/>
  <c r="BM29" i="17"/>
  <c r="BM219" i="17"/>
  <c r="BM159" i="17"/>
  <c r="BM52" i="17"/>
  <c r="BM113" i="17"/>
  <c r="BM301" i="17"/>
  <c r="BM136" i="17"/>
  <c r="BM214" i="17"/>
  <c r="BM88" i="17"/>
  <c r="BM252" i="17"/>
  <c r="BM117" i="17"/>
  <c r="BM140" i="17"/>
  <c r="BM74" i="17"/>
  <c r="BM51" i="17"/>
  <c r="BM91" i="17"/>
  <c r="BM96" i="17"/>
  <c r="BM223" i="17"/>
  <c r="BM286" i="17"/>
  <c r="BO2" i="17" l="1"/>
  <c r="BN12" i="17"/>
  <c r="BN8" i="17"/>
  <c r="BN5" i="17"/>
  <c r="BN4" i="17"/>
  <c r="BN303" i="17"/>
  <c r="BN6" i="17"/>
  <c r="BN81" i="17"/>
  <c r="BN266" i="17"/>
  <c r="BN295" i="17"/>
  <c r="BN37" i="17"/>
  <c r="BN236" i="17"/>
  <c r="BN132" i="17"/>
  <c r="BN200" i="17"/>
  <c r="BN107" i="17"/>
  <c r="BN178" i="17"/>
  <c r="BN249" i="17"/>
  <c r="BN283" i="17"/>
  <c r="BN70" i="17"/>
  <c r="BN227" i="17"/>
  <c r="BN284" i="17"/>
  <c r="BN19" i="17"/>
  <c r="BN158" i="17"/>
  <c r="BN145" i="17"/>
  <c r="BN300" i="17"/>
  <c r="BN141" i="17"/>
  <c r="BN10" i="17"/>
  <c r="BN28" i="17"/>
  <c r="BN50" i="17"/>
  <c r="BN175" i="17"/>
  <c r="BN172" i="17"/>
  <c r="BN95" i="17"/>
  <c r="BN176" i="17"/>
  <c r="BN267" i="17"/>
  <c r="BN33" i="17"/>
  <c r="BN210" i="17"/>
  <c r="BN72" i="17"/>
  <c r="BN55" i="17"/>
  <c r="BN112" i="17"/>
  <c r="BN229" i="17"/>
  <c r="BN231" i="17"/>
  <c r="BN235" i="17"/>
  <c r="BN131" i="17"/>
  <c r="BN90" i="17"/>
  <c r="BN125" i="17"/>
  <c r="BN46" i="17"/>
  <c r="BN124" i="17"/>
  <c r="BN180" i="17"/>
  <c r="BN85" i="17"/>
  <c r="BN71" i="17"/>
  <c r="BN281" i="17"/>
  <c r="BN162" i="17"/>
  <c r="BN7" i="17"/>
  <c r="BN41" i="17"/>
  <c r="BN203" i="17"/>
  <c r="BN221" i="17"/>
  <c r="BN299" i="17"/>
  <c r="BN11" i="17"/>
  <c r="BN26" i="17"/>
  <c r="BN238" i="17"/>
  <c r="BN272" i="17"/>
  <c r="BN87" i="17"/>
  <c r="BN110" i="17"/>
  <c r="BN135" i="17"/>
  <c r="BN179" i="17"/>
  <c r="BN59" i="17"/>
  <c r="BN139" i="17"/>
  <c r="BN165" i="17"/>
  <c r="BN32" i="17"/>
  <c r="BN76" i="17"/>
  <c r="BN58" i="17"/>
  <c r="BN209" i="17"/>
  <c r="BN239" i="17"/>
  <c r="BN264" i="17"/>
  <c r="BN120" i="17"/>
  <c r="BN115" i="17"/>
  <c r="BN243" i="17"/>
  <c r="BN290" i="17"/>
  <c r="BN48" i="17"/>
  <c r="BN206" i="17"/>
  <c r="BN137" i="17"/>
  <c r="BN169" i="17"/>
  <c r="BN82" i="17"/>
  <c r="BN213" i="17"/>
  <c r="BN80" i="17"/>
  <c r="BN167" i="17"/>
  <c r="BN298" i="17"/>
  <c r="BN187" i="17"/>
  <c r="BN36" i="17"/>
  <c r="BN204" i="17"/>
  <c r="BN163" i="17"/>
  <c r="BN17" i="17"/>
  <c r="BN69" i="17"/>
  <c r="BN21" i="17"/>
  <c r="BN183" i="17"/>
  <c r="BN66" i="17"/>
  <c r="BN222" i="17"/>
  <c r="BN143" i="17"/>
  <c r="BN259" i="17"/>
  <c r="BN15" i="17"/>
  <c r="BN294" i="17"/>
  <c r="BN218" i="17"/>
  <c r="BN285" i="17"/>
  <c r="BN40" i="17"/>
  <c r="BN142" i="17"/>
  <c r="BN128" i="17"/>
  <c r="BN53" i="17"/>
  <c r="BN18" i="17"/>
  <c r="BN191" i="17"/>
  <c r="BN149" i="17"/>
  <c r="BN119" i="17"/>
  <c r="BN16" i="17"/>
  <c r="BN65" i="17"/>
  <c r="BN207" i="17"/>
  <c r="BN123" i="17"/>
  <c r="BN38" i="17"/>
  <c r="BN226" i="17"/>
  <c r="BN302" i="17"/>
  <c r="BN99" i="17"/>
  <c r="BN261" i="17"/>
  <c r="BN13" i="17"/>
  <c r="BN215" i="17"/>
  <c r="BN42" i="17"/>
  <c r="BN98" i="17"/>
  <c r="BN166" i="17"/>
  <c r="BN263" i="17"/>
  <c r="BN194" i="17"/>
  <c r="BN49" i="17"/>
  <c r="BN173" i="17"/>
  <c r="BN289" i="17"/>
  <c r="BN111" i="17"/>
  <c r="BN186" i="17"/>
  <c r="BN126" i="17"/>
  <c r="BN144" i="17"/>
  <c r="BN157" i="17"/>
  <c r="BN152" i="17"/>
  <c r="BN277" i="17"/>
  <c r="BN22" i="17"/>
  <c r="BN274" i="17"/>
  <c r="BN256" i="17"/>
  <c r="BN237" i="17"/>
  <c r="BN75" i="17"/>
  <c r="BN280" i="17"/>
  <c r="BN100" i="17"/>
  <c r="BN278" i="17"/>
  <c r="BN20" i="17"/>
  <c r="BN102" i="17"/>
  <c r="BN39" i="17"/>
  <c r="BN208" i="17"/>
  <c r="BN77" i="17"/>
  <c r="BN148" i="17"/>
  <c r="BN201" i="17"/>
  <c r="BN254" i="17"/>
  <c r="BN205" i="17"/>
  <c r="BN133" i="17"/>
  <c r="BN224" i="17"/>
  <c r="BN47" i="17"/>
  <c r="BN177" i="17"/>
  <c r="BN282" i="17"/>
  <c r="BN161" i="17"/>
  <c r="BN129" i="17"/>
  <c r="BN262" i="17"/>
  <c r="BN253" i="17"/>
  <c r="BN54" i="17"/>
  <c r="BN116" i="17"/>
  <c r="BN30" i="17"/>
  <c r="BN78" i="17"/>
  <c r="BN190" i="17"/>
  <c r="BN258" i="17"/>
  <c r="BN245" i="17"/>
  <c r="BN232" i="17"/>
  <c r="BN73" i="17"/>
  <c r="BN181" i="17"/>
  <c r="BN193" i="17"/>
  <c r="BN134" i="17"/>
  <c r="BN260" i="17"/>
  <c r="BN89" i="17"/>
  <c r="BN296" i="17"/>
  <c r="BN56" i="17"/>
  <c r="BN14" i="17"/>
  <c r="BN250" i="17"/>
  <c r="BN118" i="17"/>
  <c r="BN121" i="17"/>
  <c r="BN198" i="17"/>
  <c r="BN241" i="17"/>
  <c r="BN64" i="17"/>
  <c r="BN234" i="17"/>
  <c r="BN212" i="17"/>
  <c r="BN93" i="17"/>
  <c r="BN57" i="17"/>
  <c r="BN246" i="17"/>
  <c r="BN171" i="17"/>
  <c r="BN138" i="17"/>
  <c r="BN251" i="17"/>
  <c r="BN153" i="17"/>
  <c r="BN94" i="17"/>
  <c r="BN189" i="17"/>
  <c r="BN255" i="17"/>
  <c r="BN146" i="17"/>
  <c r="BN199" i="17"/>
  <c r="BN9" i="17"/>
  <c r="BN247" i="17"/>
  <c r="BN45" i="17"/>
  <c r="BN31" i="17"/>
  <c r="BN196" i="17"/>
  <c r="BN275" i="17"/>
  <c r="BN233" i="17"/>
  <c r="BN291" i="17"/>
  <c r="BN168" i="17"/>
  <c r="BN34" i="17"/>
  <c r="BN216" i="17"/>
  <c r="BN130" i="17"/>
  <c r="BN108" i="17"/>
  <c r="BN156" i="17"/>
  <c r="BN25" i="17"/>
  <c r="BN293" i="17"/>
  <c r="BN197" i="17"/>
  <c r="BN195" i="17"/>
  <c r="BN155" i="17"/>
  <c r="BN170" i="17"/>
  <c r="BN276" i="17"/>
  <c r="BN202" i="17"/>
  <c r="BN225" i="17"/>
  <c r="BN147" i="17"/>
  <c r="BN160" i="17"/>
  <c r="BN44" i="17"/>
  <c r="BN23" i="17"/>
  <c r="BN240" i="17"/>
  <c r="BN269" i="17"/>
  <c r="BN61" i="17"/>
  <c r="BN97" i="17"/>
  <c r="BN92" i="17"/>
  <c r="BN68" i="17"/>
  <c r="BN248" i="17"/>
  <c r="BN35" i="17"/>
  <c r="BN63" i="17"/>
  <c r="BN74" i="17"/>
  <c r="BN62" i="17"/>
  <c r="BN265" i="17"/>
  <c r="BN109" i="17"/>
  <c r="BN24" i="17"/>
  <c r="BN154" i="17"/>
  <c r="BN211" i="17"/>
  <c r="BN242" i="17"/>
  <c r="BN257" i="17"/>
  <c r="BN217" i="17"/>
  <c r="BN103" i="17"/>
  <c r="BN230" i="17"/>
  <c r="BN270" i="17"/>
  <c r="BN292" i="17"/>
  <c r="BN67" i="17"/>
  <c r="BN268" i="17"/>
  <c r="BN43" i="17"/>
  <c r="BN104" i="17"/>
  <c r="BN29" i="17"/>
  <c r="BN105" i="17"/>
  <c r="BN101" i="17"/>
  <c r="BN288" i="17"/>
  <c r="BN184" i="17"/>
  <c r="BN192" i="17"/>
  <c r="BN220" i="17"/>
  <c r="BN279" i="17"/>
  <c r="BN60" i="17"/>
  <c r="BN297" i="17"/>
  <c r="BN151" i="17"/>
  <c r="BN127" i="17"/>
  <c r="BN114" i="17"/>
  <c r="BN150" i="17"/>
  <c r="BN174" i="17"/>
  <c r="BN96" i="17"/>
  <c r="BN182" i="17"/>
  <c r="BN273" i="17"/>
  <c r="BN83" i="17"/>
  <c r="BN27" i="17"/>
  <c r="BN185" i="17"/>
  <c r="BN91" i="17"/>
  <c r="BN113" i="17"/>
  <c r="BN117" i="17"/>
  <c r="BN188" i="17"/>
  <c r="BN106" i="17"/>
  <c r="BN88" i="17"/>
  <c r="BN244" i="17"/>
  <c r="BN159" i="17"/>
  <c r="BN122" i="17"/>
  <c r="BN228" i="17"/>
  <c r="BN287" i="17"/>
  <c r="BN164" i="17"/>
  <c r="BN79" i="17"/>
  <c r="BN301" i="17"/>
  <c r="BN136" i="17"/>
  <c r="BN252" i="17"/>
  <c r="BN86" i="17"/>
  <c r="BN140" i="17"/>
  <c r="BN51" i="17"/>
  <c r="BN271" i="17"/>
  <c r="BN84" i="17"/>
  <c r="BN223" i="17"/>
  <c r="BN219" i="17"/>
  <c r="BN214" i="17"/>
  <c r="BN286" i="17"/>
  <c r="BN52" i="17"/>
  <c r="BO12" i="17" l="1"/>
  <c r="BP2" i="17"/>
  <c r="BO6" i="17"/>
  <c r="BO8" i="17"/>
  <c r="BO303" i="17"/>
  <c r="BO5" i="17"/>
  <c r="BO4" i="17"/>
  <c r="BO300" i="17"/>
  <c r="BO236" i="17"/>
  <c r="BO23" i="17"/>
  <c r="BO50" i="17"/>
  <c r="BO107" i="17"/>
  <c r="BO135" i="17"/>
  <c r="BO41" i="17"/>
  <c r="BO249" i="17"/>
  <c r="BO200" i="17"/>
  <c r="BO178" i="17"/>
  <c r="BO70" i="17"/>
  <c r="BO283" i="17"/>
  <c r="BO284" i="17"/>
  <c r="BO227" i="17"/>
  <c r="BO19" i="17"/>
  <c r="BO145" i="17"/>
  <c r="BO158" i="17"/>
  <c r="BO266" i="17"/>
  <c r="BO10" i="17"/>
  <c r="BO28" i="17"/>
  <c r="BO175" i="17"/>
  <c r="BO172" i="17"/>
  <c r="BO95" i="17"/>
  <c r="BO176" i="17"/>
  <c r="BO267" i="17"/>
  <c r="BO33" i="17"/>
  <c r="BO210" i="17"/>
  <c r="BO112" i="17"/>
  <c r="BO72" i="17"/>
  <c r="BO229" i="17"/>
  <c r="BO231" i="17"/>
  <c r="BO55" i="17"/>
  <c r="BO81" i="17"/>
  <c r="BO141" i="17"/>
  <c r="BO37" i="17"/>
  <c r="BO295" i="17"/>
  <c r="BO235" i="17"/>
  <c r="BO125" i="17"/>
  <c r="BO124" i="17"/>
  <c r="BO299" i="17"/>
  <c r="BO85" i="17"/>
  <c r="BO180" i="17"/>
  <c r="BO281" i="17"/>
  <c r="BO162" i="17"/>
  <c r="BO7" i="17"/>
  <c r="BO11" i="17"/>
  <c r="BO59" i="17"/>
  <c r="BO203" i="17"/>
  <c r="BO238" i="17"/>
  <c r="BO272" i="17"/>
  <c r="BO87" i="17"/>
  <c r="BO26" i="17"/>
  <c r="BO110" i="17"/>
  <c r="BO179" i="17"/>
  <c r="BO132" i="17"/>
  <c r="BO139" i="17"/>
  <c r="BO58" i="17"/>
  <c r="BO76" i="17"/>
  <c r="BO46" i="17"/>
  <c r="BO71" i="17"/>
  <c r="BO221" i="17"/>
  <c r="BO131" i="17"/>
  <c r="BO163" i="17"/>
  <c r="BO239" i="17"/>
  <c r="BO120" i="17"/>
  <c r="BO290" i="17"/>
  <c r="BO13" i="17"/>
  <c r="BO209" i="17"/>
  <c r="BO48" i="17"/>
  <c r="BO82" i="17"/>
  <c r="BO15" i="17"/>
  <c r="BO80" i="17"/>
  <c r="BO206" i="17"/>
  <c r="BO167" i="17"/>
  <c r="BO169" i="17"/>
  <c r="BO36" i="17"/>
  <c r="BO204" i="17"/>
  <c r="BO213" i="17"/>
  <c r="BO243" i="17"/>
  <c r="BO298" i="17"/>
  <c r="BO90" i="17"/>
  <c r="BO17" i="17"/>
  <c r="BO137" i="17"/>
  <c r="BO32" i="17"/>
  <c r="BO69" i="17"/>
  <c r="BO66" i="17"/>
  <c r="BO21" i="17"/>
  <c r="BO165" i="17"/>
  <c r="BO187" i="17"/>
  <c r="BO222" i="17"/>
  <c r="BO143" i="17"/>
  <c r="BO259" i="17"/>
  <c r="BO264" i="17"/>
  <c r="BO294" i="17"/>
  <c r="BO218" i="17"/>
  <c r="BO285" i="17"/>
  <c r="BO183" i="17"/>
  <c r="BO115" i="17"/>
  <c r="BO191" i="17"/>
  <c r="BO253" i="17"/>
  <c r="BO47" i="17"/>
  <c r="BO149" i="17"/>
  <c r="BO119" i="17"/>
  <c r="BO16" i="17"/>
  <c r="BO65" i="17"/>
  <c r="BO207" i="17"/>
  <c r="BO226" i="17"/>
  <c r="BO123" i="17"/>
  <c r="BO38" i="17"/>
  <c r="BO263" i="17"/>
  <c r="BO302" i="17"/>
  <c r="BO49" i="17"/>
  <c r="BO261" i="17"/>
  <c r="BO215" i="17"/>
  <c r="BO144" i="17"/>
  <c r="BO42" i="17"/>
  <c r="BO166" i="17"/>
  <c r="BO173" i="17"/>
  <c r="BO99" i="17"/>
  <c r="BO111" i="17"/>
  <c r="BO186" i="17"/>
  <c r="BO194" i="17"/>
  <c r="BO289" i="17"/>
  <c r="BO98" i="17"/>
  <c r="BO126" i="17"/>
  <c r="BO157" i="17"/>
  <c r="BO142" i="17"/>
  <c r="BO40" i="17"/>
  <c r="BO128" i="17"/>
  <c r="BO53" i="17"/>
  <c r="BO201" i="17"/>
  <c r="BO100" i="17"/>
  <c r="BO18" i="17"/>
  <c r="BO280" i="17"/>
  <c r="BO278" i="17"/>
  <c r="BO39" i="17"/>
  <c r="BO208" i="17"/>
  <c r="BO20" i="17"/>
  <c r="BO102" i="17"/>
  <c r="BO254" i="17"/>
  <c r="BO77" i="17"/>
  <c r="BO205" i="17"/>
  <c r="BO148" i="17"/>
  <c r="BO118" i="17"/>
  <c r="BO256" i="17"/>
  <c r="BO224" i="17"/>
  <c r="BO177" i="17"/>
  <c r="BO75" i="17"/>
  <c r="BO282" i="17"/>
  <c r="BO161" i="17"/>
  <c r="BO277" i="17"/>
  <c r="BO129" i="17"/>
  <c r="BO262" i="17"/>
  <c r="BO133" i="17"/>
  <c r="BO237" i="17"/>
  <c r="BO152" i="17"/>
  <c r="BO30" i="17"/>
  <c r="BO232" i="17"/>
  <c r="BO258" i="17"/>
  <c r="BO297" i="17"/>
  <c r="BO134" i="17"/>
  <c r="BO73" i="17"/>
  <c r="BO181" i="17"/>
  <c r="BO193" i="17"/>
  <c r="BO260" i="17"/>
  <c r="BO89" i="17"/>
  <c r="BO245" i="17"/>
  <c r="BO34" i="17"/>
  <c r="BO170" i="17"/>
  <c r="BO168" i="17"/>
  <c r="BO212" i="17"/>
  <c r="BO274" i="17"/>
  <c r="BO56" i="17"/>
  <c r="BO22" i="17"/>
  <c r="BO241" i="17"/>
  <c r="BO54" i="17"/>
  <c r="BO116" i="17"/>
  <c r="BO78" i="17"/>
  <c r="BO190" i="17"/>
  <c r="BO198" i="17"/>
  <c r="BO93" i="17"/>
  <c r="BO138" i="17"/>
  <c r="BO121" i="17"/>
  <c r="BO251" i="17"/>
  <c r="BO153" i="17"/>
  <c r="BO189" i="17"/>
  <c r="BO94" i="17"/>
  <c r="BO199" i="17"/>
  <c r="BO14" i="17"/>
  <c r="BO25" i="17"/>
  <c r="BO9" i="17"/>
  <c r="BO68" i="17"/>
  <c r="BO247" i="17"/>
  <c r="BO45" i="17"/>
  <c r="BO275" i="17"/>
  <c r="BO31" i="17"/>
  <c r="BO216" i="17"/>
  <c r="BO233" i="17"/>
  <c r="BO291" i="17"/>
  <c r="BO196" i="17"/>
  <c r="BO130" i="17"/>
  <c r="BO146" i="17"/>
  <c r="BO108" i="17"/>
  <c r="BO293" i="17"/>
  <c r="BO195" i="17"/>
  <c r="BO279" i="17"/>
  <c r="BO155" i="17"/>
  <c r="BO197" i="17"/>
  <c r="BO44" i="17"/>
  <c r="BO296" i="17"/>
  <c r="BO248" i="17"/>
  <c r="BO101" i="17"/>
  <c r="BO276" i="17"/>
  <c r="BO250" i="17"/>
  <c r="BO64" i="17"/>
  <c r="BO234" i="17"/>
  <c r="BO57" i="17"/>
  <c r="BO246" i="17"/>
  <c r="BO171" i="17"/>
  <c r="BO61" i="17"/>
  <c r="BO240" i="17"/>
  <c r="BO269" i="17"/>
  <c r="BO156" i="17"/>
  <c r="BO97" i="17"/>
  <c r="BO174" i="17"/>
  <c r="BO92" i="17"/>
  <c r="BO35" i="17"/>
  <c r="BO265" i="17"/>
  <c r="BO63" i="17"/>
  <c r="BO74" i="17"/>
  <c r="BO62" i="17"/>
  <c r="BO109" i="17"/>
  <c r="BO24" i="17"/>
  <c r="BO255" i="17"/>
  <c r="BO242" i="17"/>
  <c r="BO257" i="17"/>
  <c r="BO83" i="17"/>
  <c r="BO154" i="17"/>
  <c r="BO211" i="17"/>
  <c r="BO202" i="17"/>
  <c r="BO105" i="17"/>
  <c r="BO288" i="17"/>
  <c r="BO88" i="17"/>
  <c r="BO150" i="17"/>
  <c r="BO147" i="17"/>
  <c r="BO103" i="17"/>
  <c r="BO160" i="17"/>
  <c r="BO217" i="17"/>
  <c r="BO67" i="17"/>
  <c r="BO104" i="17"/>
  <c r="BO230" i="17"/>
  <c r="BO192" i="17"/>
  <c r="BO184" i="17"/>
  <c r="BO60" i="17"/>
  <c r="BO220" i="17"/>
  <c r="BO273" i="17"/>
  <c r="BO151" i="17"/>
  <c r="BO114" i="17"/>
  <c r="BO96" i="17"/>
  <c r="BO164" i="17"/>
  <c r="BO182" i="17"/>
  <c r="BO225" i="17"/>
  <c r="BO270" i="17"/>
  <c r="BO27" i="17"/>
  <c r="BO91" i="17"/>
  <c r="BO113" i="17"/>
  <c r="BO117" i="17"/>
  <c r="BO188" i="17"/>
  <c r="BO185" i="17"/>
  <c r="BO244" i="17"/>
  <c r="BO127" i="17"/>
  <c r="BO159" i="17"/>
  <c r="BO106" i="17"/>
  <c r="BO29" i="17"/>
  <c r="BO292" i="17"/>
  <c r="BO86" i="17"/>
  <c r="BO122" i="17"/>
  <c r="BO219" i="17"/>
  <c r="BO79" i="17"/>
  <c r="BO268" i="17"/>
  <c r="BO43" i="17"/>
  <c r="BO136" i="17"/>
  <c r="BO287" i="17"/>
  <c r="BO252" i="17"/>
  <c r="BO140" i="17"/>
  <c r="BO51" i="17"/>
  <c r="BO271" i="17"/>
  <c r="BO84" i="17"/>
  <c r="BO228" i="17"/>
  <c r="BO223" i="17"/>
  <c r="BO286" i="17"/>
  <c r="BO52" i="17"/>
  <c r="BO214" i="17"/>
  <c r="BO301" i="17"/>
  <c r="BP5" i="17" l="1"/>
  <c r="BQ2" i="17"/>
  <c r="BP303" i="17"/>
  <c r="BP12" i="17"/>
  <c r="BP4" i="17"/>
  <c r="BP8" i="17"/>
  <c r="BP6" i="17"/>
  <c r="BP28" i="17"/>
  <c r="BP283" i="17"/>
  <c r="BP200" i="17"/>
  <c r="BP158" i="17"/>
  <c r="BP46" i="17"/>
  <c r="BP19" i="17"/>
  <c r="BP284" i="17"/>
  <c r="BP227" i="17"/>
  <c r="BP70" i="17"/>
  <c r="BP145" i="17"/>
  <c r="BP266" i="17"/>
  <c r="BP172" i="17"/>
  <c r="BP81" i="17"/>
  <c r="BP175" i="17"/>
  <c r="BP95" i="17"/>
  <c r="BP176" i="17"/>
  <c r="BP267" i="17"/>
  <c r="BP112" i="17"/>
  <c r="BP72" i="17"/>
  <c r="BP229" i="17"/>
  <c r="BP33" i="17"/>
  <c r="BP210" i="17"/>
  <c r="BP249" i="17"/>
  <c r="BP231" i="17"/>
  <c r="BP55" i="17"/>
  <c r="BP178" i="17"/>
  <c r="BP300" i="17"/>
  <c r="BP141" i="17"/>
  <c r="BP23" i="17"/>
  <c r="BP37" i="17"/>
  <c r="BP295" i="17"/>
  <c r="BP50" i="17"/>
  <c r="BP107" i="17"/>
  <c r="BP236" i="17"/>
  <c r="BP125" i="17"/>
  <c r="BP299" i="17"/>
  <c r="BP124" i="17"/>
  <c r="BP15" i="17"/>
  <c r="BP85" i="17"/>
  <c r="BP162" i="17"/>
  <c r="BP180" i="17"/>
  <c r="BP281" i="17"/>
  <c r="BP11" i="17"/>
  <c r="BP131" i="17"/>
  <c r="BP7" i="17"/>
  <c r="BP71" i="17"/>
  <c r="BP238" i="17"/>
  <c r="BP272" i="17"/>
  <c r="BP87" i="17"/>
  <c r="BP41" i="17"/>
  <c r="BP110" i="17"/>
  <c r="BP10" i="17"/>
  <c r="BP179" i="17"/>
  <c r="BP132" i="17"/>
  <c r="BP135" i="17"/>
  <c r="BP59" i="17"/>
  <c r="BP203" i="17"/>
  <c r="BP139" i="17"/>
  <c r="BP58" i="17"/>
  <c r="BP76" i="17"/>
  <c r="BP221" i="17"/>
  <c r="BP235" i="17"/>
  <c r="BP26" i="17"/>
  <c r="BP69" i="17"/>
  <c r="BP80" i="17"/>
  <c r="BP209" i="17"/>
  <c r="BP48" i="17"/>
  <c r="BP82" i="17"/>
  <c r="BP119" i="17"/>
  <c r="BP206" i="17"/>
  <c r="BP169" i="17"/>
  <c r="BP36" i="17"/>
  <c r="BP213" i="17"/>
  <c r="BP243" i="17"/>
  <c r="BP204" i="17"/>
  <c r="BP90" i="17"/>
  <c r="BP17" i="17"/>
  <c r="BP137" i="17"/>
  <c r="BP66" i="17"/>
  <c r="BP163" i="17"/>
  <c r="BP21" i="17"/>
  <c r="BP165" i="17"/>
  <c r="BP187" i="17"/>
  <c r="BP264" i="17"/>
  <c r="BP222" i="17"/>
  <c r="BP259" i="17"/>
  <c r="BP294" i="17"/>
  <c r="BP218" i="17"/>
  <c r="BP285" i="17"/>
  <c r="BP298" i="17"/>
  <c r="BP183" i="17"/>
  <c r="BP239" i="17"/>
  <c r="BP115" i="17"/>
  <c r="BP167" i="17"/>
  <c r="BP290" i="17"/>
  <c r="BP32" i="17"/>
  <c r="BP143" i="17"/>
  <c r="BP120" i="17"/>
  <c r="BP149" i="17"/>
  <c r="BP226" i="17"/>
  <c r="BP42" i="17"/>
  <c r="BP207" i="17"/>
  <c r="BP263" i="17"/>
  <c r="BP16" i="17"/>
  <c r="BP123" i="17"/>
  <c r="BP38" i="17"/>
  <c r="BP302" i="17"/>
  <c r="BP18" i="17"/>
  <c r="BP261" i="17"/>
  <c r="BP99" i="17"/>
  <c r="BP144" i="17"/>
  <c r="BP13" i="17"/>
  <c r="BP215" i="17"/>
  <c r="BP173" i="17"/>
  <c r="BP111" i="17"/>
  <c r="BP186" i="17"/>
  <c r="BP166" i="17"/>
  <c r="BP194" i="17"/>
  <c r="BP126" i="17"/>
  <c r="BP289" i="17"/>
  <c r="BP98" i="17"/>
  <c r="BP49" i="17"/>
  <c r="BP142" i="17"/>
  <c r="BP40" i="17"/>
  <c r="BP53" i="17"/>
  <c r="BP157" i="17"/>
  <c r="BP191" i="17"/>
  <c r="BP65" i="17"/>
  <c r="BP128" i="17"/>
  <c r="BP256" i="17"/>
  <c r="BP77" i="17"/>
  <c r="BP278" i="17"/>
  <c r="BP20" i="17"/>
  <c r="BP39" i="17"/>
  <c r="BP208" i="17"/>
  <c r="BP100" i="17"/>
  <c r="BP152" i="17"/>
  <c r="BP280" i="17"/>
  <c r="BP118" i="17"/>
  <c r="BP102" i="17"/>
  <c r="BP254" i="17"/>
  <c r="BP205" i="17"/>
  <c r="BP148" i="17"/>
  <c r="BP201" i="17"/>
  <c r="BP75" i="17"/>
  <c r="BP224" i="17"/>
  <c r="BP161" i="17"/>
  <c r="BP177" i="17"/>
  <c r="BP47" i="17"/>
  <c r="BP262" i="17"/>
  <c r="BP277" i="17"/>
  <c r="BP129" i="17"/>
  <c r="BP133" i="17"/>
  <c r="BP237" i="17"/>
  <c r="BP253" i="17"/>
  <c r="BP282" i="17"/>
  <c r="BP232" i="17"/>
  <c r="BP297" i="17"/>
  <c r="BP78" i="17"/>
  <c r="BP134" i="17"/>
  <c r="BP73" i="17"/>
  <c r="BP181" i="17"/>
  <c r="BP193" i="17"/>
  <c r="BP260" i="17"/>
  <c r="BP89" i="17"/>
  <c r="BP22" i="17"/>
  <c r="BP245" i="17"/>
  <c r="BP34" i="17"/>
  <c r="BP168" i="17"/>
  <c r="BP170" i="17"/>
  <c r="BP211" i="17"/>
  <c r="BP250" i="17"/>
  <c r="BP56" i="17"/>
  <c r="BP54" i="17"/>
  <c r="BP241" i="17"/>
  <c r="BP116" i="17"/>
  <c r="BP190" i="17"/>
  <c r="BP30" i="17"/>
  <c r="BP121" i="17"/>
  <c r="BP251" i="17"/>
  <c r="BP153" i="17"/>
  <c r="BP94" i="17"/>
  <c r="BP199" i="17"/>
  <c r="BP14" i="17"/>
  <c r="BP45" i="17"/>
  <c r="BP25" i="17"/>
  <c r="BP31" i="17"/>
  <c r="BP9" i="17"/>
  <c r="BP255" i="17"/>
  <c r="BP63" i="17"/>
  <c r="BP247" i="17"/>
  <c r="BP265" i="17"/>
  <c r="BP275" i="17"/>
  <c r="BP233" i="17"/>
  <c r="BP291" i="17"/>
  <c r="BP196" i="17"/>
  <c r="BP57" i="17"/>
  <c r="BP171" i="17"/>
  <c r="BP242" i="17"/>
  <c r="BP108" i="17"/>
  <c r="BP130" i="17"/>
  <c r="BP146" i="17"/>
  <c r="BP274" i="17"/>
  <c r="BP216" i="17"/>
  <c r="BP234" i="17"/>
  <c r="BP155" i="17"/>
  <c r="BP293" i="17"/>
  <c r="BP195" i="17"/>
  <c r="BP279" i="17"/>
  <c r="BP44" i="17"/>
  <c r="BP197" i="17"/>
  <c r="BP258" i="17"/>
  <c r="BP296" i="17"/>
  <c r="BP248" i="17"/>
  <c r="BP160" i="17"/>
  <c r="BP101" i="17"/>
  <c r="BP35" i="17"/>
  <c r="BP105" i="17"/>
  <c r="BP220" i="17"/>
  <c r="BP212" i="17"/>
  <c r="BP198" i="17"/>
  <c r="BP93" i="17"/>
  <c r="BP189" i="17"/>
  <c r="BP138" i="17"/>
  <c r="BP156" i="17"/>
  <c r="BP64" i="17"/>
  <c r="BP240" i="17"/>
  <c r="BP269" i="17"/>
  <c r="BP97" i="17"/>
  <c r="BP147" i="17"/>
  <c r="BP88" i="17"/>
  <c r="BP68" i="17"/>
  <c r="BP246" i="17"/>
  <c r="BP288" i="17"/>
  <c r="BP61" i="17"/>
  <c r="BP109" i="17"/>
  <c r="BP230" i="17"/>
  <c r="BP287" i="17"/>
  <c r="BP151" i="17"/>
  <c r="BP60" i="17"/>
  <c r="BP257" i="17"/>
  <c r="BP154" i="17"/>
  <c r="BP202" i="17"/>
  <c r="BP225" i="17"/>
  <c r="BP150" i="17"/>
  <c r="BP62" i="17"/>
  <c r="BP67" i="17"/>
  <c r="BP217" i="17"/>
  <c r="BP276" i="17"/>
  <c r="BP174" i="17"/>
  <c r="BP292" i="17"/>
  <c r="BP86" i="17"/>
  <c r="BP92" i="17"/>
  <c r="BP83" i="17"/>
  <c r="BP114" i="17"/>
  <c r="BP24" i="17"/>
  <c r="BP103" i="17"/>
  <c r="BP184" i="17"/>
  <c r="BP273" i="17"/>
  <c r="BP223" i="17"/>
  <c r="BP96" i="17"/>
  <c r="BP74" i="17"/>
  <c r="BP113" i="17"/>
  <c r="BP182" i="17"/>
  <c r="BP301" i="17"/>
  <c r="BP136" i="17"/>
  <c r="BP268" i="17"/>
  <c r="BP27" i="17"/>
  <c r="BP228" i="17"/>
  <c r="BP91" i="17"/>
  <c r="BP188" i="17"/>
  <c r="BP106" i="17"/>
  <c r="BP244" i="17"/>
  <c r="BP127" i="17"/>
  <c r="BP117" i="17"/>
  <c r="BP159" i="17"/>
  <c r="BP185" i="17"/>
  <c r="BP270" i="17"/>
  <c r="BP29" i="17"/>
  <c r="BP122" i="17"/>
  <c r="BP104" i="17"/>
  <c r="BP79" i="17"/>
  <c r="BP219" i="17"/>
  <c r="BP43" i="17"/>
  <c r="BP192" i="17"/>
  <c r="BP252" i="17"/>
  <c r="BP140" i="17"/>
  <c r="BP51" i="17"/>
  <c r="BP271" i="17"/>
  <c r="BP84" i="17"/>
  <c r="BP286" i="17"/>
  <c r="BP164" i="17"/>
  <c r="BP214" i="17"/>
  <c r="BP52" i="17"/>
  <c r="BR2" i="17" l="1"/>
  <c r="BQ12" i="17"/>
  <c r="BQ8" i="17"/>
  <c r="BQ5" i="17"/>
  <c r="BQ303" i="17"/>
  <c r="BQ4" i="17"/>
  <c r="BQ6" i="17"/>
  <c r="BQ283" i="17"/>
  <c r="BQ200" i="17"/>
  <c r="BQ158" i="17"/>
  <c r="BQ72" i="17"/>
  <c r="BQ229" i="17"/>
  <c r="BQ107" i="17"/>
  <c r="BQ231" i="17"/>
  <c r="BQ19" i="17"/>
  <c r="BQ284" i="17"/>
  <c r="BQ227" i="17"/>
  <c r="BQ145" i="17"/>
  <c r="BQ266" i="17"/>
  <c r="BQ10" i="17"/>
  <c r="BQ172" i="17"/>
  <c r="BQ81" i="17"/>
  <c r="BQ175" i="17"/>
  <c r="BQ176" i="17"/>
  <c r="BQ267" i="17"/>
  <c r="BQ55" i="17"/>
  <c r="BQ112" i="17"/>
  <c r="BQ70" i="17"/>
  <c r="BQ33" i="17"/>
  <c r="BQ210" i="17"/>
  <c r="BQ249" i="17"/>
  <c r="BQ178" i="17"/>
  <c r="BQ300" i="17"/>
  <c r="BQ95" i="17"/>
  <c r="BQ141" i="17"/>
  <c r="BQ37" i="17"/>
  <c r="BQ295" i="17"/>
  <c r="BQ50" i="17"/>
  <c r="BQ236" i="17"/>
  <c r="BQ28" i="17"/>
  <c r="BQ179" i="17"/>
  <c r="BQ299" i="17"/>
  <c r="BQ124" i="17"/>
  <c r="BQ80" i="17"/>
  <c r="BQ206" i="17"/>
  <c r="BQ209" i="17"/>
  <c r="BQ239" i="17"/>
  <c r="BQ285" i="17"/>
  <c r="BQ17" i="17"/>
  <c r="BQ137" i="17"/>
  <c r="BQ85" i="17"/>
  <c r="BQ162" i="17"/>
  <c r="BQ180" i="17"/>
  <c r="BQ281" i="17"/>
  <c r="BQ11" i="17"/>
  <c r="BQ7" i="17"/>
  <c r="BQ71" i="17"/>
  <c r="BQ238" i="17"/>
  <c r="BQ272" i="17"/>
  <c r="BQ26" i="17"/>
  <c r="BQ41" i="17"/>
  <c r="BQ110" i="17"/>
  <c r="BQ221" i="17"/>
  <c r="BQ23" i="17"/>
  <c r="BQ132" i="17"/>
  <c r="BQ135" i="17"/>
  <c r="BQ59" i="17"/>
  <c r="BQ203" i="17"/>
  <c r="BQ139" i="17"/>
  <c r="BQ58" i="17"/>
  <c r="BQ76" i="17"/>
  <c r="BQ87" i="17"/>
  <c r="BQ46" i="17"/>
  <c r="BQ131" i="17"/>
  <c r="BQ125" i="17"/>
  <c r="BQ235" i="17"/>
  <c r="BQ264" i="17"/>
  <c r="BQ48" i="17"/>
  <c r="BQ169" i="17"/>
  <c r="BQ82" i="17"/>
  <c r="BQ36" i="17"/>
  <c r="BQ66" i="17"/>
  <c r="BQ213" i="17"/>
  <c r="BQ243" i="17"/>
  <c r="BQ98" i="17"/>
  <c r="BQ119" i="17"/>
  <c r="BQ15" i="17"/>
  <c r="BQ115" i="17"/>
  <c r="BQ163" i="17"/>
  <c r="BQ204" i="17"/>
  <c r="BQ21" i="17"/>
  <c r="BQ165" i="17"/>
  <c r="BQ32" i="17"/>
  <c r="BQ69" i="17"/>
  <c r="BQ187" i="17"/>
  <c r="BQ259" i="17"/>
  <c r="BQ222" i="17"/>
  <c r="BQ294" i="17"/>
  <c r="BQ218" i="17"/>
  <c r="BQ298" i="17"/>
  <c r="BQ183" i="17"/>
  <c r="BQ167" i="17"/>
  <c r="BQ290" i="17"/>
  <c r="BQ90" i="17"/>
  <c r="BQ143" i="17"/>
  <c r="BQ120" i="17"/>
  <c r="BQ149" i="17"/>
  <c r="BQ18" i="17"/>
  <c r="BQ226" i="17"/>
  <c r="BQ16" i="17"/>
  <c r="BQ207" i="17"/>
  <c r="BQ263" i="17"/>
  <c r="BQ38" i="17"/>
  <c r="BQ302" i="17"/>
  <c r="BQ42" i="17"/>
  <c r="BQ123" i="17"/>
  <c r="BQ261" i="17"/>
  <c r="BQ99" i="17"/>
  <c r="BQ144" i="17"/>
  <c r="BQ215" i="17"/>
  <c r="BQ128" i="17"/>
  <c r="BQ194" i="17"/>
  <c r="BQ173" i="17"/>
  <c r="BQ186" i="17"/>
  <c r="BQ166" i="17"/>
  <c r="BQ111" i="17"/>
  <c r="BQ126" i="17"/>
  <c r="BQ289" i="17"/>
  <c r="BQ13" i="17"/>
  <c r="BQ142" i="17"/>
  <c r="BQ40" i="17"/>
  <c r="BQ53" i="17"/>
  <c r="BQ157" i="17"/>
  <c r="BQ49" i="17"/>
  <c r="BQ191" i="17"/>
  <c r="BQ65" i="17"/>
  <c r="BQ278" i="17"/>
  <c r="BQ20" i="17"/>
  <c r="BQ208" i="17"/>
  <c r="BQ100" i="17"/>
  <c r="BQ280" i="17"/>
  <c r="BQ47" i="17"/>
  <c r="BQ118" i="17"/>
  <c r="BQ102" i="17"/>
  <c r="BQ254" i="17"/>
  <c r="BQ77" i="17"/>
  <c r="BQ205" i="17"/>
  <c r="BQ148" i="17"/>
  <c r="BQ201" i="17"/>
  <c r="BQ75" i="17"/>
  <c r="BQ56" i="17"/>
  <c r="BQ224" i="17"/>
  <c r="BQ161" i="17"/>
  <c r="BQ177" i="17"/>
  <c r="BQ262" i="17"/>
  <c r="BQ277" i="17"/>
  <c r="BQ282" i="17"/>
  <c r="BQ129" i="17"/>
  <c r="BQ237" i="17"/>
  <c r="BQ253" i="17"/>
  <c r="BQ133" i="17"/>
  <c r="BQ152" i="17"/>
  <c r="BQ256" i="17"/>
  <c r="BQ39" i="17"/>
  <c r="BQ78" i="17"/>
  <c r="BQ73" i="17"/>
  <c r="BQ193" i="17"/>
  <c r="BQ260" i="17"/>
  <c r="BQ89" i="17"/>
  <c r="BQ134" i="17"/>
  <c r="BQ93" i="17"/>
  <c r="BQ22" i="17"/>
  <c r="BQ245" i="17"/>
  <c r="BQ34" i="17"/>
  <c r="BQ168" i="17"/>
  <c r="BQ212" i="17"/>
  <c r="BQ170" i="17"/>
  <c r="BQ211" i="17"/>
  <c r="BQ274" i="17"/>
  <c r="BQ296" i="17"/>
  <c r="BQ121" i="17"/>
  <c r="BQ198" i="17"/>
  <c r="BQ14" i="17"/>
  <c r="BQ241" i="17"/>
  <c r="BQ116" i="17"/>
  <c r="BQ190" i="17"/>
  <c r="BQ30" i="17"/>
  <c r="BQ181" i="17"/>
  <c r="BQ54" i="17"/>
  <c r="BQ45" i="17"/>
  <c r="BQ25" i="17"/>
  <c r="BQ9" i="17"/>
  <c r="BQ255" i="17"/>
  <c r="BQ63" i="17"/>
  <c r="BQ265" i="17"/>
  <c r="BQ275" i="17"/>
  <c r="BQ233" i="17"/>
  <c r="BQ291" i="17"/>
  <c r="BQ57" i="17"/>
  <c r="BQ31" i="17"/>
  <c r="BQ171" i="17"/>
  <c r="BQ242" i="17"/>
  <c r="BQ108" i="17"/>
  <c r="BQ130" i="17"/>
  <c r="BQ189" i="17"/>
  <c r="BQ146" i="17"/>
  <c r="BQ199" i="17"/>
  <c r="BQ234" i="17"/>
  <c r="BQ155" i="17"/>
  <c r="BQ293" i="17"/>
  <c r="BQ195" i="17"/>
  <c r="BQ279" i="17"/>
  <c r="BQ44" i="17"/>
  <c r="BQ197" i="17"/>
  <c r="BQ232" i="17"/>
  <c r="BQ248" i="17"/>
  <c r="BQ97" i="17"/>
  <c r="BQ160" i="17"/>
  <c r="BQ216" i="17"/>
  <c r="BQ101" i="17"/>
  <c r="BQ105" i="17"/>
  <c r="BQ220" i="17"/>
  <c r="BQ297" i="17"/>
  <c r="BQ156" i="17"/>
  <c r="BQ202" i="17"/>
  <c r="BQ68" i="17"/>
  <c r="BQ196" i="17"/>
  <c r="BQ251" i="17"/>
  <c r="BQ153" i="17"/>
  <c r="BQ94" i="17"/>
  <c r="BQ35" i="17"/>
  <c r="BQ269" i="17"/>
  <c r="BQ174" i="17"/>
  <c r="BQ246" i="17"/>
  <c r="BQ225" i="17"/>
  <c r="BQ288" i="17"/>
  <c r="BQ62" i="17"/>
  <c r="BQ109" i="17"/>
  <c r="BQ61" i="17"/>
  <c r="BQ250" i="17"/>
  <c r="BQ257" i="17"/>
  <c r="BQ154" i="17"/>
  <c r="BQ258" i="17"/>
  <c r="BQ150" i="17"/>
  <c r="BQ67" i="17"/>
  <c r="BQ217" i="17"/>
  <c r="BQ276" i="17"/>
  <c r="BQ88" i="17"/>
  <c r="BQ292" i="17"/>
  <c r="BQ86" i="17"/>
  <c r="BQ103" i="17"/>
  <c r="BQ230" i="17"/>
  <c r="BQ83" i="17"/>
  <c r="BQ138" i="17"/>
  <c r="BQ64" i="17"/>
  <c r="BQ240" i="17"/>
  <c r="BQ24" i="17"/>
  <c r="BQ92" i="17"/>
  <c r="BQ184" i="17"/>
  <c r="BQ273" i="17"/>
  <c r="BQ60" i="17"/>
  <c r="BQ96" i="17"/>
  <c r="BQ151" i="17"/>
  <c r="BQ244" i="17"/>
  <c r="BQ114" i="17"/>
  <c r="BQ113" i="17"/>
  <c r="BQ188" i="17"/>
  <c r="BQ185" i="17"/>
  <c r="BQ182" i="17"/>
  <c r="BQ147" i="17"/>
  <c r="BQ301" i="17"/>
  <c r="BQ74" i="17"/>
  <c r="BQ268" i="17"/>
  <c r="BQ27" i="17"/>
  <c r="BQ228" i="17"/>
  <c r="BQ287" i="17"/>
  <c r="BQ106" i="17"/>
  <c r="BQ127" i="17"/>
  <c r="BQ117" i="17"/>
  <c r="BQ159" i="17"/>
  <c r="BQ270" i="17"/>
  <c r="BQ29" i="17"/>
  <c r="BQ122" i="17"/>
  <c r="BQ91" i="17"/>
  <c r="BQ79" i="17"/>
  <c r="BQ219" i="17"/>
  <c r="BQ247" i="17"/>
  <c r="BQ43" i="17"/>
  <c r="BQ164" i="17"/>
  <c r="BQ104" i="17"/>
  <c r="BQ252" i="17"/>
  <c r="BQ140" i="17"/>
  <c r="BQ271" i="17"/>
  <c r="BQ84" i="17"/>
  <c r="BQ286" i="17"/>
  <c r="BQ51" i="17"/>
  <c r="BQ214" i="17"/>
  <c r="BQ223" i="17"/>
  <c r="BQ52" i="17"/>
  <c r="BQ192" i="17"/>
  <c r="BQ136" i="17"/>
  <c r="BS2" i="17" l="1"/>
  <c r="BR8" i="17"/>
  <c r="BR303" i="17"/>
  <c r="BR6" i="17"/>
  <c r="BR5" i="17"/>
  <c r="BR12" i="17"/>
  <c r="BR4" i="17"/>
  <c r="BR227" i="17"/>
  <c r="BR95" i="17"/>
  <c r="BR200" i="17"/>
  <c r="BR107" i="17"/>
  <c r="BR231" i="17"/>
  <c r="BR37" i="17"/>
  <c r="BR72" i="17"/>
  <c r="BR178" i="17"/>
  <c r="BR19" i="17"/>
  <c r="BR284" i="17"/>
  <c r="BR145" i="17"/>
  <c r="BR7" i="17"/>
  <c r="BR266" i="17"/>
  <c r="BR10" i="17"/>
  <c r="BR172" i="17"/>
  <c r="BR81" i="17"/>
  <c r="BR175" i="17"/>
  <c r="BR28" i="17"/>
  <c r="BR176" i="17"/>
  <c r="BR267" i="17"/>
  <c r="BR33" i="17"/>
  <c r="BR55" i="17"/>
  <c r="BR112" i="17"/>
  <c r="BR70" i="17"/>
  <c r="BR210" i="17"/>
  <c r="BR249" i="17"/>
  <c r="BR300" i="17"/>
  <c r="BR141" i="17"/>
  <c r="BR50" i="17"/>
  <c r="BR236" i="17"/>
  <c r="BR283" i="17"/>
  <c r="BR158" i="17"/>
  <c r="BR229" i="17"/>
  <c r="BR85" i="17"/>
  <c r="BR162" i="17"/>
  <c r="BR180" i="17"/>
  <c r="BR281" i="17"/>
  <c r="BR11" i="17"/>
  <c r="BR295" i="17"/>
  <c r="BR71" i="17"/>
  <c r="BR41" i="17"/>
  <c r="BR135" i="17"/>
  <c r="BR110" i="17"/>
  <c r="BR221" i="17"/>
  <c r="BR238" i="17"/>
  <c r="BR299" i="17"/>
  <c r="BR132" i="17"/>
  <c r="BR59" i="17"/>
  <c r="BR179" i="17"/>
  <c r="BR203" i="17"/>
  <c r="BR139" i="17"/>
  <c r="BR58" i="17"/>
  <c r="BR272" i="17"/>
  <c r="BR76" i="17"/>
  <c r="BR46" i="17"/>
  <c r="BR87" i="17"/>
  <c r="BR131" i="17"/>
  <c r="BR125" i="17"/>
  <c r="BR235" i="17"/>
  <c r="BR26" i="17"/>
  <c r="BR23" i="17"/>
  <c r="BR124" i="17"/>
  <c r="BR80" i="17"/>
  <c r="BR209" i="17"/>
  <c r="BR36" i="17"/>
  <c r="BR66" i="17"/>
  <c r="BR213" i="17"/>
  <c r="BR243" i="17"/>
  <c r="BR206" i="17"/>
  <c r="BR204" i="17"/>
  <c r="BR163" i="17"/>
  <c r="BR17" i="17"/>
  <c r="BR137" i="17"/>
  <c r="BR21" i="17"/>
  <c r="BR165" i="17"/>
  <c r="BR32" i="17"/>
  <c r="BR69" i="17"/>
  <c r="BR187" i="17"/>
  <c r="BR222" i="17"/>
  <c r="BR259" i="17"/>
  <c r="BR218" i="17"/>
  <c r="BR167" i="17"/>
  <c r="BR298" i="17"/>
  <c r="BR15" i="17"/>
  <c r="BR285" i="17"/>
  <c r="BR183" i="17"/>
  <c r="BR290" i="17"/>
  <c r="BR239" i="17"/>
  <c r="BR90" i="17"/>
  <c r="BR143" i="17"/>
  <c r="BR120" i="17"/>
  <c r="BR115" i="17"/>
  <c r="BR264" i="17"/>
  <c r="BR294" i="17"/>
  <c r="BR48" i="17"/>
  <c r="BR169" i="17"/>
  <c r="BR82" i="17"/>
  <c r="BR226" i="17"/>
  <c r="BR119" i="17"/>
  <c r="BR207" i="17"/>
  <c r="BR263" i="17"/>
  <c r="BR42" i="17"/>
  <c r="BR38" i="17"/>
  <c r="BR302" i="17"/>
  <c r="BR16" i="17"/>
  <c r="BR123" i="17"/>
  <c r="BR261" i="17"/>
  <c r="BR53" i="17"/>
  <c r="BR126" i="17"/>
  <c r="BR128" i="17"/>
  <c r="BR194" i="17"/>
  <c r="BR173" i="17"/>
  <c r="BR166" i="17"/>
  <c r="BR111" i="17"/>
  <c r="BR289" i="17"/>
  <c r="BR13" i="17"/>
  <c r="BR98" i="17"/>
  <c r="BR142" i="17"/>
  <c r="BR49" i="17"/>
  <c r="BR40" i="17"/>
  <c r="BR157" i="17"/>
  <c r="BR191" i="17"/>
  <c r="BR215" i="17"/>
  <c r="BR186" i="17"/>
  <c r="BR65" i="17"/>
  <c r="BR99" i="17"/>
  <c r="BR144" i="17"/>
  <c r="BR149" i="17"/>
  <c r="BR280" i="17"/>
  <c r="BR102" i="17"/>
  <c r="BR18" i="17"/>
  <c r="BR254" i="17"/>
  <c r="BR77" i="17"/>
  <c r="BR205" i="17"/>
  <c r="BR148" i="17"/>
  <c r="BR201" i="17"/>
  <c r="BR75" i="17"/>
  <c r="BR224" i="17"/>
  <c r="BR161" i="17"/>
  <c r="BR277" i="17"/>
  <c r="BR129" i="17"/>
  <c r="BR47" i="17"/>
  <c r="BR177" i="17"/>
  <c r="BR237" i="17"/>
  <c r="BR253" i="17"/>
  <c r="BR133" i="17"/>
  <c r="BR208" i="17"/>
  <c r="BR262" i="17"/>
  <c r="BR152" i="17"/>
  <c r="BR256" i="17"/>
  <c r="BR39" i="17"/>
  <c r="BR282" i="17"/>
  <c r="BR181" i="17"/>
  <c r="BR278" i="17"/>
  <c r="BR20" i="17"/>
  <c r="BR100" i="17"/>
  <c r="BR73" i="17"/>
  <c r="BR260" i="17"/>
  <c r="BR89" i="17"/>
  <c r="BR134" i="17"/>
  <c r="BR22" i="17"/>
  <c r="BR190" i="17"/>
  <c r="BR193" i="17"/>
  <c r="BR34" i="17"/>
  <c r="BR168" i="17"/>
  <c r="BR170" i="17"/>
  <c r="BR211" i="17"/>
  <c r="BR245" i="17"/>
  <c r="BR274" i="17"/>
  <c r="BR296" i="17"/>
  <c r="BR30" i="17"/>
  <c r="BR78" i="17"/>
  <c r="BR14" i="17"/>
  <c r="BR68" i="17"/>
  <c r="BR275" i="17"/>
  <c r="BR233" i="17"/>
  <c r="BR291" i="17"/>
  <c r="BR118" i="17"/>
  <c r="BR57" i="17"/>
  <c r="BR31" i="17"/>
  <c r="BR246" i="17"/>
  <c r="BR171" i="17"/>
  <c r="BR108" i="17"/>
  <c r="BR196" i="17"/>
  <c r="BR216" i="17"/>
  <c r="BR155" i="17"/>
  <c r="BR199" i="17"/>
  <c r="BR257" i="17"/>
  <c r="BR293" i="17"/>
  <c r="BR279" i="17"/>
  <c r="BR44" i="17"/>
  <c r="BR93" i="17"/>
  <c r="BR146" i="17"/>
  <c r="BR232" i="17"/>
  <c r="BR258" i="17"/>
  <c r="BR248" i="17"/>
  <c r="BR160" i="17"/>
  <c r="BR195" i="17"/>
  <c r="BR212" i="17"/>
  <c r="BR276" i="17"/>
  <c r="BR105" i="17"/>
  <c r="BR220" i="17"/>
  <c r="BR297" i="17"/>
  <c r="BR156" i="17"/>
  <c r="BR202" i="17"/>
  <c r="BR130" i="17"/>
  <c r="BR116" i="17"/>
  <c r="BR97" i="17"/>
  <c r="BR198" i="17"/>
  <c r="BR241" i="17"/>
  <c r="BR54" i="17"/>
  <c r="BR121" i="17"/>
  <c r="BR45" i="17"/>
  <c r="BR25" i="17"/>
  <c r="BR9" i="17"/>
  <c r="BR255" i="17"/>
  <c r="BR101" i="17"/>
  <c r="BR63" i="17"/>
  <c r="BR247" i="17"/>
  <c r="BR174" i="17"/>
  <c r="BR234" i="17"/>
  <c r="BR122" i="17"/>
  <c r="BR64" i="17"/>
  <c r="BR225" i="17"/>
  <c r="BR288" i="17"/>
  <c r="BR265" i="17"/>
  <c r="BR62" i="17"/>
  <c r="BR61" i="17"/>
  <c r="BR250" i="17"/>
  <c r="BR242" i="17"/>
  <c r="BR154" i="17"/>
  <c r="BR273" i="17"/>
  <c r="BR96" i="17"/>
  <c r="BR56" i="17"/>
  <c r="BR189" i="17"/>
  <c r="BR109" i="17"/>
  <c r="BR150" i="17"/>
  <c r="BR67" i="17"/>
  <c r="BR217" i="17"/>
  <c r="BR35" i="17"/>
  <c r="BR88" i="17"/>
  <c r="BR292" i="17"/>
  <c r="BR86" i="17"/>
  <c r="BR103" i="17"/>
  <c r="BR251" i="17"/>
  <c r="BR94" i="17"/>
  <c r="BR230" i="17"/>
  <c r="BR24" i="17"/>
  <c r="BR270" i="17"/>
  <c r="BR138" i="17"/>
  <c r="BR153" i="17"/>
  <c r="BR240" i="17"/>
  <c r="BR197" i="17"/>
  <c r="BR269" i="17"/>
  <c r="BR43" i="17"/>
  <c r="BR114" i="17"/>
  <c r="BR185" i="17"/>
  <c r="BR147" i="17"/>
  <c r="BR27" i="17"/>
  <c r="BR228" i="17"/>
  <c r="BR287" i="17"/>
  <c r="BR106" i="17"/>
  <c r="BR271" i="17"/>
  <c r="BR127" i="17"/>
  <c r="BR117" i="17"/>
  <c r="BR188" i="17"/>
  <c r="BR74" i="17"/>
  <c r="BR244" i="17"/>
  <c r="BR91" i="17"/>
  <c r="BR113" i="17"/>
  <c r="BR79" i="17"/>
  <c r="BR219" i="17"/>
  <c r="BR214" i="17"/>
  <c r="BR83" i="17"/>
  <c r="BR164" i="17"/>
  <c r="BR192" i="17"/>
  <c r="BR92" i="17"/>
  <c r="BR184" i="17"/>
  <c r="BR60" i="17"/>
  <c r="BR252" i="17"/>
  <c r="BR182" i="17"/>
  <c r="BR140" i="17"/>
  <c r="BR84" i="17"/>
  <c r="BR104" i="17"/>
  <c r="BR29" i="17"/>
  <c r="BR51" i="17"/>
  <c r="BR159" i="17"/>
  <c r="BR136" i="17"/>
  <c r="BR151" i="17"/>
  <c r="BR223" i="17"/>
  <c r="BR286" i="17"/>
  <c r="BR52" i="17"/>
  <c r="BR301" i="17"/>
  <c r="BR268" i="17"/>
  <c r="BT2" i="17" l="1"/>
  <c r="BS8" i="17"/>
  <c r="BS303" i="17"/>
  <c r="BS4" i="17"/>
  <c r="BS6" i="17"/>
  <c r="BS12" i="17"/>
  <c r="BS5" i="17"/>
  <c r="BS37" i="17"/>
  <c r="BS178" i="17"/>
  <c r="BS284" i="17"/>
  <c r="BS162" i="17"/>
  <c r="BS145" i="17"/>
  <c r="BS7" i="17"/>
  <c r="BS266" i="17"/>
  <c r="BS10" i="17"/>
  <c r="BS172" i="17"/>
  <c r="BS81" i="17"/>
  <c r="BS175" i="17"/>
  <c r="BS28" i="17"/>
  <c r="BS176" i="17"/>
  <c r="BS267" i="17"/>
  <c r="BS249" i="17"/>
  <c r="BS55" i="17"/>
  <c r="BS112" i="17"/>
  <c r="BS70" i="17"/>
  <c r="BS210" i="17"/>
  <c r="BS33" i="17"/>
  <c r="BS300" i="17"/>
  <c r="BS141" i="17"/>
  <c r="BS295" i="17"/>
  <c r="BS50" i="17"/>
  <c r="BS72" i="17"/>
  <c r="BS236" i="17"/>
  <c r="BS19" i="17"/>
  <c r="BS283" i="17"/>
  <c r="BS158" i="17"/>
  <c r="BS229" i="17"/>
  <c r="BS227" i="17"/>
  <c r="BS95" i="17"/>
  <c r="BS200" i="17"/>
  <c r="BS107" i="17"/>
  <c r="BS231" i="17"/>
  <c r="BS85" i="17"/>
  <c r="BS180" i="17"/>
  <c r="BS281" i="17"/>
  <c r="BS11" i="17"/>
  <c r="BS183" i="17"/>
  <c r="BS69" i="17"/>
  <c r="BS80" i="17"/>
  <c r="BS294" i="17"/>
  <c r="BS41" i="17"/>
  <c r="BS124" i="17"/>
  <c r="BS110" i="17"/>
  <c r="BS221" i="17"/>
  <c r="BS238" i="17"/>
  <c r="BS132" i="17"/>
  <c r="BS59" i="17"/>
  <c r="BS179" i="17"/>
  <c r="BS139" i="17"/>
  <c r="BS58" i="17"/>
  <c r="BS135" i="17"/>
  <c r="BS76" i="17"/>
  <c r="BS272" i="17"/>
  <c r="BS87" i="17"/>
  <c r="BS46" i="17"/>
  <c r="BS203" i="17"/>
  <c r="BS131" i="17"/>
  <c r="BS125" i="17"/>
  <c r="BS71" i="17"/>
  <c r="BS235" i="17"/>
  <c r="BS26" i="17"/>
  <c r="BS299" i="17"/>
  <c r="BS206" i="17"/>
  <c r="BS90" i="17"/>
  <c r="BS15" i="17"/>
  <c r="BS204" i="17"/>
  <c r="BS163" i="17"/>
  <c r="BS17" i="17"/>
  <c r="BS137" i="17"/>
  <c r="BS21" i="17"/>
  <c r="BS32" i="17"/>
  <c r="BS218" i="17"/>
  <c r="BS187" i="17"/>
  <c r="BS165" i="17"/>
  <c r="BS222" i="17"/>
  <c r="BS259" i="17"/>
  <c r="BS264" i="17"/>
  <c r="BS167" i="17"/>
  <c r="BS298" i="17"/>
  <c r="BS285" i="17"/>
  <c r="BS66" i="17"/>
  <c r="BS290" i="17"/>
  <c r="BS239" i="17"/>
  <c r="BS143" i="17"/>
  <c r="BS120" i="17"/>
  <c r="BS115" i="17"/>
  <c r="BS48" i="17"/>
  <c r="BS169" i="17"/>
  <c r="BS98" i="17"/>
  <c r="BS209" i="17"/>
  <c r="BS36" i="17"/>
  <c r="BS82" i="17"/>
  <c r="BS213" i="17"/>
  <c r="BS243" i="17"/>
  <c r="BS119" i="17"/>
  <c r="BS207" i="17"/>
  <c r="BS263" i="17"/>
  <c r="BS42" i="17"/>
  <c r="BS142" i="17"/>
  <c r="BS38" i="17"/>
  <c r="BS302" i="17"/>
  <c r="BS16" i="17"/>
  <c r="BS123" i="17"/>
  <c r="BS261" i="17"/>
  <c r="BS53" i="17"/>
  <c r="BS126" i="17"/>
  <c r="BS99" i="17"/>
  <c r="BS194" i="17"/>
  <c r="BS173" i="17"/>
  <c r="BS166" i="17"/>
  <c r="BS111" i="17"/>
  <c r="BS215" i="17"/>
  <c r="BS289" i="17"/>
  <c r="BS157" i="17"/>
  <c r="BS13" i="17"/>
  <c r="BS49" i="17"/>
  <c r="BS40" i="17"/>
  <c r="BS191" i="17"/>
  <c r="BS186" i="17"/>
  <c r="BS65" i="17"/>
  <c r="BS128" i="17"/>
  <c r="BS144" i="17"/>
  <c r="BS149" i="17"/>
  <c r="BS226" i="17"/>
  <c r="BS77" i="17"/>
  <c r="BS102" i="17"/>
  <c r="BS254" i="17"/>
  <c r="BS205" i="17"/>
  <c r="BS148" i="17"/>
  <c r="BS201" i="17"/>
  <c r="BS278" i="17"/>
  <c r="BS75" i="17"/>
  <c r="BS56" i="17"/>
  <c r="BS23" i="17"/>
  <c r="BS118" i="17"/>
  <c r="BS224" i="17"/>
  <c r="BS161" i="17"/>
  <c r="BS277" i="17"/>
  <c r="BS129" i="17"/>
  <c r="BS47" i="17"/>
  <c r="BS39" i="17"/>
  <c r="BS177" i="17"/>
  <c r="BS237" i="17"/>
  <c r="BS100" i="17"/>
  <c r="BS253" i="17"/>
  <c r="BS133" i="17"/>
  <c r="BS208" i="17"/>
  <c r="BS262" i="17"/>
  <c r="BS152" i="17"/>
  <c r="BS256" i="17"/>
  <c r="BS282" i="17"/>
  <c r="BS20" i="17"/>
  <c r="BS280" i="17"/>
  <c r="BS260" i="17"/>
  <c r="BS89" i="17"/>
  <c r="BS134" i="17"/>
  <c r="BS22" i="17"/>
  <c r="BS190" i="17"/>
  <c r="BS193" i="17"/>
  <c r="BS34" i="17"/>
  <c r="BS258" i="17"/>
  <c r="BS245" i="17"/>
  <c r="BS168" i="17"/>
  <c r="BS170" i="17"/>
  <c r="BS211" i="17"/>
  <c r="BS250" i="17"/>
  <c r="BS274" i="17"/>
  <c r="BS296" i="17"/>
  <c r="BS121" i="17"/>
  <c r="BS198" i="17"/>
  <c r="BS14" i="17"/>
  <c r="BS54" i="17"/>
  <c r="BS93" i="17"/>
  <c r="BS181" i="17"/>
  <c r="BS30" i="17"/>
  <c r="BS78" i="17"/>
  <c r="BS73" i="17"/>
  <c r="BS275" i="17"/>
  <c r="BS233" i="17"/>
  <c r="BS291" i="17"/>
  <c r="BS57" i="17"/>
  <c r="BS31" i="17"/>
  <c r="BS171" i="17"/>
  <c r="BS108" i="17"/>
  <c r="BS196" i="17"/>
  <c r="BS216" i="17"/>
  <c r="BS155" i="17"/>
  <c r="BS199" i="17"/>
  <c r="BS146" i="17"/>
  <c r="BS9" i="17"/>
  <c r="BS279" i="17"/>
  <c r="BS44" i="17"/>
  <c r="BS232" i="17"/>
  <c r="BS297" i="17"/>
  <c r="BS248" i="17"/>
  <c r="BS160" i="17"/>
  <c r="BS195" i="17"/>
  <c r="BS212" i="17"/>
  <c r="BS276" i="17"/>
  <c r="BS105" i="17"/>
  <c r="BS220" i="17"/>
  <c r="BS156" i="17"/>
  <c r="BS202" i="17"/>
  <c r="BS130" i="17"/>
  <c r="BS116" i="17"/>
  <c r="BS251" i="17"/>
  <c r="BS97" i="17"/>
  <c r="BS241" i="17"/>
  <c r="BS138" i="17"/>
  <c r="BS68" i="17"/>
  <c r="BS234" i="17"/>
  <c r="BS101" i="17"/>
  <c r="BS122" i="17"/>
  <c r="BS63" i="17"/>
  <c r="BS225" i="17"/>
  <c r="BS88" i="17"/>
  <c r="BS246" i="17"/>
  <c r="BS265" i="17"/>
  <c r="BS64" i="17"/>
  <c r="BS62" i="17"/>
  <c r="BS61" i="17"/>
  <c r="BS184" i="17"/>
  <c r="BS293" i="17"/>
  <c r="BS242" i="17"/>
  <c r="BS257" i="17"/>
  <c r="BS154" i="17"/>
  <c r="BS189" i="17"/>
  <c r="BS109" i="17"/>
  <c r="BS240" i="17"/>
  <c r="BS117" i="17"/>
  <c r="BS45" i="17"/>
  <c r="BS255" i="17"/>
  <c r="BS150" i="17"/>
  <c r="BS67" i="17"/>
  <c r="BS217" i="17"/>
  <c r="BS35" i="17"/>
  <c r="BS292" i="17"/>
  <c r="BS86" i="17"/>
  <c r="BS103" i="17"/>
  <c r="BS94" i="17"/>
  <c r="BS230" i="17"/>
  <c r="BS288" i="17"/>
  <c r="BS24" i="17"/>
  <c r="BS270" i="17"/>
  <c r="BS247" i="17"/>
  <c r="BS83" i="17"/>
  <c r="BS92" i="17"/>
  <c r="BS147" i="17"/>
  <c r="BS197" i="17"/>
  <c r="BS269" i="17"/>
  <c r="BS25" i="17"/>
  <c r="BS174" i="17"/>
  <c r="BS96" i="17"/>
  <c r="BS43" i="17"/>
  <c r="BS29" i="17"/>
  <c r="BS185" i="17"/>
  <c r="BS27" i="17"/>
  <c r="BS164" i="17"/>
  <c r="BS228" i="17"/>
  <c r="BS287" i="17"/>
  <c r="BS114" i="17"/>
  <c r="BS106" i="17"/>
  <c r="BS271" i="17"/>
  <c r="BS127" i="17"/>
  <c r="BS188" i="17"/>
  <c r="BS74" i="17"/>
  <c r="BS244" i="17"/>
  <c r="BS91" i="17"/>
  <c r="BS113" i="17"/>
  <c r="BS79" i="17"/>
  <c r="BS219" i="17"/>
  <c r="BS104" i="17"/>
  <c r="BS153" i="17"/>
  <c r="BS301" i="17"/>
  <c r="BS159" i="17"/>
  <c r="BS192" i="17"/>
  <c r="BS182" i="17"/>
  <c r="BS268" i="17"/>
  <c r="BS151" i="17"/>
  <c r="BS273" i="17"/>
  <c r="BS140" i="17"/>
  <c r="BS60" i="17"/>
  <c r="BS18" i="17"/>
  <c r="BS214" i="17"/>
  <c r="BS51" i="17"/>
  <c r="BS223" i="17"/>
  <c r="BS286" i="17"/>
  <c r="BS84" i="17"/>
  <c r="BS52" i="17"/>
  <c r="BS136" i="17"/>
  <c r="BS252" i="17"/>
  <c r="BU2" i="17" l="1"/>
  <c r="BT8" i="17"/>
  <c r="BT303" i="17"/>
  <c r="BT12" i="17"/>
  <c r="BT4" i="17"/>
  <c r="BT5" i="17"/>
  <c r="BT6" i="17"/>
  <c r="BT178" i="17"/>
  <c r="BT284" i="17"/>
  <c r="BT85" i="17"/>
  <c r="BT180" i="17"/>
  <c r="BT266" i="17"/>
  <c r="BT10" i="17"/>
  <c r="BT81" i="17"/>
  <c r="BT145" i="17"/>
  <c r="BT18" i="17"/>
  <c r="BT176" i="17"/>
  <c r="BT267" i="17"/>
  <c r="BT249" i="17"/>
  <c r="BT55" i="17"/>
  <c r="BT112" i="17"/>
  <c r="BT70" i="17"/>
  <c r="BT33" i="17"/>
  <c r="BT210" i="17"/>
  <c r="BT300" i="17"/>
  <c r="BT141" i="17"/>
  <c r="BT50" i="17"/>
  <c r="BT175" i="17"/>
  <c r="BT295" i="17"/>
  <c r="BT72" i="17"/>
  <c r="BT236" i="17"/>
  <c r="BT231" i="17"/>
  <c r="BT95" i="17"/>
  <c r="BT283" i="17"/>
  <c r="BT158" i="17"/>
  <c r="BT229" i="17"/>
  <c r="BT227" i="17"/>
  <c r="BT28" i="17"/>
  <c r="BT200" i="17"/>
  <c r="BT107" i="17"/>
  <c r="BT172" i="17"/>
  <c r="BT19" i="17"/>
  <c r="BT37" i="17"/>
  <c r="BT162" i="17"/>
  <c r="BT41" i="17"/>
  <c r="BT71" i="17"/>
  <c r="BT124" i="17"/>
  <c r="BT110" i="17"/>
  <c r="BT221" i="17"/>
  <c r="BT238" i="17"/>
  <c r="BT132" i="17"/>
  <c r="BT59" i="17"/>
  <c r="BT139" i="17"/>
  <c r="BT135" i="17"/>
  <c r="BT76" i="17"/>
  <c r="BT203" i="17"/>
  <c r="BT272" i="17"/>
  <c r="BT87" i="17"/>
  <c r="BT11" i="17"/>
  <c r="BT46" i="17"/>
  <c r="BT131" i="17"/>
  <c r="BT58" i="17"/>
  <c r="BT7" i="17"/>
  <c r="BT125" i="17"/>
  <c r="BT26" i="17"/>
  <c r="BT235" i="17"/>
  <c r="BT299" i="17"/>
  <c r="BT15" i="17"/>
  <c r="BT179" i="17"/>
  <c r="BT281" i="17"/>
  <c r="BT204" i="17"/>
  <c r="BT48" i="17"/>
  <c r="BT166" i="17"/>
  <c r="BT173" i="17"/>
  <c r="BT38" i="17"/>
  <c r="BT163" i="17"/>
  <c r="BT17" i="17"/>
  <c r="BT137" i="17"/>
  <c r="BT218" i="17"/>
  <c r="BT187" i="17"/>
  <c r="BT82" i="17"/>
  <c r="BT69" i="17"/>
  <c r="BT165" i="17"/>
  <c r="BT222" i="17"/>
  <c r="BT264" i="17"/>
  <c r="BT167" i="17"/>
  <c r="BT298" i="17"/>
  <c r="BT294" i="17"/>
  <c r="BT183" i="17"/>
  <c r="BT290" i="17"/>
  <c r="BT239" i="17"/>
  <c r="BT143" i="17"/>
  <c r="BT120" i="17"/>
  <c r="BT115" i="17"/>
  <c r="BT285" i="17"/>
  <c r="BT66" i="17"/>
  <c r="BT259" i="17"/>
  <c r="BT169" i="17"/>
  <c r="BT32" i="17"/>
  <c r="BT209" i="17"/>
  <c r="BT36" i="17"/>
  <c r="BT213" i="17"/>
  <c r="BT243" i="17"/>
  <c r="BT21" i="17"/>
  <c r="BT80" i="17"/>
  <c r="BT206" i="17"/>
  <c r="BT90" i="17"/>
  <c r="BT142" i="17"/>
  <c r="BT126" i="17"/>
  <c r="BT302" i="17"/>
  <c r="BT16" i="17"/>
  <c r="BT253" i="17"/>
  <c r="BT119" i="17"/>
  <c r="BT123" i="17"/>
  <c r="BT261" i="17"/>
  <c r="BT53" i="17"/>
  <c r="BT99" i="17"/>
  <c r="BT194" i="17"/>
  <c r="BT144" i="17"/>
  <c r="BT111" i="17"/>
  <c r="BT289" i="17"/>
  <c r="BT157" i="17"/>
  <c r="BT13" i="17"/>
  <c r="BT98" i="17"/>
  <c r="BT49" i="17"/>
  <c r="BT40" i="17"/>
  <c r="BT191" i="17"/>
  <c r="BT186" i="17"/>
  <c r="BT65" i="17"/>
  <c r="BT215" i="17"/>
  <c r="BT128" i="17"/>
  <c r="BT149" i="17"/>
  <c r="BT226" i="17"/>
  <c r="BT207" i="17"/>
  <c r="BT263" i="17"/>
  <c r="BT42" i="17"/>
  <c r="BT205" i="17"/>
  <c r="BT201" i="17"/>
  <c r="BT170" i="17"/>
  <c r="BT102" i="17"/>
  <c r="BT75" i="17"/>
  <c r="BT278" i="17"/>
  <c r="BT56" i="17"/>
  <c r="BT118" i="17"/>
  <c r="BT224" i="17"/>
  <c r="BT161" i="17"/>
  <c r="BT277" i="17"/>
  <c r="BT129" i="17"/>
  <c r="BT47" i="17"/>
  <c r="BT254" i="17"/>
  <c r="BT39" i="17"/>
  <c r="BT177" i="17"/>
  <c r="BT237" i="17"/>
  <c r="BT133" i="17"/>
  <c r="BT208" i="17"/>
  <c r="BT262" i="17"/>
  <c r="BT152" i="17"/>
  <c r="BT256" i="17"/>
  <c r="BT282" i="17"/>
  <c r="BT20" i="17"/>
  <c r="BT280" i="17"/>
  <c r="BT100" i="17"/>
  <c r="BT77" i="17"/>
  <c r="BT148" i="17"/>
  <c r="BT260" i="17"/>
  <c r="BT134" i="17"/>
  <c r="BT193" i="17"/>
  <c r="BT22" i="17"/>
  <c r="BT190" i="17"/>
  <c r="BT258" i="17"/>
  <c r="BT245" i="17"/>
  <c r="BT211" i="17"/>
  <c r="BT274" i="17"/>
  <c r="BT296" i="17"/>
  <c r="BT121" i="17"/>
  <c r="BT168" i="17"/>
  <c r="BT198" i="17"/>
  <c r="BT14" i="17"/>
  <c r="BT212" i="17"/>
  <c r="BT241" i="17"/>
  <c r="BT116" i="17"/>
  <c r="BT181" i="17"/>
  <c r="BT78" i="17"/>
  <c r="BT34" i="17"/>
  <c r="BT89" i="17"/>
  <c r="BT57" i="17"/>
  <c r="BT31" i="17"/>
  <c r="BT171" i="17"/>
  <c r="BT73" i="17"/>
  <c r="BT108" i="17"/>
  <c r="BT196" i="17"/>
  <c r="BT216" i="17"/>
  <c r="BT199" i="17"/>
  <c r="BT146" i="17"/>
  <c r="BT225" i="17"/>
  <c r="BT54" i="17"/>
  <c r="BT9" i="17"/>
  <c r="BT25" i="17"/>
  <c r="BT279" i="17"/>
  <c r="BT44" i="17"/>
  <c r="BT232" i="17"/>
  <c r="BT297" i="17"/>
  <c r="BT93" i="17"/>
  <c r="BT105" i="17"/>
  <c r="BT248" i="17"/>
  <c r="BT160" i="17"/>
  <c r="BT195" i="17"/>
  <c r="BT250" i="17"/>
  <c r="BT276" i="17"/>
  <c r="BT220" i="17"/>
  <c r="BT156" i="17"/>
  <c r="BT130" i="17"/>
  <c r="BT251" i="17"/>
  <c r="BT97" i="17"/>
  <c r="BT246" i="17"/>
  <c r="BT30" i="17"/>
  <c r="BT275" i="17"/>
  <c r="BT233" i="17"/>
  <c r="BT291" i="17"/>
  <c r="BT63" i="17"/>
  <c r="BT88" i="17"/>
  <c r="BT68" i="17"/>
  <c r="BT62" i="17"/>
  <c r="BT61" i="17"/>
  <c r="BT138" i="17"/>
  <c r="BT184" i="17"/>
  <c r="BT293" i="17"/>
  <c r="BT242" i="17"/>
  <c r="BT257" i="17"/>
  <c r="BT154" i="17"/>
  <c r="BT189" i="17"/>
  <c r="BT109" i="17"/>
  <c r="BT240" i="17"/>
  <c r="BT45" i="17"/>
  <c r="BT255" i="17"/>
  <c r="BT155" i="17"/>
  <c r="BT265" i="17"/>
  <c r="BT150" i="17"/>
  <c r="BT67" i="17"/>
  <c r="BT217" i="17"/>
  <c r="BT228" i="17"/>
  <c r="BT35" i="17"/>
  <c r="BT86" i="17"/>
  <c r="BT94" i="17"/>
  <c r="BT230" i="17"/>
  <c r="BT288" i="17"/>
  <c r="BT24" i="17"/>
  <c r="BT270" i="17"/>
  <c r="BT247" i="17"/>
  <c r="BT83" i="17"/>
  <c r="BT92" i="17"/>
  <c r="BT147" i="17"/>
  <c r="BT64" i="17"/>
  <c r="BT174" i="17"/>
  <c r="BT234" i="17"/>
  <c r="BT101" i="17"/>
  <c r="BT269" i="17"/>
  <c r="BT122" i="17"/>
  <c r="BT185" i="17"/>
  <c r="BT103" i="17"/>
  <c r="BT287" i="17"/>
  <c r="BT114" i="17"/>
  <c r="BT106" i="17"/>
  <c r="BT202" i="17"/>
  <c r="BT74" i="17"/>
  <c r="BT127" i="17"/>
  <c r="BT188" i="17"/>
  <c r="BT244" i="17"/>
  <c r="BT117" i="17"/>
  <c r="BT27" i="17"/>
  <c r="BT91" i="17"/>
  <c r="BT113" i="17"/>
  <c r="BT29" i="17"/>
  <c r="BT104" i="17"/>
  <c r="BT153" i="17"/>
  <c r="BT159" i="17"/>
  <c r="BT164" i="17"/>
  <c r="BT192" i="17"/>
  <c r="BT79" i="17"/>
  <c r="BT182" i="17"/>
  <c r="BT219" i="17"/>
  <c r="BT268" i="17"/>
  <c r="BT151" i="17"/>
  <c r="BT197" i="17"/>
  <c r="BT60" i="17"/>
  <c r="BT292" i="17"/>
  <c r="BT96" i="17"/>
  <c r="BT43" i="17"/>
  <c r="BT273" i="17"/>
  <c r="BT84" i="17"/>
  <c r="BT271" i="17"/>
  <c r="BT223" i="17"/>
  <c r="BT252" i="17"/>
  <c r="BT214" i="17"/>
  <c r="BT51" i="17"/>
  <c r="BT23" i="17"/>
  <c r="BT301" i="17"/>
  <c r="BT286" i="17"/>
  <c r="BT140" i="17"/>
  <c r="BT52" i="17"/>
  <c r="BT136" i="17"/>
  <c r="BV2" i="17" l="1"/>
  <c r="BU5" i="17"/>
  <c r="BU8" i="17"/>
  <c r="BU303" i="17"/>
  <c r="BU4" i="17"/>
  <c r="BU12" i="17"/>
  <c r="BU6" i="17"/>
  <c r="BU283" i="17"/>
  <c r="BU179" i="17"/>
  <c r="BU266" i="17"/>
  <c r="BU231" i="17"/>
  <c r="BU10" i="17"/>
  <c r="BU7" i="17"/>
  <c r="BU175" i="17"/>
  <c r="BU176" i="17"/>
  <c r="BU267" i="17"/>
  <c r="BU249" i="17"/>
  <c r="BU55" i="17"/>
  <c r="BU70" i="17"/>
  <c r="BU33" i="17"/>
  <c r="BU210" i="17"/>
  <c r="BU145" i="17"/>
  <c r="BU236" i="17"/>
  <c r="BU300" i="17"/>
  <c r="BU141" i="17"/>
  <c r="BU50" i="17"/>
  <c r="BU295" i="17"/>
  <c r="BU112" i="17"/>
  <c r="BU72" i="17"/>
  <c r="BU229" i="17"/>
  <c r="BU95" i="17"/>
  <c r="BU172" i="17"/>
  <c r="BU158" i="17"/>
  <c r="BU227" i="17"/>
  <c r="BU28" i="17"/>
  <c r="BU23" i="17"/>
  <c r="BU200" i="17"/>
  <c r="BU107" i="17"/>
  <c r="BU81" i="17"/>
  <c r="BU19" i="17"/>
  <c r="BU37" i="17"/>
  <c r="BU178" i="17"/>
  <c r="BU284" i="17"/>
  <c r="BU41" i="17"/>
  <c r="BU71" i="17"/>
  <c r="BU124" i="17"/>
  <c r="BU18" i="17"/>
  <c r="BU110" i="17"/>
  <c r="BU135" i="17"/>
  <c r="BU221" i="17"/>
  <c r="BU281" i="17"/>
  <c r="BU238" i="17"/>
  <c r="BU132" i="17"/>
  <c r="BU59" i="17"/>
  <c r="BU139" i="17"/>
  <c r="BU76" i="17"/>
  <c r="BU203" i="17"/>
  <c r="BU272" i="17"/>
  <c r="BU87" i="17"/>
  <c r="BU46" i="17"/>
  <c r="BU58" i="17"/>
  <c r="BU125" i="17"/>
  <c r="BU26" i="17"/>
  <c r="BU235" i="17"/>
  <c r="BU299" i="17"/>
  <c r="BU131" i="17"/>
  <c r="BU180" i="17"/>
  <c r="BU85" i="17"/>
  <c r="BU162" i="17"/>
  <c r="BU11" i="17"/>
  <c r="BU15" i="17"/>
  <c r="BU17" i="17"/>
  <c r="BU137" i="17"/>
  <c r="BU13" i="17"/>
  <c r="BU187" i="17"/>
  <c r="BU82" i="17"/>
  <c r="BU163" i="17"/>
  <c r="BU32" i="17"/>
  <c r="BU69" i="17"/>
  <c r="BU165" i="17"/>
  <c r="BU259" i="17"/>
  <c r="BU264" i="17"/>
  <c r="BU167" i="17"/>
  <c r="BU298" i="17"/>
  <c r="BU120" i="17"/>
  <c r="BU206" i="17"/>
  <c r="BU218" i="17"/>
  <c r="BU222" i="17"/>
  <c r="BU183" i="17"/>
  <c r="BU36" i="17"/>
  <c r="BU290" i="17"/>
  <c r="BU239" i="17"/>
  <c r="BU143" i="17"/>
  <c r="BU66" i="17"/>
  <c r="BU285" i="17"/>
  <c r="BU115" i="17"/>
  <c r="BU90" i="17"/>
  <c r="BU169" i="17"/>
  <c r="BU209" i="17"/>
  <c r="BU48" i="17"/>
  <c r="BU213" i="17"/>
  <c r="BU243" i="17"/>
  <c r="BU21" i="17"/>
  <c r="BU80" i="17"/>
  <c r="BU294" i="17"/>
  <c r="BU204" i="17"/>
  <c r="BU38" i="17"/>
  <c r="BU226" i="17"/>
  <c r="BU111" i="17"/>
  <c r="BU119" i="17"/>
  <c r="BU123" i="17"/>
  <c r="BU53" i="17"/>
  <c r="BU99" i="17"/>
  <c r="BU194" i="17"/>
  <c r="BU144" i="17"/>
  <c r="BU149" i="17"/>
  <c r="BU173" i="17"/>
  <c r="BU166" i="17"/>
  <c r="BU289" i="17"/>
  <c r="BU157" i="17"/>
  <c r="BU98" i="17"/>
  <c r="BU49" i="17"/>
  <c r="BU191" i="17"/>
  <c r="BU40" i="17"/>
  <c r="BU186" i="17"/>
  <c r="BU65" i="17"/>
  <c r="BU215" i="17"/>
  <c r="BU128" i="17"/>
  <c r="BU261" i="17"/>
  <c r="BU207" i="17"/>
  <c r="BU263" i="17"/>
  <c r="BU42" i="17"/>
  <c r="BU142" i="17"/>
  <c r="BU126" i="17"/>
  <c r="BU302" i="17"/>
  <c r="BU16" i="17"/>
  <c r="BU102" i="17"/>
  <c r="BU148" i="17"/>
  <c r="BU75" i="17"/>
  <c r="BU278" i="17"/>
  <c r="BU224" i="17"/>
  <c r="BU161" i="17"/>
  <c r="BU277" i="17"/>
  <c r="BU129" i="17"/>
  <c r="BU47" i="17"/>
  <c r="BU39" i="17"/>
  <c r="BU254" i="17"/>
  <c r="BU177" i="17"/>
  <c r="BU237" i="17"/>
  <c r="BU133" i="17"/>
  <c r="BU208" i="17"/>
  <c r="BU262" i="17"/>
  <c r="BU152" i="17"/>
  <c r="BU253" i="17"/>
  <c r="BU256" i="17"/>
  <c r="BU282" i="17"/>
  <c r="BU20" i="17"/>
  <c r="BU280" i="17"/>
  <c r="BU201" i="17"/>
  <c r="BU100" i="17"/>
  <c r="BU77" i="17"/>
  <c r="BU205" i="17"/>
  <c r="BU22" i="17"/>
  <c r="BU190" i="17"/>
  <c r="BU258" i="17"/>
  <c r="BU193" i="17"/>
  <c r="BU245" i="17"/>
  <c r="BU297" i="17"/>
  <c r="BU211" i="17"/>
  <c r="BU118" i="17"/>
  <c r="BU274" i="17"/>
  <c r="BU296" i="17"/>
  <c r="BU121" i="17"/>
  <c r="BU168" i="17"/>
  <c r="BU14" i="17"/>
  <c r="BU198" i="17"/>
  <c r="BU56" i="17"/>
  <c r="BU241" i="17"/>
  <c r="BU181" i="17"/>
  <c r="BU78" i="17"/>
  <c r="BU30" i="17"/>
  <c r="BU89" i="17"/>
  <c r="BU170" i="17"/>
  <c r="BU260" i="17"/>
  <c r="BU134" i="17"/>
  <c r="BU34" i="17"/>
  <c r="BU73" i="17"/>
  <c r="BU196" i="17"/>
  <c r="BU199" i="17"/>
  <c r="BU146" i="17"/>
  <c r="BU225" i="17"/>
  <c r="BU54" i="17"/>
  <c r="BU9" i="17"/>
  <c r="BU279" i="17"/>
  <c r="BU25" i="17"/>
  <c r="BU153" i="17"/>
  <c r="BU232" i="17"/>
  <c r="BU93" i="17"/>
  <c r="BU105" i="17"/>
  <c r="BU248" i="17"/>
  <c r="BU160" i="17"/>
  <c r="BU195" i="17"/>
  <c r="BU94" i="17"/>
  <c r="BU250" i="17"/>
  <c r="BU276" i="17"/>
  <c r="BU220" i="17"/>
  <c r="BU44" i="17"/>
  <c r="BU212" i="17"/>
  <c r="BU156" i="17"/>
  <c r="BU251" i="17"/>
  <c r="BU97" i="17"/>
  <c r="BU216" i="17"/>
  <c r="BU116" i="17"/>
  <c r="BU246" i="17"/>
  <c r="BU64" i="17"/>
  <c r="BU234" i="17"/>
  <c r="BU293" i="17"/>
  <c r="BU130" i="17"/>
  <c r="BU189" i="17"/>
  <c r="BU35" i="17"/>
  <c r="BU57" i="17"/>
  <c r="BU31" i="17"/>
  <c r="BU171" i="17"/>
  <c r="BU291" i="17"/>
  <c r="BU68" i="17"/>
  <c r="BU265" i="17"/>
  <c r="BU62" i="17"/>
  <c r="BU92" i="17"/>
  <c r="BU61" i="17"/>
  <c r="BU138" i="17"/>
  <c r="BU184" i="17"/>
  <c r="BU63" i="17"/>
  <c r="BU242" i="17"/>
  <c r="BU257" i="17"/>
  <c r="BU154" i="17"/>
  <c r="BU109" i="17"/>
  <c r="BU240" i="17"/>
  <c r="BU45" i="17"/>
  <c r="BU255" i="17"/>
  <c r="BU155" i="17"/>
  <c r="BU150" i="17"/>
  <c r="BU217" i="17"/>
  <c r="BU108" i="17"/>
  <c r="BU86" i="17"/>
  <c r="BU103" i="17"/>
  <c r="BU182" i="17"/>
  <c r="BU74" i="17"/>
  <c r="BU188" i="17"/>
  <c r="BU230" i="17"/>
  <c r="BU288" i="17"/>
  <c r="BU88" i="17"/>
  <c r="BU24" i="17"/>
  <c r="BU247" i="17"/>
  <c r="BU83" i="17"/>
  <c r="BU147" i="17"/>
  <c r="BU292" i="17"/>
  <c r="BU233" i="17"/>
  <c r="BU101" i="17"/>
  <c r="BU67" i="17"/>
  <c r="BU269" i="17"/>
  <c r="BU27" i="17"/>
  <c r="BU287" i="17"/>
  <c r="BU114" i="17"/>
  <c r="BU106" i="17"/>
  <c r="BU202" i="17"/>
  <c r="BU228" i="17"/>
  <c r="BU127" i="17"/>
  <c r="BU244" i="17"/>
  <c r="BU275" i="17"/>
  <c r="BU91" i="17"/>
  <c r="BU113" i="17"/>
  <c r="BU252" i="17"/>
  <c r="BU270" i="17"/>
  <c r="BU29" i="17"/>
  <c r="BU174" i="17"/>
  <c r="BU122" i="17"/>
  <c r="BU219" i="17"/>
  <c r="BU117" i="17"/>
  <c r="BU164" i="17"/>
  <c r="BU192" i="17"/>
  <c r="BU79" i="17"/>
  <c r="BU268" i="17"/>
  <c r="BU151" i="17"/>
  <c r="BU43" i="17"/>
  <c r="BU197" i="17"/>
  <c r="BU60" i="17"/>
  <c r="BU273" i="17"/>
  <c r="BU96" i="17"/>
  <c r="BU159" i="17"/>
  <c r="BU104" i="17"/>
  <c r="BU185" i="17"/>
  <c r="BU84" i="17"/>
  <c r="BU271" i="17"/>
  <c r="BU223" i="17"/>
  <c r="BU214" i="17"/>
  <c r="BU51" i="17"/>
  <c r="BU286" i="17"/>
  <c r="BU52" i="17"/>
  <c r="BU140" i="17"/>
  <c r="BU136" i="17"/>
  <c r="BU301" i="17"/>
  <c r="BW2" i="17" l="1"/>
  <c r="BV8" i="17"/>
  <c r="BV303" i="17"/>
  <c r="BV5" i="17"/>
  <c r="BV12" i="17"/>
  <c r="BV6" i="17"/>
  <c r="BV4" i="17"/>
  <c r="BV266" i="17"/>
  <c r="BV7" i="17"/>
  <c r="BV85" i="17"/>
  <c r="BV125" i="17"/>
  <c r="BV81" i="17"/>
  <c r="BV145" i="17"/>
  <c r="BV175" i="17"/>
  <c r="BV176" i="17"/>
  <c r="BV249" i="17"/>
  <c r="BV55" i="17"/>
  <c r="BV70" i="17"/>
  <c r="BV210" i="17"/>
  <c r="BV28" i="17"/>
  <c r="BV300" i="17"/>
  <c r="BV141" i="17"/>
  <c r="BV50" i="17"/>
  <c r="BV112" i="17"/>
  <c r="BV19" i="17"/>
  <c r="BV229" i="17"/>
  <c r="BV95" i="17"/>
  <c r="BV236" i="17"/>
  <c r="BV267" i="17"/>
  <c r="BV295" i="17"/>
  <c r="BV172" i="17"/>
  <c r="BV33" i="17"/>
  <c r="BV200" i="17"/>
  <c r="BV158" i="17"/>
  <c r="BV227" i="17"/>
  <c r="BV283" i="17"/>
  <c r="BV107" i="17"/>
  <c r="BV37" i="17"/>
  <c r="BV178" i="17"/>
  <c r="BV231" i="17"/>
  <c r="BV284" i="17"/>
  <c r="BV72" i="17"/>
  <c r="BV41" i="17"/>
  <c r="BV71" i="17"/>
  <c r="BV124" i="17"/>
  <c r="BV183" i="17"/>
  <c r="BV32" i="17"/>
  <c r="BV135" i="17"/>
  <c r="BV221" i="17"/>
  <c r="BV281" i="17"/>
  <c r="BV238" i="17"/>
  <c r="BV132" i="17"/>
  <c r="BV59" i="17"/>
  <c r="BV139" i="17"/>
  <c r="BV76" i="17"/>
  <c r="BV203" i="17"/>
  <c r="BV272" i="17"/>
  <c r="BV87" i="17"/>
  <c r="BV179" i="17"/>
  <c r="BV23" i="17"/>
  <c r="BV46" i="17"/>
  <c r="BV58" i="17"/>
  <c r="BV26" i="17"/>
  <c r="BV131" i="17"/>
  <c r="BV18" i="17"/>
  <c r="BV235" i="17"/>
  <c r="BV299" i="17"/>
  <c r="BV10" i="17"/>
  <c r="BV180" i="17"/>
  <c r="BV162" i="17"/>
  <c r="BV11" i="17"/>
  <c r="BV110" i="17"/>
  <c r="BV69" i="17"/>
  <c r="BV209" i="17"/>
  <c r="BV17" i="17"/>
  <c r="BV137" i="17"/>
  <c r="BV82" i="17"/>
  <c r="BV243" i="17"/>
  <c r="BV163" i="17"/>
  <c r="BV48" i="17"/>
  <c r="BV165" i="17"/>
  <c r="BV213" i="17"/>
  <c r="BV290" i="17"/>
  <c r="BV264" i="17"/>
  <c r="BV167" i="17"/>
  <c r="BV187" i="17"/>
  <c r="BV298" i="17"/>
  <c r="BV218" i="17"/>
  <c r="BV222" i="17"/>
  <c r="BV36" i="17"/>
  <c r="BV143" i="17"/>
  <c r="BV66" i="17"/>
  <c r="BV285" i="17"/>
  <c r="BV120" i="17"/>
  <c r="BV115" i="17"/>
  <c r="BV90" i="17"/>
  <c r="BV169" i="17"/>
  <c r="BV259" i="17"/>
  <c r="BV21" i="17"/>
  <c r="BV80" i="17"/>
  <c r="BV294" i="17"/>
  <c r="BV206" i="17"/>
  <c r="BV204" i="17"/>
  <c r="BV15" i="17"/>
  <c r="BV239" i="17"/>
  <c r="BV53" i="17"/>
  <c r="BV77" i="17"/>
  <c r="BV256" i="17"/>
  <c r="BV99" i="17"/>
  <c r="BV123" i="17"/>
  <c r="BV194" i="17"/>
  <c r="BV144" i="17"/>
  <c r="BV173" i="17"/>
  <c r="BV166" i="17"/>
  <c r="BV289" i="17"/>
  <c r="BV157" i="17"/>
  <c r="BV49" i="17"/>
  <c r="BV13" i="17"/>
  <c r="BV215" i="17"/>
  <c r="BV42" i="17"/>
  <c r="BV40" i="17"/>
  <c r="BV186" i="17"/>
  <c r="BV65" i="17"/>
  <c r="BV98" i="17"/>
  <c r="BV128" i="17"/>
  <c r="BV263" i="17"/>
  <c r="BV149" i="17"/>
  <c r="BV261" i="17"/>
  <c r="BV38" i="17"/>
  <c r="BV207" i="17"/>
  <c r="BV142" i="17"/>
  <c r="BV126" i="17"/>
  <c r="BV302" i="17"/>
  <c r="BV16" i="17"/>
  <c r="BV119" i="17"/>
  <c r="BV191" i="17"/>
  <c r="BV226" i="17"/>
  <c r="BV111" i="17"/>
  <c r="BV205" i="17"/>
  <c r="BV102" i="17"/>
  <c r="BV148" i="17"/>
  <c r="BV201" i="17"/>
  <c r="BV75" i="17"/>
  <c r="BV152" i="17"/>
  <c r="BV278" i="17"/>
  <c r="BV22" i="17"/>
  <c r="BV211" i="17"/>
  <c r="BV241" i="17"/>
  <c r="BV161" i="17"/>
  <c r="BV47" i="17"/>
  <c r="BV39" i="17"/>
  <c r="BV254" i="17"/>
  <c r="BV129" i="17"/>
  <c r="BV277" i="17"/>
  <c r="BV177" i="17"/>
  <c r="BV237" i="17"/>
  <c r="BV133" i="17"/>
  <c r="BV208" i="17"/>
  <c r="BV262" i="17"/>
  <c r="BV253" i="17"/>
  <c r="BV282" i="17"/>
  <c r="BV20" i="17"/>
  <c r="BV280" i="17"/>
  <c r="BV100" i="17"/>
  <c r="BV224" i="17"/>
  <c r="BV258" i="17"/>
  <c r="BV193" i="17"/>
  <c r="BV245" i="17"/>
  <c r="BV34" i="17"/>
  <c r="BV297" i="17"/>
  <c r="BV118" i="17"/>
  <c r="BV274" i="17"/>
  <c r="BV296" i="17"/>
  <c r="BV121" i="17"/>
  <c r="BV168" i="17"/>
  <c r="BV14" i="17"/>
  <c r="BV198" i="17"/>
  <c r="BV250" i="17"/>
  <c r="BV56" i="17"/>
  <c r="BV116" i="17"/>
  <c r="BV54" i="17"/>
  <c r="BV73" i="17"/>
  <c r="BV276" i="17"/>
  <c r="BV30" i="17"/>
  <c r="BV89" i="17"/>
  <c r="BV170" i="17"/>
  <c r="BV260" i="17"/>
  <c r="BV134" i="17"/>
  <c r="BV190" i="17"/>
  <c r="BV216" i="17"/>
  <c r="BV146" i="17"/>
  <c r="BV181" i="17"/>
  <c r="BV9" i="17"/>
  <c r="BV25" i="17"/>
  <c r="BV153" i="17"/>
  <c r="BV275" i="17"/>
  <c r="BV279" i="17"/>
  <c r="BV232" i="17"/>
  <c r="BV93" i="17"/>
  <c r="BV105" i="17"/>
  <c r="BV248" i="17"/>
  <c r="BV195" i="17"/>
  <c r="BV220" i="17"/>
  <c r="BV242" i="17"/>
  <c r="BV212" i="17"/>
  <c r="BV251" i="17"/>
  <c r="BV97" i="17"/>
  <c r="BV130" i="17"/>
  <c r="BV156" i="17"/>
  <c r="BV246" i="17"/>
  <c r="BV44" i="17"/>
  <c r="BV64" i="17"/>
  <c r="BV234" i="17"/>
  <c r="BV293" i="17"/>
  <c r="BV160" i="17"/>
  <c r="BV189" i="17"/>
  <c r="BV35" i="17"/>
  <c r="BV45" i="17"/>
  <c r="BV202" i="17"/>
  <c r="BV255" i="17"/>
  <c r="BV94" i="17"/>
  <c r="BV101" i="17"/>
  <c r="BV155" i="17"/>
  <c r="BV197" i="17"/>
  <c r="BV196" i="17"/>
  <c r="BV199" i="17"/>
  <c r="BV68" i="17"/>
  <c r="BV265" i="17"/>
  <c r="BV62" i="17"/>
  <c r="BV92" i="17"/>
  <c r="BV61" i="17"/>
  <c r="BV138" i="17"/>
  <c r="BV184" i="17"/>
  <c r="BV63" i="17"/>
  <c r="BV257" i="17"/>
  <c r="BV154" i="17"/>
  <c r="BV78" i="17"/>
  <c r="BV109" i="17"/>
  <c r="BV240" i="17"/>
  <c r="BV217" i="17"/>
  <c r="BV108" i="17"/>
  <c r="BV103" i="17"/>
  <c r="BV182" i="17"/>
  <c r="BV74" i="17"/>
  <c r="BV150" i="17"/>
  <c r="BV288" i="17"/>
  <c r="BV88" i="17"/>
  <c r="BV24" i="17"/>
  <c r="BV86" i="17"/>
  <c r="BV31" i="17"/>
  <c r="BV225" i="17"/>
  <c r="BV247" i="17"/>
  <c r="BV83" i="17"/>
  <c r="BV147" i="17"/>
  <c r="BV57" i="17"/>
  <c r="BV292" i="17"/>
  <c r="BV171" i="17"/>
  <c r="BV230" i="17"/>
  <c r="BV270" i="17"/>
  <c r="BV291" i="17"/>
  <c r="BV67" i="17"/>
  <c r="BV214" i="17"/>
  <c r="BV106" i="17"/>
  <c r="BV233" i="17"/>
  <c r="BV244" i="17"/>
  <c r="BV127" i="17"/>
  <c r="BV188" i="17"/>
  <c r="BV91" i="17"/>
  <c r="BV113" i="17"/>
  <c r="BV27" i="17"/>
  <c r="BV252" i="17"/>
  <c r="BV114" i="17"/>
  <c r="BV29" i="17"/>
  <c r="BV136" i="17"/>
  <c r="BV174" i="17"/>
  <c r="BV122" i="17"/>
  <c r="BV219" i="17"/>
  <c r="BV117" i="17"/>
  <c r="BV273" i="17"/>
  <c r="BV164" i="17"/>
  <c r="BV192" i="17"/>
  <c r="BV79" i="17"/>
  <c r="BV268" i="17"/>
  <c r="BV151" i="17"/>
  <c r="BV159" i="17"/>
  <c r="BV60" i="17"/>
  <c r="BV269" i="17"/>
  <c r="BV96" i="17"/>
  <c r="BV104" i="17"/>
  <c r="BV228" i="17"/>
  <c r="BV287" i="17"/>
  <c r="BV84" i="17"/>
  <c r="BV43" i="17"/>
  <c r="BV271" i="17"/>
  <c r="BV223" i="17"/>
  <c r="BV51" i="17"/>
  <c r="BV286" i="17"/>
  <c r="BV52" i="17"/>
  <c r="BV140" i="17"/>
  <c r="BV185" i="17"/>
  <c r="BV301" i="17"/>
  <c r="BX2" i="17" l="1"/>
  <c r="BW8" i="17"/>
  <c r="BW303" i="17"/>
  <c r="BW6" i="17"/>
  <c r="BW5" i="17"/>
  <c r="BW4" i="17"/>
  <c r="BW12" i="17"/>
  <c r="BW266" i="17"/>
  <c r="BW7" i="17"/>
  <c r="BW81" i="17"/>
  <c r="BW175" i="17"/>
  <c r="BW249" i="17"/>
  <c r="BW55" i="17"/>
  <c r="BW70" i="17"/>
  <c r="BW210" i="17"/>
  <c r="BW28" i="17"/>
  <c r="BW145" i="17"/>
  <c r="BW158" i="17"/>
  <c r="BW10" i="17"/>
  <c r="BW300" i="17"/>
  <c r="BW141" i="17"/>
  <c r="BW50" i="17"/>
  <c r="BW112" i="17"/>
  <c r="BW19" i="17"/>
  <c r="BW229" i="17"/>
  <c r="BW95" i="17"/>
  <c r="BW176" i="17"/>
  <c r="BW236" i="17"/>
  <c r="BW267" i="17"/>
  <c r="BW295" i="17"/>
  <c r="BW172" i="17"/>
  <c r="BW200" i="17"/>
  <c r="BW72" i="17"/>
  <c r="BW227" i="17"/>
  <c r="BW283" i="17"/>
  <c r="BW107" i="17"/>
  <c r="BW33" i="17"/>
  <c r="BW37" i="17"/>
  <c r="BW178" i="17"/>
  <c r="BW231" i="17"/>
  <c r="BW284" i="17"/>
  <c r="BW124" i="17"/>
  <c r="BW209" i="17"/>
  <c r="BW285" i="17"/>
  <c r="BW221" i="17"/>
  <c r="BW281" i="17"/>
  <c r="BW238" i="17"/>
  <c r="BW132" i="17"/>
  <c r="BW59" i="17"/>
  <c r="BW76" i="17"/>
  <c r="BW203" i="17"/>
  <c r="BW272" i="17"/>
  <c r="BW87" i="17"/>
  <c r="BW179" i="17"/>
  <c r="BW135" i="17"/>
  <c r="BW46" i="17"/>
  <c r="BW125" i="17"/>
  <c r="BW58" i="17"/>
  <c r="BW26" i="17"/>
  <c r="BW131" i="17"/>
  <c r="BW235" i="17"/>
  <c r="BW299" i="17"/>
  <c r="BW180" i="17"/>
  <c r="BW139" i="17"/>
  <c r="BW162" i="17"/>
  <c r="BW71" i="17"/>
  <c r="BW11" i="17"/>
  <c r="BW23" i="17"/>
  <c r="BW85" i="17"/>
  <c r="BW110" i="17"/>
  <c r="BW15" i="17"/>
  <c r="BW41" i="17"/>
  <c r="BW187" i="17"/>
  <c r="BW243" i="17"/>
  <c r="BW163" i="17"/>
  <c r="BW49" i="17"/>
  <c r="BW32" i="17"/>
  <c r="BW213" i="17"/>
  <c r="BW290" i="17"/>
  <c r="BW298" i="17"/>
  <c r="BW165" i="17"/>
  <c r="BW264" i="17"/>
  <c r="BW167" i="17"/>
  <c r="BW218" i="17"/>
  <c r="BW18" i="17"/>
  <c r="BW222" i="17"/>
  <c r="BW294" i="17"/>
  <c r="BW36" i="17"/>
  <c r="BW183" i="17"/>
  <c r="BW66" i="17"/>
  <c r="BW143" i="17"/>
  <c r="BW120" i="17"/>
  <c r="BW115" i="17"/>
  <c r="BW90" i="17"/>
  <c r="BW169" i="17"/>
  <c r="BW259" i="17"/>
  <c r="BW21" i="17"/>
  <c r="BW80" i="17"/>
  <c r="BW48" i="17"/>
  <c r="BW206" i="17"/>
  <c r="BW204" i="17"/>
  <c r="BW239" i="17"/>
  <c r="BW82" i="17"/>
  <c r="BW69" i="17"/>
  <c r="BW17" i="17"/>
  <c r="BW137" i="17"/>
  <c r="BW16" i="17"/>
  <c r="BW53" i="17"/>
  <c r="BW99" i="17"/>
  <c r="BW123" i="17"/>
  <c r="BW194" i="17"/>
  <c r="BW205" i="17"/>
  <c r="BW65" i="17"/>
  <c r="BW261" i="17"/>
  <c r="BW289" i="17"/>
  <c r="BW144" i="17"/>
  <c r="BW173" i="17"/>
  <c r="BW166" i="17"/>
  <c r="BW157" i="17"/>
  <c r="BW302" i="17"/>
  <c r="BW13" i="17"/>
  <c r="BW215" i="17"/>
  <c r="BW42" i="17"/>
  <c r="BW98" i="17"/>
  <c r="BW40" i="17"/>
  <c r="BW186" i="17"/>
  <c r="BW128" i="17"/>
  <c r="BW263" i="17"/>
  <c r="BW149" i="17"/>
  <c r="BW38" i="17"/>
  <c r="BW207" i="17"/>
  <c r="BW142" i="17"/>
  <c r="BW126" i="17"/>
  <c r="BW119" i="17"/>
  <c r="BW191" i="17"/>
  <c r="BW226" i="17"/>
  <c r="BW111" i="17"/>
  <c r="BW278" i="17"/>
  <c r="BW100" i="17"/>
  <c r="BW161" i="17"/>
  <c r="BW245" i="17"/>
  <c r="BW20" i="17"/>
  <c r="BW47" i="17"/>
  <c r="BW39" i="17"/>
  <c r="BW254" i="17"/>
  <c r="BW129" i="17"/>
  <c r="BW77" i="17"/>
  <c r="BW148" i="17"/>
  <c r="BW277" i="17"/>
  <c r="BW118" i="17"/>
  <c r="BW177" i="17"/>
  <c r="BW237" i="17"/>
  <c r="BW133" i="17"/>
  <c r="BW208" i="17"/>
  <c r="BW262" i="17"/>
  <c r="BW253" i="17"/>
  <c r="BW282" i="17"/>
  <c r="BW256" i="17"/>
  <c r="BW280" i="17"/>
  <c r="BW224" i="17"/>
  <c r="BW102" i="17"/>
  <c r="BW201" i="17"/>
  <c r="BW75" i="17"/>
  <c r="BW152" i="17"/>
  <c r="BW193" i="17"/>
  <c r="BW211" i="17"/>
  <c r="BW297" i="17"/>
  <c r="BW274" i="17"/>
  <c r="BW296" i="17"/>
  <c r="BW121" i="17"/>
  <c r="BW168" i="17"/>
  <c r="BW14" i="17"/>
  <c r="BW212" i="17"/>
  <c r="BW198" i="17"/>
  <c r="BW56" i="17"/>
  <c r="BW116" i="17"/>
  <c r="BW241" i="17"/>
  <c r="BW232" i="17"/>
  <c r="BW89" i="17"/>
  <c r="BW170" i="17"/>
  <c r="BW260" i="17"/>
  <c r="BW134" i="17"/>
  <c r="BW34" i="17"/>
  <c r="BW190" i="17"/>
  <c r="BW22" i="17"/>
  <c r="BW181" i="17"/>
  <c r="BW9" i="17"/>
  <c r="BW54" i="17"/>
  <c r="BW25" i="17"/>
  <c r="BW153" i="17"/>
  <c r="BW275" i="17"/>
  <c r="BW279" i="17"/>
  <c r="BW247" i="17"/>
  <c r="BW93" i="17"/>
  <c r="BW105" i="17"/>
  <c r="BW248" i="17"/>
  <c r="BW195" i="17"/>
  <c r="BW220" i="17"/>
  <c r="BW242" i="17"/>
  <c r="BW250" i="17"/>
  <c r="BW276" i="17"/>
  <c r="BW63" i="17"/>
  <c r="BW251" i="17"/>
  <c r="BW97" i="17"/>
  <c r="BW130" i="17"/>
  <c r="BW258" i="17"/>
  <c r="BW156" i="17"/>
  <c r="BW246" i="17"/>
  <c r="BW101" i="17"/>
  <c r="BW44" i="17"/>
  <c r="BW64" i="17"/>
  <c r="BW234" i="17"/>
  <c r="BW293" i="17"/>
  <c r="BW160" i="17"/>
  <c r="BW189" i="17"/>
  <c r="BW35" i="17"/>
  <c r="BW45" i="17"/>
  <c r="BW255" i="17"/>
  <c r="BW94" i="17"/>
  <c r="BW155" i="17"/>
  <c r="BW197" i="17"/>
  <c r="BW138" i="17"/>
  <c r="BW196" i="17"/>
  <c r="BW68" i="17"/>
  <c r="BW30" i="17"/>
  <c r="BW73" i="17"/>
  <c r="BW216" i="17"/>
  <c r="BW146" i="17"/>
  <c r="BW225" i="17"/>
  <c r="BW265" i="17"/>
  <c r="BW184" i="17"/>
  <c r="BW257" i="17"/>
  <c r="BW78" i="17"/>
  <c r="BW109" i="17"/>
  <c r="BW240" i="17"/>
  <c r="BW217" i="17"/>
  <c r="BW108" i="17"/>
  <c r="BW103" i="17"/>
  <c r="BW182" i="17"/>
  <c r="BW74" i="17"/>
  <c r="BW150" i="17"/>
  <c r="BW288" i="17"/>
  <c r="BW88" i="17"/>
  <c r="BW86" i="17"/>
  <c r="BW31" i="17"/>
  <c r="BW199" i="17"/>
  <c r="BW83" i="17"/>
  <c r="BW230" i="17"/>
  <c r="BW147" i="17"/>
  <c r="BW57" i="17"/>
  <c r="BW171" i="17"/>
  <c r="BW270" i="17"/>
  <c r="BW174" i="17"/>
  <c r="BW202" i="17"/>
  <c r="BW291" i="17"/>
  <c r="BW24" i="17"/>
  <c r="BW62" i="17"/>
  <c r="BW154" i="17"/>
  <c r="BW92" i="17"/>
  <c r="BW61" i="17"/>
  <c r="BW292" i="17"/>
  <c r="BW104" i="17"/>
  <c r="BW106" i="17"/>
  <c r="BW233" i="17"/>
  <c r="BW67" i="17"/>
  <c r="BW114" i="17"/>
  <c r="BW244" i="17"/>
  <c r="BW127" i="17"/>
  <c r="BW188" i="17"/>
  <c r="BW91" i="17"/>
  <c r="BW113" i="17"/>
  <c r="BW27" i="17"/>
  <c r="BW29" i="17"/>
  <c r="BW122" i="17"/>
  <c r="BW223" i="17"/>
  <c r="BW117" i="17"/>
  <c r="BW273" i="17"/>
  <c r="BW164" i="17"/>
  <c r="BW185" i="17"/>
  <c r="BW192" i="17"/>
  <c r="BW79" i="17"/>
  <c r="BW268" i="17"/>
  <c r="BW151" i="17"/>
  <c r="BW159" i="17"/>
  <c r="BW43" i="17"/>
  <c r="BW60" i="17"/>
  <c r="BW269" i="17"/>
  <c r="BW219" i="17"/>
  <c r="BW96" i="17"/>
  <c r="BW286" i="17"/>
  <c r="BW228" i="17"/>
  <c r="BW287" i="17"/>
  <c r="BW271" i="17"/>
  <c r="BW136" i="17"/>
  <c r="BW214" i="17"/>
  <c r="BW51" i="17"/>
  <c r="BW52" i="17"/>
  <c r="BW140" i="17"/>
  <c r="BW252" i="17"/>
  <c r="BW301" i="17"/>
  <c r="BW84" i="17"/>
  <c r="BY2" i="17" l="1"/>
  <c r="BX8" i="17"/>
  <c r="BX5" i="17"/>
  <c r="BX4" i="17"/>
  <c r="BX12" i="17"/>
  <c r="BX6" i="17"/>
  <c r="BX303" i="17"/>
  <c r="BX81" i="17"/>
  <c r="BX284" i="17"/>
  <c r="BX10" i="17"/>
  <c r="BX145" i="17"/>
  <c r="BX175" i="17"/>
  <c r="BX176" i="17"/>
  <c r="BX210" i="17"/>
  <c r="BX249" i="17"/>
  <c r="BX28" i="17"/>
  <c r="BX158" i="17"/>
  <c r="BX70" i="17"/>
  <c r="BX33" i="17"/>
  <c r="BX300" i="17"/>
  <c r="BX141" i="17"/>
  <c r="BX236" i="17"/>
  <c r="BX50" i="17"/>
  <c r="BX112" i="17"/>
  <c r="BX19" i="17"/>
  <c r="BX295" i="17"/>
  <c r="BX95" i="17"/>
  <c r="BX267" i="17"/>
  <c r="BX172" i="17"/>
  <c r="BX227" i="17"/>
  <c r="BX266" i="17"/>
  <c r="BX200" i="17"/>
  <c r="BX72" i="17"/>
  <c r="BX283" i="17"/>
  <c r="BX107" i="17"/>
  <c r="BX37" i="17"/>
  <c r="BX178" i="17"/>
  <c r="BX55" i="17"/>
  <c r="BX229" i="17"/>
  <c r="BX231" i="17"/>
  <c r="BX85" i="17"/>
  <c r="BX59" i="17"/>
  <c r="BX221" i="17"/>
  <c r="BX281" i="17"/>
  <c r="BX7" i="17"/>
  <c r="BX238" i="17"/>
  <c r="BX132" i="17"/>
  <c r="BX71" i="17"/>
  <c r="BX203" i="17"/>
  <c r="BX272" i="17"/>
  <c r="BX87" i="17"/>
  <c r="BX26" i="17"/>
  <c r="BX179" i="17"/>
  <c r="BX135" i="17"/>
  <c r="BX46" i="17"/>
  <c r="BX125" i="17"/>
  <c r="BX58" i="17"/>
  <c r="BX131" i="17"/>
  <c r="BX299" i="17"/>
  <c r="BX180" i="17"/>
  <c r="BX76" i="17"/>
  <c r="BX235" i="17"/>
  <c r="BX162" i="17"/>
  <c r="BX11" i="17"/>
  <c r="BX139" i="17"/>
  <c r="BX110" i="17"/>
  <c r="BX41" i="17"/>
  <c r="BX124" i="17"/>
  <c r="BX163" i="17"/>
  <c r="BX48" i="17"/>
  <c r="BX32" i="17"/>
  <c r="BX169" i="17"/>
  <c r="BX213" i="17"/>
  <c r="BX165" i="17"/>
  <c r="BX264" i="17"/>
  <c r="BX90" i="17"/>
  <c r="BX290" i="17"/>
  <c r="BX298" i="17"/>
  <c r="BX167" i="17"/>
  <c r="BX187" i="17"/>
  <c r="BX36" i="17"/>
  <c r="BX218" i="17"/>
  <c r="BX120" i="17"/>
  <c r="BX222" i="17"/>
  <c r="BX294" i="17"/>
  <c r="BX183" i="17"/>
  <c r="BX66" i="17"/>
  <c r="BX143" i="17"/>
  <c r="BX115" i="17"/>
  <c r="BX285" i="17"/>
  <c r="BX23" i="17"/>
  <c r="BX259" i="17"/>
  <c r="BX21" i="17"/>
  <c r="BX206" i="17"/>
  <c r="BX204" i="17"/>
  <c r="BX69" i="17"/>
  <c r="BX239" i="17"/>
  <c r="BX17" i="17"/>
  <c r="BX82" i="17"/>
  <c r="BX15" i="17"/>
  <c r="BX80" i="17"/>
  <c r="BX137" i="17"/>
  <c r="BX209" i="17"/>
  <c r="BX243" i="17"/>
  <c r="BX65" i="17"/>
  <c r="BX261" i="17"/>
  <c r="BX289" i="17"/>
  <c r="BX99" i="17"/>
  <c r="BX144" i="17"/>
  <c r="BX123" i="17"/>
  <c r="BX20" i="17"/>
  <c r="BX133" i="17"/>
  <c r="BX166" i="17"/>
  <c r="BX157" i="17"/>
  <c r="BX302" i="17"/>
  <c r="BX149" i="17"/>
  <c r="BX42" i="17"/>
  <c r="BX13" i="17"/>
  <c r="BX173" i="17"/>
  <c r="BX98" i="17"/>
  <c r="BX49" i="17"/>
  <c r="BX40" i="17"/>
  <c r="BX215" i="17"/>
  <c r="BX186" i="17"/>
  <c r="BX128" i="17"/>
  <c r="BX194" i="17"/>
  <c r="BX263" i="17"/>
  <c r="BX38" i="17"/>
  <c r="BX207" i="17"/>
  <c r="BX142" i="17"/>
  <c r="BX126" i="17"/>
  <c r="BX191" i="17"/>
  <c r="BX119" i="17"/>
  <c r="BX226" i="17"/>
  <c r="BX111" i="17"/>
  <c r="BX16" i="17"/>
  <c r="BX53" i="17"/>
  <c r="BX253" i="17"/>
  <c r="BX47" i="17"/>
  <c r="BX77" i="17"/>
  <c r="BX39" i="17"/>
  <c r="BX254" i="17"/>
  <c r="BX129" i="17"/>
  <c r="BX205" i="17"/>
  <c r="BX148" i="17"/>
  <c r="BX277" i="17"/>
  <c r="BX177" i="17"/>
  <c r="BX237" i="17"/>
  <c r="BX208" i="17"/>
  <c r="BX262" i="17"/>
  <c r="BX256" i="17"/>
  <c r="BX282" i="17"/>
  <c r="BX280" i="17"/>
  <c r="BX224" i="17"/>
  <c r="BX102" i="17"/>
  <c r="BX201" i="17"/>
  <c r="BX75" i="17"/>
  <c r="BX152" i="17"/>
  <c r="BX278" i="17"/>
  <c r="BX161" i="17"/>
  <c r="BX100" i="17"/>
  <c r="BX193" i="17"/>
  <c r="BX245" i="17"/>
  <c r="BX121" i="17"/>
  <c r="BX34" i="17"/>
  <c r="BX297" i="17"/>
  <c r="BX274" i="17"/>
  <c r="BX296" i="17"/>
  <c r="BX116" i="17"/>
  <c r="BX168" i="17"/>
  <c r="BX212" i="17"/>
  <c r="BX118" i="17"/>
  <c r="BX198" i="17"/>
  <c r="BX93" i="17"/>
  <c r="BX56" i="17"/>
  <c r="BX241" i="17"/>
  <c r="BX54" i="17"/>
  <c r="BX181" i="17"/>
  <c r="BX78" i="17"/>
  <c r="BX134" i="17"/>
  <c r="BX190" i="17"/>
  <c r="BX211" i="17"/>
  <c r="BX105" i="17"/>
  <c r="BX275" i="17"/>
  <c r="BX233" i="17"/>
  <c r="BX279" i="17"/>
  <c r="BX247" i="17"/>
  <c r="BX220" i="17"/>
  <c r="BX248" i="17"/>
  <c r="BX195" i="17"/>
  <c r="BX22" i="17"/>
  <c r="BX260" i="17"/>
  <c r="BX242" i="17"/>
  <c r="BX89" i="17"/>
  <c r="BX250" i="17"/>
  <c r="BX276" i="17"/>
  <c r="BX97" i="17"/>
  <c r="BX63" i="17"/>
  <c r="BX130" i="17"/>
  <c r="BX257" i="17"/>
  <c r="BX288" i="17"/>
  <c r="BX258" i="17"/>
  <c r="BX156" i="17"/>
  <c r="BX64" i="17"/>
  <c r="BX160" i="17"/>
  <c r="BX189" i="17"/>
  <c r="BX246" i="17"/>
  <c r="BX44" i="17"/>
  <c r="BX45" i="17"/>
  <c r="BX234" i="17"/>
  <c r="BX293" i="17"/>
  <c r="BX94" i="17"/>
  <c r="BX35" i="17"/>
  <c r="BX68" i="17"/>
  <c r="BX155" i="17"/>
  <c r="BX197" i="17"/>
  <c r="BX138" i="17"/>
  <c r="BX196" i="17"/>
  <c r="BX202" i="17"/>
  <c r="BX101" i="17"/>
  <c r="BX108" i="17"/>
  <c r="BX232" i="17"/>
  <c r="BX25" i="17"/>
  <c r="BX18" i="17"/>
  <c r="BX153" i="17"/>
  <c r="BX9" i="17"/>
  <c r="BX109" i="17"/>
  <c r="BX240" i="17"/>
  <c r="BX30" i="17"/>
  <c r="BX146" i="17"/>
  <c r="BX217" i="17"/>
  <c r="BX291" i="17"/>
  <c r="BX103" i="17"/>
  <c r="BX182" i="17"/>
  <c r="BX74" i="17"/>
  <c r="BX150" i="17"/>
  <c r="BX88" i="17"/>
  <c r="BX31" i="17"/>
  <c r="BX199" i="17"/>
  <c r="BX83" i="17"/>
  <c r="BX24" i="17"/>
  <c r="BX147" i="17"/>
  <c r="BX57" i="17"/>
  <c r="BX225" i="17"/>
  <c r="BX73" i="17"/>
  <c r="BX255" i="17"/>
  <c r="BX270" i="17"/>
  <c r="BX251" i="17"/>
  <c r="BX171" i="17"/>
  <c r="BX292" i="17"/>
  <c r="BX86" i="17"/>
  <c r="BX14" i="17"/>
  <c r="BX174" i="17"/>
  <c r="BX230" i="17"/>
  <c r="BX216" i="17"/>
  <c r="BX269" i="17"/>
  <c r="BX62" i="17"/>
  <c r="BX265" i="17"/>
  <c r="BX92" i="17"/>
  <c r="BX27" i="17"/>
  <c r="BX114" i="17"/>
  <c r="BX188" i="17"/>
  <c r="BX244" i="17"/>
  <c r="BX127" i="17"/>
  <c r="BX113" i="17"/>
  <c r="BX79" i="17"/>
  <c r="BX67" i="17"/>
  <c r="BX61" i="17"/>
  <c r="BX91" i="17"/>
  <c r="BX154" i="17"/>
  <c r="BX122" i="17"/>
  <c r="BX301" i="17"/>
  <c r="BX117" i="17"/>
  <c r="BX185" i="17"/>
  <c r="BX192" i="17"/>
  <c r="BX84" i="17"/>
  <c r="BX52" i="17"/>
  <c r="BX273" i="17"/>
  <c r="BX159" i="17"/>
  <c r="BX164" i="17"/>
  <c r="BX268" i="17"/>
  <c r="BX151" i="17"/>
  <c r="BX60" i="17"/>
  <c r="BX219" i="17"/>
  <c r="BX106" i="17"/>
  <c r="BX228" i="17"/>
  <c r="BX96" i="17"/>
  <c r="BX170" i="17"/>
  <c r="BX287" i="17"/>
  <c r="BX29" i="17"/>
  <c r="BX184" i="17"/>
  <c r="BX43" i="17"/>
  <c r="BX104" i="17"/>
  <c r="BX214" i="17"/>
  <c r="BX223" i="17"/>
  <c r="BX51" i="17"/>
  <c r="BX286" i="17"/>
  <c r="BX140" i="17"/>
  <c r="BX136" i="17"/>
  <c r="BX252" i="17"/>
  <c r="BX271" i="17"/>
  <c r="BZ2" i="17" l="1"/>
  <c r="BY6" i="17"/>
  <c r="BY8" i="17"/>
  <c r="BY4" i="17"/>
  <c r="BY5" i="17"/>
  <c r="BY12" i="17"/>
  <c r="BY303" i="17"/>
  <c r="BY210" i="17"/>
  <c r="BY249" i="17"/>
  <c r="BY28" i="17"/>
  <c r="BY145" i="17"/>
  <c r="BY158" i="17"/>
  <c r="BY227" i="17"/>
  <c r="BY300" i="17"/>
  <c r="BY141" i="17"/>
  <c r="BY70" i="17"/>
  <c r="BY236" i="17"/>
  <c r="BY50" i="17"/>
  <c r="BY295" i="17"/>
  <c r="BY10" i="17"/>
  <c r="BY112" i="17"/>
  <c r="BY19" i="17"/>
  <c r="BY267" i="17"/>
  <c r="BY95" i="17"/>
  <c r="BY200" i="17"/>
  <c r="BY172" i="17"/>
  <c r="BY283" i="17"/>
  <c r="BY176" i="17"/>
  <c r="BY72" i="17"/>
  <c r="BY107" i="17"/>
  <c r="BY33" i="17"/>
  <c r="BY231" i="17"/>
  <c r="BY178" i="17"/>
  <c r="BY55" i="17"/>
  <c r="BY229" i="17"/>
  <c r="BY284" i="17"/>
  <c r="BY37" i="17"/>
  <c r="BY81" i="17"/>
  <c r="BY266" i="17"/>
  <c r="BY175" i="17"/>
  <c r="BY85" i="17"/>
  <c r="BY221" i="17"/>
  <c r="BY281" i="17"/>
  <c r="BY7" i="17"/>
  <c r="BY238" i="17"/>
  <c r="BY32" i="17"/>
  <c r="BY239" i="17"/>
  <c r="BY71" i="17"/>
  <c r="BY203" i="17"/>
  <c r="BY26" i="17"/>
  <c r="BY272" i="17"/>
  <c r="BY87" i="17"/>
  <c r="BY46" i="17"/>
  <c r="BY125" i="17"/>
  <c r="BY179" i="17"/>
  <c r="BY59" i="17"/>
  <c r="BY41" i="17"/>
  <c r="BY131" i="17"/>
  <c r="BY299" i="17"/>
  <c r="BY58" i="17"/>
  <c r="BY180" i="17"/>
  <c r="BY135" i="17"/>
  <c r="BY162" i="17"/>
  <c r="BY235" i="17"/>
  <c r="BY76" i="17"/>
  <c r="BY11" i="17"/>
  <c r="BY110" i="17"/>
  <c r="BY139" i="17"/>
  <c r="BY124" i="17"/>
  <c r="BY132" i="17"/>
  <c r="BY183" i="17"/>
  <c r="BY264" i="17"/>
  <c r="BY90" i="17"/>
  <c r="BY213" i="17"/>
  <c r="BY165" i="17"/>
  <c r="BY169" i="17"/>
  <c r="BY290" i="17"/>
  <c r="BY298" i="17"/>
  <c r="BY120" i="17"/>
  <c r="BY187" i="17"/>
  <c r="BY222" i="17"/>
  <c r="BY294" i="17"/>
  <c r="BY36" i="17"/>
  <c r="BY206" i="17"/>
  <c r="BY115" i="17"/>
  <c r="BY66" i="17"/>
  <c r="BY285" i="17"/>
  <c r="BY143" i="17"/>
  <c r="BY21" i="17"/>
  <c r="BY259" i="17"/>
  <c r="BY218" i="17"/>
  <c r="BY204" i="17"/>
  <c r="BY69" i="17"/>
  <c r="BY17" i="17"/>
  <c r="BY82" i="17"/>
  <c r="BY167" i="17"/>
  <c r="BY15" i="17"/>
  <c r="BY80" i="17"/>
  <c r="BY137" i="17"/>
  <c r="BY209" i="17"/>
  <c r="BY243" i="17"/>
  <c r="BY163" i="17"/>
  <c r="BY48" i="17"/>
  <c r="BY166" i="17"/>
  <c r="BY157" i="17"/>
  <c r="BY207" i="17"/>
  <c r="BY302" i="17"/>
  <c r="BY149" i="17"/>
  <c r="BY42" i="17"/>
  <c r="BY13" i="17"/>
  <c r="BY98" i="17"/>
  <c r="BY173" i="17"/>
  <c r="BY215" i="17"/>
  <c r="BY128" i="17"/>
  <c r="BY40" i="17"/>
  <c r="BY186" i="17"/>
  <c r="BY194" i="17"/>
  <c r="BY38" i="17"/>
  <c r="BY263" i="17"/>
  <c r="BY191" i="17"/>
  <c r="BY53" i="17"/>
  <c r="BY142" i="17"/>
  <c r="BY49" i="17"/>
  <c r="BY126" i="17"/>
  <c r="BY23" i="17"/>
  <c r="BY119" i="17"/>
  <c r="BY226" i="17"/>
  <c r="BY111" i="17"/>
  <c r="BY65" i="17"/>
  <c r="BY261" i="17"/>
  <c r="BY289" i="17"/>
  <c r="BY16" i="17"/>
  <c r="BY99" i="17"/>
  <c r="BY144" i="17"/>
  <c r="BY123" i="17"/>
  <c r="BY237" i="17"/>
  <c r="BY77" i="17"/>
  <c r="BY205" i="17"/>
  <c r="BY148" i="17"/>
  <c r="BY39" i="17"/>
  <c r="BY20" i="17"/>
  <c r="BY47" i="17"/>
  <c r="BY177" i="17"/>
  <c r="BY277" i="17"/>
  <c r="BY118" i="17"/>
  <c r="BY56" i="17"/>
  <c r="BY256" i="17"/>
  <c r="BY208" i="17"/>
  <c r="BY262" i="17"/>
  <c r="BY253" i="17"/>
  <c r="BY133" i="17"/>
  <c r="BY282" i="17"/>
  <c r="BY129" i="17"/>
  <c r="BY280" i="17"/>
  <c r="BY254" i="17"/>
  <c r="BY224" i="17"/>
  <c r="BY201" i="17"/>
  <c r="BY102" i="17"/>
  <c r="BY161" i="17"/>
  <c r="BY75" i="17"/>
  <c r="BY100" i="17"/>
  <c r="BY152" i="17"/>
  <c r="BY278" i="17"/>
  <c r="BY89" i="17"/>
  <c r="BY121" i="17"/>
  <c r="BY168" i="17"/>
  <c r="BY181" i="17"/>
  <c r="BY14" i="17"/>
  <c r="BY241" i="17"/>
  <c r="BY250" i="17"/>
  <c r="BY198" i="17"/>
  <c r="BY116" i="17"/>
  <c r="BY54" i="17"/>
  <c r="BY78" i="17"/>
  <c r="BY170" i="17"/>
  <c r="BY30" i="17"/>
  <c r="BY22" i="17"/>
  <c r="BY260" i="17"/>
  <c r="BY211" i="17"/>
  <c r="BY245" i="17"/>
  <c r="BY34" i="17"/>
  <c r="BY193" i="17"/>
  <c r="BY274" i="17"/>
  <c r="BY296" i="17"/>
  <c r="BY195" i="17"/>
  <c r="BY242" i="17"/>
  <c r="BY232" i="17"/>
  <c r="BY130" i="17"/>
  <c r="BY63" i="17"/>
  <c r="BY257" i="17"/>
  <c r="BY288" i="17"/>
  <c r="BY275" i="17"/>
  <c r="BY44" i="17"/>
  <c r="BY258" i="17"/>
  <c r="BY297" i="17"/>
  <c r="BY156" i="17"/>
  <c r="BY220" i="17"/>
  <c r="BY248" i="17"/>
  <c r="BY189" i="17"/>
  <c r="BY246" i="17"/>
  <c r="BY94" i="17"/>
  <c r="BY105" i="17"/>
  <c r="BY202" i="17"/>
  <c r="BY293" i="17"/>
  <c r="BY197" i="17"/>
  <c r="BY35" i="17"/>
  <c r="BY196" i="17"/>
  <c r="BY97" i="17"/>
  <c r="BY101" i="17"/>
  <c r="BY155" i="17"/>
  <c r="BY138" i="17"/>
  <c r="BY45" i="17"/>
  <c r="BY108" i="17"/>
  <c r="BY57" i="17"/>
  <c r="BY68" i="17"/>
  <c r="BY291" i="17"/>
  <c r="BY171" i="17"/>
  <c r="BY276" i="17"/>
  <c r="BY160" i="17"/>
  <c r="BY31" i="17"/>
  <c r="BY255" i="17"/>
  <c r="BY279" i="17"/>
  <c r="BY93" i="17"/>
  <c r="BY233" i="17"/>
  <c r="BY247" i="17"/>
  <c r="BY146" i="17"/>
  <c r="BY217" i="17"/>
  <c r="BY64" i="17"/>
  <c r="BY103" i="17"/>
  <c r="BY182" i="17"/>
  <c r="BY74" i="17"/>
  <c r="BY234" i="17"/>
  <c r="BY9" i="17"/>
  <c r="BY150" i="17"/>
  <c r="BY83" i="17"/>
  <c r="BY88" i="17"/>
  <c r="BY109" i="17"/>
  <c r="BY147" i="17"/>
  <c r="BY212" i="17"/>
  <c r="BY199" i="17"/>
  <c r="BY24" i="17"/>
  <c r="BY225" i="17"/>
  <c r="BY270" i="17"/>
  <c r="BY159" i="17"/>
  <c r="BY190" i="17"/>
  <c r="BY73" i="17"/>
  <c r="BY292" i="17"/>
  <c r="BY251" i="17"/>
  <c r="BY174" i="17"/>
  <c r="BY86" i="17"/>
  <c r="BY216" i="17"/>
  <c r="BY230" i="17"/>
  <c r="BY153" i="17"/>
  <c r="BY269" i="17"/>
  <c r="BY134" i="17"/>
  <c r="BY25" i="17"/>
  <c r="BY154" i="17"/>
  <c r="BY67" i="17"/>
  <c r="BY61" i="17"/>
  <c r="BY240" i="17"/>
  <c r="BY92" i="17"/>
  <c r="BY62" i="17"/>
  <c r="BY244" i="17"/>
  <c r="BY265" i="17"/>
  <c r="BY127" i="17"/>
  <c r="BY91" i="17"/>
  <c r="BY113" i="17"/>
  <c r="BY122" i="17"/>
  <c r="BY185" i="17"/>
  <c r="BY192" i="17"/>
  <c r="BY29" i="17"/>
  <c r="BY117" i="17"/>
  <c r="BY219" i="17"/>
  <c r="BY273" i="17"/>
  <c r="BY151" i="17"/>
  <c r="BY60" i="17"/>
  <c r="BY18" i="17"/>
  <c r="BY106" i="17"/>
  <c r="BY79" i="17"/>
  <c r="BY228" i="17"/>
  <c r="BY43" i="17"/>
  <c r="BY96" i="17"/>
  <c r="BY287" i="17"/>
  <c r="BY184" i="17"/>
  <c r="BY164" i="17"/>
  <c r="BY268" i="17"/>
  <c r="BY27" i="17"/>
  <c r="BY114" i="17"/>
  <c r="BY188" i="17"/>
  <c r="BY52" i="17"/>
  <c r="BY140" i="17"/>
  <c r="BY51" i="17"/>
  <c r="BY286" i="17"/>
  <c r="BY104" i="17"/>
  <c r="BY252" i="17"/>
  <c r="BY223" i="17"/>
  <c r="BY301" i="17"/>
  <c r="BY271" i="17"/>
  <c r="BY136" i="17"/>
  <c r="BY84" i="17"/>
  <c r="BY214" i="17"/>
  <c r="CA2" i="17" l="1"/>
  <c r="BZ5" i="17"/>
  <c r="BZ4" i="17"/>
  <c r="BZ8" i="17"/>
  <c r="BZ303" i="17"/>
  <c r="BZ6" i="17"/>
  <c r="BZ12" i="17"/>
  <c r="BZ28" i="17"/>
  <c r="BZ145" i="17"/>
  <c r="BZ158" i="17"/>
  <c r="BZ249" i="17"/>
  <c r="BZ300" i="17"/>
  <c r="BZ141" i="17"/>
  <c r="BZ227" i="17"/>
  <c r="BZ70" i="17"/>
  <c r="BZ295" i="17"/>
  <c r="BZ10" i="17"/>
  <c r="BZ95" i="17"/>
  <c r="BZ50" i="17"/>
  <c r="BZ267" i="17"/>
  <c r="BZ200" i="17"/>
  <c r="BZ112" i="17"/>
  <c r="BZ19" i="17"/>
  <c r="BZ283" i="17"/>
  <c r="BZ176" i="17"/>
  <c r="BZ229" i="17"/>
  <c r="BZ172" i="17"/>
  <c r="BZ210" i="17"/>
  <c r="BZ107" i="17"/>
  <c r="BZ236" i="17"/>
  <c r="BZ231" i="17"/>
  <c r="BZ33" i="17"/>
  <c r="BZ178" i="17"/>
  <c r="BZ55" i="17"/>
  <c r="BZ37" i="17"/>
  <c r="BZ81" i="17"/>
  <c r="BZ266" i="17"/>
  <c r="BZ175" i="17"/>
  <c r="BZ72" i="17"/>
  <c r="BZ284" i="17"/>
  <c r="BZ203" i="17"/>
  <c r="BZ238" i="17"/>
  <c r="BZ26" i="17"/>
  <c r="BZ46" i="17"/>
  <c r="BZ125" i="17"/>
  <c r="BZ272" i="17"/>
  <c r="BZ87" i="17"/>
  <c r="BZ179" i="17"/>
  <c r="BZ11" i="17"/>
  <c r="BZ131" i="17"/>
  <c r="BZ58" i="17"/>
  <c r="BZ41" i="17"/>
  <c r="BZ299" i="17"/>
  <c r="BZ162" i="17"/>
  <c r="BZ135" i="17"/>
  <c r="BZ235" i="17"/>
  <c r="BZ110" i="17"/>
  <c r="BZ139" i="17"/>
  <c r="BZ71" i="17"/>
  <c r="BZ76" i="17"/>
  <c r="BZ132" i="17"/>
  <c r="BZ124" i="17"/>
  <c r="BZ7" i="17"/>
  <c r="BZ85" i="17"/>
  <c r="BZ59" i="17"/>
  <c r="BZ180" i="17"/>
  <c r="BZ221" i="17"/>
  <c r="BZ281" i="17"/>
  <c r="BZ165" i="17"/>
  <c r="BZ169" i="17"/>
  <c r="BZ290" i="17"/>
  <c r="BZ298" i="17"/>
  <c r="BZ32" i="17"/>
  <c r="BZ167" i="17"/>
  <c r="BZ36" i="17"/>
  <c r="BZ222" i="17"/>
  <c r="BZ294" i="17"/>
  <c r="BZ115" i="17"/>
  <c r="BZ285" i="17"/>
  <c r="BZ66" i="17"/>
  <c r="BZ21" i="17"/>
  <c r="BZ183" i="17"/>
  <c r="BZ143" i="17"/>
  <c r="BZ259" i="17"/>
  <c r="BZ218" i="17"/>
  <c r="BZ120" i="17"/>
  <c r="BZ204" i="17"/>
  <c r="BZ69" i="17"/>
  <c r="BZ17" i="17"/>
  <c r="BZ82" i="17"/>
  <c r="BZ137" i="17"/>
  <c r="BZ206" i="17"/>
  <c r="BZ15" i="17"/>
  <c r="BZ80" i="17"/>
  <c r="BZ239" i="17"/>
  <c r="BZ209" i="17"/>
  <c r="BZ48" i="17"/>
  <c r="BZ243" i="17"/>
  <c r="BZ163" i="17"/>
  <c r="BZ264" i="17"/>
  <c r="BZ90" i="17"/>
  <c r="BZ187" i="17"/>
  <c r="BZ213" i="17"/>
  <c r="BZ207" i="17"/>
  <c r="BZ42" i="17"/>
  <c r="BZ13" i="17"/>
  <c r="BZ98" i="17"/>
  <c r="BZ173" i="17"/>
  <c r="BZ40" i="17"/>
  <c r="BZ111" i="17"/>
  <c r="BZ186" i="17"/>
  <c r="BZ194" i="17"/>
  <c r="BZ49" i="17"/>
  <c r="BZ128" i="17"/>
  <c r="BZ38" i="17"/>
  <c r="BZ23" i="17"/>
  <c r="BZ263" i="17"/>
  <c r="BZ191" i="17"/>
  <c r="BZ53" i="17"/>
  <c r="BZ215" i="17"/>
  <c r="BZ142" i="17"/>
  <c r="BZ149" i="17"/>
  <c r="BZ126" i="17"/>
  <c r="BZ157" i="17"/>
  <c r="BZ119" i="17"/>
  <c r="BZ226" i="17"/>
  <c r="BZ65" i="17"/>
  <c r="BZ261" i="17"/>
  <c r="BZ289" i="17"/>
  <c r="BZ99" i="17"/>
  <c r="BZ144" i="17"/>
  <c r="BZ16" i="17"/>
  <c r="BZ166" i="17"/>
  <c r="BZ123" i="17"/>
  <c r="BZ302" i="17"/>
  <c r="BZ205" i="17"/>
  <c r="BZ148" i="17"/>
  <c r="BZ201" i="17"/>
  <c r="BZ20" i="17"/>
  <c r="BZ100" i="17"/>
  <c r="BZ129" i="17"/>
  <c r="BZ193" i="17"/>
  <c r="BZ260" i="17"/>
  <c r="BZ89" i="17"/>
  <c r="BZ177" i="17"/>
  <c r="BZ254" i="17"/>
  <c r="BZ277" i="17"/>
  <c r="BZ118" i="17"/>
  <c r="BZ161" i="17"/>
  <c r="BZ56" i="17"/>
  <c r="BZ256" i="17"/>
  <c r="BZ282" i="17"/>
  <c r="BZ253" i="17"/>
  <c r="BZ208" i="17"/>
  <c r="BZ262" i="17"/>
  <c r="BZ47" i="17"/>
  <c r="BZ224" i="17"/>
  <c r="BZ102" i="17"/>
  <c r="BZ133" i="17"/>
  <c r="BZ39" i="17"/>
  <c r="BZ75" i="17"/>
  <c r="BZ152" i="17"/>
  <c r="BZ278" i="17"/>
  <c r="BZ280" i="17"/>
  <c r="BZ237" i="17"/>
  <c r="BZ181" i="17"/>
  <c r="BZ77" i="17"/>
  <c r="BZ168" i="17"/>
  <c r="BZ274" i="17"/>
  <c r="BZ241" i="17"/>
  <c r="BZ198" i="17"/>
  <c r="BZ250" i="17"/>
  <c r="BZ116" i="17"/>
  <c r="BZ54" i="17"/>
  <c r="BZ73" i="17"/>
  <c r="BZ232" i="17"/>
  <c r="BZ276" i="17"/>
  <c r="BZ170" i="17"/>
  <c r="BZ78" i="17"/>
  <c r="BZ22" i="17"/>
  <c r="BZ30" i="17"/>
  <c r="BZ245" i="17"/>
  <c r="BZ296" i="17"/>
  <c r="BZ121" i="17"/>
  <c r="BZ248" i="17"/>
  <c r="BZ195" i="17"/>
  <c r="BZ130" i="17"/>
  <c r="BZ242" i="17"/>
  <c r="BZ257" i="17"/>
  <c r="BZ63" i="17"/>
  <c r="BZ258" i="17"/>
  <c r="BZ189" i="17"/>
  <c r="BZ246" i="17"/>
  <c r="BZ44" i="17"/>
  <c r="BZ297" i="17"/>
  <c r="BZ156" i="17"/>
  <c r="BZ220" i="17"/>
  <c r="BZ31" i="17"/>
  <c r="BZ94" i="17"/>
  <c r="BZ293" i="17"/>
  <c r="BZ160" i="17"/>
  <c r="BZ35" i="17"/>
  <c r="BZ34" i="17"/>
  <c r="BZ196" i="17"/>
  <c r="BZ101" i="17"/>
  <c r="BZ155" i="17"/>
  <c r="BZ138" i="17"/>
  <c r="BZ108" i="17"/>
  <c r="BZ105" i="17"/>
  <c r="BZ202" i="17"/>
  <c r="BZ57" i="17"/>
  <c r="BZ171" i="17"/>
  <c r="BZ68" i="17"/>
  <c r="BZ279" i="17"/>
  <c r="BZ216" i="17"/>
  <c r="BZ255" i="17"/>
  <c r="BZ146" i="17"/>
  <c r="BZ199" i="17"/>
  <c r="BZ211" i="17"/>
  <c r="BZ190" i="17"/>
  <c r="BZ14" i="17"/>
  <c r="BZ25" i="17"/>
  <c r="BZ64" i="17"/>
  <c r="BZ234" i="17"/>
  <c r="BZ251" i="17"/>
  <c r="BZ97" i="17"/>
  <c r="BZ153" i="17"/>
  <c r="BZ9" i="17"/>
  <c r="BZ275" i="17"/>
  <c r="BZ233" i="17"/>
  <c r="BZ197" i="17"/>
  <c r="BZ92" i="17"/>
  <c r="BZ103" i="17"/>
  <c r="BZ182" i="17"/>
  <c r="BZ74" i="17"/>
  <c r="BZ291" i="17"/>
  <c r="BZ288" i="17"/>
  <c r="BZ83" i="17"/>
  <c r="BZ217" i="17"/>
  <c r="BZ147" i="17"/>
  <c r="BZ88" i="17"/>
  <c r="BZ150" i="17"/>
  <c r="BZ109" i="17"/>
  <c r="BZ212" i="17"/>
  <c r="BZ247" i="17"/>
  <c r="BZ24" i="17"/>
  <c r="BZ86" i="17"/>
  <c r="BZ230" i="17"/>
  <c r="BZ292" i="17"/>
  <c r="BZ174" i="17"/>
  <c r="BZ244" i="17"/>
  <c r="BZ91" i="17"/>
  <c r="BZ114" i="17"/>
  <c r="BZ270" i="17"/>
  <c r="BZ45" i="17"/>
  <c r="BZ154" i="17"/>
  <c r="BZ269" i="17"/>
  <c r="BZ61" i="17"/>
  <c r="BZ134" i="17"/>
  <c r="BZ67" i="17"/>
  <c r="BZ265" i="17"/>
  <c r="BZ62" i="17"/>
  <c r="BZ93" i="17"/>
  <c r="BZ225" i="17"/>
  <c r="BZ18" i="17"/>
  <c r="BZ127" i="17"/>
  <c r="BZ79" i="17"/>
  <c r="BZ113" i="17"/>
  <c r="BZ188" i="17"/>
  <c r="BZ185" i="17"/>
  <c r="BZ122" i="17"/>
  <c r="BZ117" i="17"/>
  <c r="BZ29" i="17"/>
  <c r="BZ60" i="17"/>
  <c r="BZ159" i="17"/>
  <c r="BZ219" i="17"/>
  <c r="BZ273" i="17"/>
  <c r="BZ151" i="17"/>
  <c r="BZ106" i="17"/>
  <c r="BZ240" i="17"/>
  <c r="BZ228" i="17"/>
  <c r="BZ43" i="17"/>
  <c r="BZ96" i="17"/>
  <c r="BZ287" i="17"/>
  <c r="BZ164" i="17"/>
  <c r="BZ268" i="17"/>
  <c r="BZ192" i="17"/>
  <c r="BZ27" i="17"/>
  <c r="BZ104" i="17"/>
  <c r="BZ140" i="17"/>
  <c r="BZ184" i="17"/>
  <c r="BZ51" i="17"/>
  <c r="BZ286" i="17"/>
  <c r="BZ252" i="17"/>
  <c r="BZ223" i="17"/>
  <c r="BZ301" i="17"/>
  <c r="BZ214" i="17"/>
  <c r="BZ271" i="17"/>
  <c r="BZ136" i="17"/>
  <c r="BZ84" i="17"/>
  <c r="BZ52" i="17"/>
  <c r="CB2" i="17" l="1"/>
  <c r="CA4" i="17"/>
  <c r="CA303" i="17"/>
  <c r="CA8" i="17"/>
  <c r="CA5" i="17"/>
  <c r="CA12" i="17"/>
  <c r="CA6" i="17"/>
  <c r="CA227" i="17"/>
  <c r="CA10" i="17"/>
  <c r="CA95" i="17"/>
  <c r="CA50" i="17"/>
  <c r="CA267" i="17"/>
  <c r="CA200" i="17"/>
  <c r="CA283" i="17"/>
  <c r="CA112" i="17"/>
  <c r="CA19" i="17"/>
  <c r="CA176" i="17"/>
  <c r="CA229" i="17"/>
  <c r="CA172" i="17"/>
  <c r="CA107" i="17"/>
  <c r="CA231" i="17"/>
  <c r="CA210" i="17"/>
  <c r="CA18" i="17"/>
  <c r="CA178" i="17"/>
  <c r="CA33" i="17"/>
  <c r="CA249" i="17"/>
  <c r="CA295" i="17"/>
  <c r="CA81" i="17"/>
  <c r="CA55" i="17"/>
  <c r="CA37" i="17"/>
  <c r="CA236" i="17"/>
  <c r="CA266" i="17"/>
  <c r="CA175" i="17"/>
  <c r="CA284" i="17"/>
  <c r="CA72" i="17"/>
  <c r="CA28" i="17"/>
  <c r="CA145" i="17"/>
  <c r="CA158" i="17"/>
  <c r="CA300" i="17"/>
  <c r="CA141" i="17"/>
  <c r="CA70" i="17"/>
  <c r="CA46" i="17"/>
  <c r="CA125" i="17"/>
  <c r="CA87" i="17"/>
  <c r="CA179" i="17"/>
  <c r="CA71" i="17"/>
  <c r="CA11" i="17"/>
  <c r="CA163" i="17"/>
  <c r="CA132" i="17"/>
  <c r="CA41" i="17"/>
  <c r="CA131" i="17"/>
  <c r="CA59" i="17"/>
  <c r="CA162" i="17"/>
  <c r="CA135" i="17"/>
  <c r="CA235" i="17"/>
  <c r="CA110" i="17"/>
  <c r="CA299" i="17"/>
  <c r="CA139" i="17"/>
  <c r="CA76" i="17"/>
  <c r="CA7" i="17"/>
  <c r="CA85" i="17"/>
  <c r="CA238" i="17"/>
  <c r="CA124" i="17"/>
  <c r="CA180" i="17"/>
  <c r="CA203" i="17"/>
  <c r="CA221" i="17"/>
  <c r="CA281" i="17"/>
  <c r="CA26" i="17"/>
  <c r="CA272" i="17"/>
  <c r="CA58" i="17"/>
  <c r="CA17" i="17"/>
  <c r="CA126" i="17"/>
  <c r="CA294" i="17"/>
  <c r="CA115" i="17"/>
  <c r="CA36" i="17"/>
  <c r="CA222" i="17"/>
  <c r="CA285" i="17"/>
  <c r="CA259" i="17"/>
  <c r="CA183" i="17"/>
  <c r="CA218" i="17"/>
  <c r="CA143" i="17"/>
  <c r="CA204" i="17"/>
  <c r="CA69" i="17"/>
  <c r="CA243" i="17"/>
  <c r="CA290" i="17"/>
  <c r="CA137" i="17"/>
  <c r="CA206" i="17"/>
  <c r="CA15" i="17"/>
  <c r="CA120" i="17"/>
  <c r="CA167" i="17"/>
  <c r="CA80" i="17"/>
  <c r="CA239" i="17"/>
  <c r="CA48" i="17"/>
  <c r="CA209" i="17"/>
  <c r="CA90" i="17"/>
  <c r="CA187" i="17"/>
  <c r="CA264" i="17"/>
  <c r="CA82" i="17"/>
  <c r="CA165" i="17"/>
  <c r="CA66" i="17"/>
  <c r="CA213" i="17"/>
  <c r="CA32" i="17"/>
  <c r="CA169" i="17"/>
  <c r="CA298" i="17"/>
  <c r="CA21" i="17"/>
  <c r="CA205" i="17"/>
  <c r="CA215" i="17"/>
  <c r="CA111" i="17"/>
  <c r="CA186" i="17"/>
  <c r="CA194" i="17"/>
  <c r="CA40" i="17"/>
  <c r="CA38" i="17"/>
  <c r="CA128" i="17"/>
  <c r="CA191" i="17"/>
  <c r="CA263" i="17"/>
  <c r="CA53" i="17"/>
  <c r="CA173" i="17"/>
  <c r="CA142" i="17"/>
  <c r="CA149" i="17"/>
  <c r="CA49" i="17"/>
  <c r="CA119" i="17"/>
  <c r="CA157" i="17"/>
  <c r="CA98" i="17"/>
  <c r="CA65" i="17"/>
  <c r="CA207" i="17"/>
  <c r="CA226" i="17"/>
  <c r="CA261" i="17"/>
  <c r="CA289" i="17"/>
  <c r="CA166" i="17"/>
  <c r="CA16" i="17"/>
  <c r="CA99" i="17"/>
  <c r="CA144" i="17"/>
  <c r="CA302" i="17"/>
  <c r="CA123" i="17"/>
  <c r="CA42" i="17"/>
  <c r="CA13" i="17"/>
  <c r="CA20" i="17"/>
  <c r="CA177" i="17"/>
  <c r="CA277" i="17"/>
  <c r="CA118" i="17"/>
  <c r="CA161" i="17"/>
  <c r="CA254" i="17"/>
  <c r="CA56" i="17"/>
  <c r="CA260" i="17"/>
  <c r="CA256" i="17"/>
  <c r="CA47" i="17"/>
  <c r="CA262" i="17"/>
  <c r="CA282" i="17"/>
  <c r="CA253" i="17"/>
  <c r="CA23" i="17"/>
  <c r="CA208" i="17"/>
  <c r="CA133" i="17"/>
  <c r="CA224" i="17"/>
  <c r="CA39" i="17"/>
  <c r="CA75" i="17"/>
  <c r="CA100" i="17"/>
  <c r="CA152" i="17"/>
  <c r="CA278" i="17"/>
  <c r="CA237" i="17"/>
  <c r="CA280" i="17"/>
  <c r="CA77" i="17"/>
  <c r="CA102" i="17"/>
  <c r="CA148" i="17"/>
  <c r="CA201" i="17"/>
  <c r="CA129" i="17"/>
  <c r="CA241" i="17"/>
  <c r="CA274" i="17"/>
  <c r="CA212" i="17"/>
  <c r="CA93" i="17"/>
  <c r="CA198" i="17"/>
  <c r="CA14" i="17"/>
  <c r="CA250" i="17"/>
  <c r="CA54" i="17"/>
  <c r="CA73" i="17"/>
  <c r="CA78" i="17"/>
  <c r="CA22" i="17"/>
  <c r="CA170" i="17"/>
  <c r="CA190" i="17"/>
  <c r="CA276" i="17"/>
  <c r="CA30" i="17"/>
  <c r="CA116" i="17"/>
  <c r="CA211" i="17"/>
  <c r="CA258" i="17"/>
  <c r="CA296" i="17"/>
  <c r="CA193" i="17"/>
  <c r="CA89" i="17"/>
  <c r="CA121" i="17"/>
  <c r="CA181" i="17"/>
  <c r="CA168" i="17"/>
  <c r="CA245" i="17"/>
  <c r="CA232" i="17"/>
  <c r="CA220" i="17"/>
  <c r="CA155" i="17"/>
  <c r="CA189" i="17"/>
  <c r="CA44" i="17"/>
  <c r="CA216" i="17"/>
  <c r="CA94" i="17"/>
  <c r="CA297" i="17"/>
  <c r="CA156" i="17"/>
  <c r="CA293" i="17"/>
  <c r="CA160" i="17"/>
  <c r="CA35" i="17"/>
  <c r="CA63" i="17"/>
  <c r="CA34" i="17"/>
  <c r="CA196" i="17"/>
  <c r="CA101" i="17"/>
  <c r="CA225" i="17"/>
  <c r="CA265" i="17"/>
  <c r="CA197" i="17"/>
  <c r="CA202" i="17"/>
  <c r="CA57" i="17"/>
  <c r="CA138" i="17"/>
  <c r="CA108" i="17"/>
  <c r="CA105" i="17"/>
  <c r="CA25" i="17"/>
  <c r="CA279" i="17"/>
  <c r="CA68" i="17"/>
  <c r="CA246" i="17"/>
  <c r="CA146" i="17"/>
  <c r="CA199" i="17"/>
  <c r="CA234" i="17"/>
  <c r="CA9" i="17"/>
  <c r="CA255" i="17"/>
  <c r="CA64" i="17"/>
  <c r="CA97" i="17"/>
  <c r="CA153" i="17"/>
  <c r="CA31" i="17"/>
  <c r="CA134" i="17"/>
  <c r="CA233" i="17"/>
  <c r="CA291" i="17"/>
  <c r="CA130" i="17"/>
  <c r="CA195" i="17"/>
  <c r="CA257" i="17"/>
  <c r="CA242" i="17"/>
  <c r="CA83" i="17"/>
  <c r="CA62" i="17"/>
  <c r="CA217" i="17"/>
  <c r="CA92" i="17"/>
  <c r="CA182" i="17"/>
  <c r="CA288" i="17"/>
  <c r="CA247" i="17"/>
  <c r="CA88" i="17"/>
  <c r="CA150" i="17"/>
  <c r="CA109" i="17"/>
  <c r="CA103" i="17"/>
  <c r="CA24" i="17"/>
  <c r="CA230" i="17"/>
  <c r="CA292" i="17"/>
  <c r="CA248" i="17"/>
  <c r="CA174" i="17"/>
  <c r="CA86" i="17"/>
  <c r="CA184" i="17"/>
  <c r="CA154" i="17"/>
  <c r="CA270" i="17"/>
  <c r="CA269" i="17"/>
  <c r="CA147" i="17"/>
  <c r="CA45" i="17"/>
  <c r="CA171" i="17"/>
  <c r="CA67" i="17"/>
  <c r="CA275" i="17"/>
  <c r="CA113" i="17"/>
  <c r="CA185" i="17"/>
  <c r="CA61" i="17"/>
  <c r="CA74" i="17"/>
  <c r="CA91" i="17"/>
  <c r="CA117" i="17"/>
  <c r="CA29" i="17"/>
  <c r="CA122" i="17"/>
  <c r="CA60" i="17"/>
  <c r="CA159" i="17"/>
  <c r="CA106" i="17"/>
  <c r="CA219" i="17"/>
  <c r="CA273" i="17"/>
  <c r="CA151" i="17"/>
  <c r="CA43" i="17"/>
  <c r="CA251" i="17"/>
  <c r="CA240" i="17"/>
  <c r="CA228" i="17"/>
  <c r="CA79" i="17"/>
  <c r="CA51" i="17"/>
  <c r="CA96" i="17"/>
  <c r="CA164" i="17"/>
  <c r="CA268" i="17"/>
  <c r="CA192" i="17"/>
  <c r="CA287" i="17"/>
  <c r="CA27" i="17"/>
  <c r="CA104" i="17"/>
  <c r="CA223" i="17"/>
  <c r="CA114" i="17"/>
  <c r="CA127" i="17"/>
  <c r="CA188" i="17"/>
  <c r="CA286" i="17"/>
  <c r="CA252" i="17"/>
  <c r="CA301" i="17"/>
  <c r="CA244" i="17"/>
  <c r="CA214" i="17"/>
  <c r="CA271" i="17"/>
  <c r="CA84" i="17"/>
  <c r="CA136" i="17"/>
  <c r="CA52" i="17"/>
  <c r="CA140" i="17"/>
  <c r="CC2" i="17" l="1"/>
  <c r="CB8" i="17"/>
  <c r="CB6" i="17"/>
  <c r="CB5" i="17"/>
  <c r="CB12" i="17"/>
  <c r="CB4" i="17"/>
  <c r="CB303" i="17"/>
  <c r="CB227" i="17"/>
  <c r="CB95" i="17"/>
  <c r="CB175" i="17"/>
  <c r="CB200" i="17"/>
  <c r="CB70" i="17"/>
  <c r="CB284" i="17"/>
  <c r="CB59" i="17"/>
  <c r="CB283" i="17"/>
  <c r="CB176" i="17"/>
  <c r="CB229" i="17"/>
  <c r="CB7" i="17"/>
  <c r="CB50" i="17"/>
  <c r="CB112" i="17"/>
  <c r="CB267" i="17"/>
  <c r="CB231" i="17"/>
  <c r="CB172" i="17"/>
  <c r="CB145" i="17"/>
  <c r="CB178" i="17"/>
  <c r="CB210" i="17"/>
  <c r="CB249" i="17"/>
  <c r="CB107" i="17"/>
  <c r="CB72" i="17"/>
  <c r="CB33" i="17"/>
  <c r="CB295" i="17"/>
  <c r="CB81" i="17"/>
  <c r="CB55" i="17"/>
  <c r="CB37" i="17"/>
  <c r="CB236" i="17"/>
  <c r="CB19" i="17"/>
  <c r="CB28" i="17"/>
  <c r="CB158" i="17"/>
  <c r="CB266" i="17"/>
  <c r="CB300" i="17"/>
  <c r="CB141" i="17"/>
  <c r="CB132" i="17"/>
  <c r="CB131" i="17"/>
  <c r="CB165" i="17"/>
  <c r="CB58" i="17"/>
  <c r="CB162" i="17"/>
  <c r="CB179" i="17"/>
  <c r="CB41" i="17"/>
  <c r="CB221" i="17"/>
  <c r="CB135" i="17"/>
  <c r="CB235" i="17"/>
  <c r="CB110" i="17"/>
  <c r="CB299" i="17"/>
  <c r="CB139" i="17"/>
  <c r="CB71" i="17"/>
  <c r="CB76" i="17"/>
  <c r="CB87" i="17"/>
  <c r="CB85" i="17"/>
  <c r="CB18" i="17"/>
  <c r="CB10" i="17"/>
  <c r="CB203" i="17"/>
  <c r="CB26" i="17"/>
  <c r="CB124" i="17"/>
  <c r="CB180" i="17"/>
  <c r="CB272" i="17"/>
  <c r="CB281" i="17"/>
  <c r="CB125" i="17"/>
  <c r="CB163" i="17"/>
  <c r="CB46" i="17"/>
  <c r="CB238" i="17"/>
  <c r="CB11" i="17"/>
  <c r="CB294" i="17"/>
  <c r="CB143" i="17"/>
  <c r="CB115" i="17"/>
  <c r="CB285" i="17"/>
  <c r="CB36" i="17"/>
  <c r="CB222" i="17"/>
  <c r="CB259" i="17"/>
  <c r="CB21" i="17"/>
  <c r="CB218" i="17"/>
  <c r="CB183" i="17"/>
  <c r="CB69" i="17"/>
  <c r="CB243" i="17"/>
  <c r="CB290" i="17"/>
  <c r="CB137" i="17"/>
  <c r="CB82" i="17"/>
  <c r="CB80" i="17"/>
  <c r="CB167" i="17"/>
  <c r="CB120" i="17"/>
  <c r="CB239" i="17"/>
  <c r="CB90" i="17"/>
  <c r="CB187" i="17"/>
  <c r="CB206" i="17"/>
  <c r="CB209" i="17"/>
  <c r="CB48" i="17"/>
  <c r="CB204" i="17"/>
  <c r="CB264" i="17"/>
  <c r="CB66" i="17"/>
  <c r="CB15" i="17"/>
  <c r="CB213" i="17"/>
  <c r="CB32" i="17"/>
  <c r="CB169" i="17"/>
  <c r="CB298" i="17"/>
  <c r="CB17" i="17"/>
  <c r="CB98" i="17"/>
  <c r="CB173" i="17"/>
  <c r="CB215" i="17"/>
  <c r="CB111" i="17"/>
  <c r="CB186" i="17"/>
  <c r="CB194" i="17"/>
  <c r="CB126" i="17"/>
  <c r="CB166" i="17"/>
  <c r="CB38" i="17"/>
  <c r="CB40" i="17"/>
  <c r="CB142" i="17"/>
  <c r="CB49" i="17"/>
  <c r="CB191" i="17"/>
  <c r="CB128" i="17"/>
  <c r="CB53" i="17"/>
  <c r="CB263" i="17"/>
  <c r="CB13" i="17"/>
  <c r="CB119" i="17"/>
  <c r="CB157" i="17"/>
  <c r="CB149" i="17"/>
  <c r="CB65" i="17"/>
  <c r="CB207" i="17"/>
  <c r="CB261" i="17"/>
  <c r="CB289" i="17"/>
  <c r="CB226" i="17"/>
  <c r="CB99" i="17"/>
  <c r="CB302" i="17"/>
  <c r="CB16" i="17"/>
  <c r="CB144" i="17"/>
  <c r="CB123" i="17"/>
  <c r="CB42" i="17"/>
  <c r="CB47" i="17"/>
  <c r="CB254" i="17"/>
  <c r="CB262" i="17"/>
  <c r="CB282" i="17"/>
  <c r="CB253" i="17"/>
  <c r="CB56" i="17"/>
  <c r="CB208" i="17"/>
  <c r="CB133" i="17"/>
  <c r="CB224" i="17"/>
  <c r="CB256" i="17"/>
  <c r="CB177" i="17"/>
  <c r="CB39" i="17"/>
  <c r="CB100" i="17"/>
  <c r="CB75" i="17"/>
  <c r="CB237" i="17"/>
  <c r="CB152" i="17"/>
  <c r="CB278" i="17"/>
  <c r="CB280" i="17"/>
  <c r="CB102" i="17"/>
  <c r="CB148" i="17"/>
  <c r="CB77" i="17"/>
  <c r="CB205" i="17"/>
  <c r="CB129" i="17"/>
  <c r="CB201" i="17"/>
  <c r="CB277" i="17"/>
  <c r="CB118" i="17"/>
  <c r="CB20" i="17"/>
  <c r="CB161" i="17"/>
  <c r="CB198" i="17"/>
  <c r="CB14" i="17"/>
  <c r="CB250" i="17"/>
  <c r="CB232" i="17"/>
  <c r="CB78" i="17"/>
  <c r="CB22" i="17"/>
  <c r="CB54" i="17"/>
  <c r="CB170" i="17"/>
  <c r="CB190" i="17"/>
  <c r="CB116" i="17"/>
  <c r="CB134" i="17"/>
  <c r="CB211" i="17"/>
  <c r="CB245" i="17"/>
  <c r="CB30" i="17"/>
  <c r="CB193" i="17"/>
  <c r="CB89" i="17"/>
  <c r="CB181" i="17"/>
  <c r="CB241" i="17"/>
  <c r="CB260" i="17"/>
  <c r="CB168" i="17"/>
  <c r="CB274" i="17"/>
  <c r="CB258" i="17"/>
  <c r="CB94" i="17"/>
  <c r="CB146" i="17"/>
  <c r="CB293" i="17"/>
  <c r="CB160" i="17"/>
  <c r="CB35" i="17"/>
  <c r="CB276" i="17"/>
  <c r="CB156" i="17"/>
  <c r="CB196" i="17"/>
  <c r="CB31" i="17"/>
  <c r="CB101" i="17"/>
  <c r="CB225" i="17"/>
  <c r="CB265" i="17"/>
  <c r="CB34" i="17"/>
  <c r="CB248" i="17"/>
  <c r="CB68" i="17"/>
  <c r="CB73" i="17"/>
  <c r="CB212" i="17"/>
  <c r="CB202" i="17"/>
  <c r="CB57" i="17"/>
  <c r="CB171" i="17"/>
  <c r="CB197" i="17"/>
  <c r="CB63" i="17"/>
  <c r="CB138" i="17"/>
  <c r="CB279" i="17"/>
  <c r="CB108" i="17"/>
  <c r="CB105" i="17"/>
  <c r="CB246" i="17"/>
  <c r="CB255" i="17"/>
  <c r="CB234" i="17"/>
  <c r="CB97" i="17"/>
  <c r="CB296" i="17"/>
  <c r="CB45" i="17"/>
  <c r="CB216" i="17"/>
  <c r="CB64" i="17"/>
  <c r="CB153" i="17"/>
  <c r="CB233" i="17"/>
  <c r="CB275" i="17"/>
  <c r="CB121" i="17"/>
  <c r="CB297" i="17"/>
  <c r="CB189" i="17"/>
  <c r="CB44" i="17"/>
  <c r="CB9" i="17"/>
  <c r="CB247" i="17"/>
  <c r="CB288" i="17"/>
  <c r="CB88" i="17"/>
  <c r="CB291" i="17"/>
  <c r="CB150" i="17"/>
  <c r="CB109" i="17"/>
  <c r="CB230" i="17"/>
  <c r="CB292" i="17"/>
  <c r="CB174" i="17"/>
  <c r="CB24" i="17"/>
  <c r="CB86" i="17"/>
  <c r="CB155" i="17"/>
  <c r="CB199" i="17"/>
  <c r="CB154" i="17"/>
  <c r="CB269" i="17"/>
  <c r="CB147" i="17"/>
  <c r="CB61" i="17"/>
  <c r="CB184" i="17"/>
  <c r="CB270" i="17"/>
  <c r="CB43" i="17"/>
  <c r="CB67" i="17"/>
  <c r="CB195" i="17"/>
  <c r="CB220" i="17"/>
  <c r="CB251" i="17"/>
  <c r="CB62" i="17"/>
  <c r="CB240" i="17"/>
  <c r="CB93" i="17"/>
  <c r="CB25" i="17"/>
  <c r="CB242" i="17"/>
  <c r="CB257" i="17"/>
  <c r="CB83" i="17"/>
  <c r="CB217" i="17"/>
  <c r="CB23" i="17"/>
  <c r="CB130" i="17"/>
  <c r="CB103" i="17"/>
  <c r="CB182" i="17"/>
  <c r="CB159" i="17"/>
  <c r="CB122" i="17"/>
  <c r="CB244" i="17"/>
  <c r="CB106" i="17"/>
  <c r="CB92" i="17"/>
  <c r="CB273" i="17"/>
  <c r="CB228" i="17"/>
  <c r="CB219" i="17"/>
  <c r="CB96" i="17"/>
  <c r="CB151" i="17"/>
  <c r="CB117" i="17"/>
  <c r="CB60" i="17"/>
  <c r="CB164" i="17"/>
  <c r="CB79" i="17"/>
  <c r="CB268" i="17"/>
  <c r="CB192" i="17"/>
  <c r="CB271" i="17"/>
  <c r="CB286" i="17"/>
  <c r="CB140" i="17"/>
  <c r="CB287" i="17"/>
  <c r="CB104" i="17"/>
  <c r="CB114" i="17"/>
  <c r="CB252" i="17"/>
  <c r="CB188" i="17"/>
  <c r="CB74" i="17"/>
  <c r="CB91" i="17"/>
  <c r="CB113" i="17"/>
  <c r="CB29" i="17"/>
  <c r="CB27" i="17"/>
  <c r="CB51" i="17"/>
  <c r="CB301" i="17"/>
  <c r="CB223" i="17"/>
  <c r="CB214" i="17"/>
  <c r="CB52" i="17"/>
  <c r="CB136" i="17"/>
  <c r="CB127" i="17"/>
  <c r="CB185" i="17"/>
  <c r="CB84" i="17"/>
  <c r="CD2" i="17" l="1"/>
  <c r="CC6" i="17"/>
  <c r="CC8" i="17"/>
  <c r="CC5" i="17"/>
  <c r="CC12" i="17"/>
  <c r="CC4" i="17"/>
  <c r="CC303" i="17"/>
  <c r="CC176" i="17"/>
  <c r="CC229" i="17"/>
  <c r="CC267" i="17"/>
  <c r="CC7" i="17"/>
  <c r="CC162" i="17"/>
  <c r="CC50" i="17"/>
  <c r="CC112" i="17"/>
  <c r="CC231" i="17"/>
  <c r="CC283" i="17"/>
  <c r="CC107" i="17"/>
  <c r="CC72" i="17"/>
  <c r="CC33" i="17"/>
  <c r="CC210" i="17"/>
  <c r="CC249" i="17"/>
  <c r="CC295" i="17"/>
  <c r="CC18" i="17"/>
  <c r="CC236" i="17"/>
  <c r="CC55" i="17"/>
  <c r="CC37" i="17"/>
  <c r="CC19" i="17"/>
  <c r="CC28" i="17"/>
  <c r="CC158" i="17"/>
  <c r="CC284" i="17"/>
  <c r="CC266" i="17"/>
  <c r="CC300" i="17"/>
  <c r="CC141" i="17"/>
  <c r="CC145" i="17"/>
  <c r="CC200" i="17"/>
  <c r="CC172" i="17"/>
  <c r="CC81" i="17"/>
  <c r="CC70" i="17"/>
  <c r="CC95" i="17"/>
  <c r="CC175" i="17"/>
  <c r="CC178" i="17"/>
  <c r="CC227" i="17"/>
  <c r="CC58" i="17"/>
  <c r="CC132" i="17"/>
  <c r="CC179" i="17"/>
  <c r="CC41" i="17"/>
  <c r="CC221" i="17"/>
  <c r="CC135" i="17"/>
  <c r="CC235" i="17"/>
  <c r="CC110" i="17"/>
  <c r="CC59" i="17"/>
  <c r="CC203" i="17"/>
  <c r="CC299" i="17"/>
  <c r="CC71" i="17"/>
  <c r="CC76" i="17"/>
  <c r="CC139" i="17"/>
  <c r="CC85" i="17"/>
  <c r="CC26" i="17"/>
  <c r="CC10" i="17"/>
  <c r="CC238" i="17"/>
  <c r="CC272" i="17"/>
  <c r="CC124" i="17"/>
  <c r="CC125" i="17"/>
  <c r="CC180" i="17"/>
  <c r="CC281" i="17"/>
  <c r="CC11" i="17"/>
  <c r="CC46" i="17"/>
  <c r="CC87" i="17"/>
  <c r="CC131" i="17"/>
  <c r="CC36" i="17"/>
  <c r="CC82" i="17"/>
  <c r="CC259" i="17"/>
  <c r="CC218" i="17"/>
  <c r="CC21" i="17"/>
  <c r="CC69" i="17"/>
  <c r="CC294" i="17"/>
  <c r="CC187" i="17"/>
  <c r="CC183" i="17"/>
  <c r="CC290" i="17"/>
  <c r="CC143" i="17"/>
  <c r="CC137" i="17"/>
  <c r="CC80" i="17"/>
  <c r="CC264" i="17"/>
  <c r="CC167" i="17"/>
  <c r="CC285" i="17"/>
  <c r="CC120" i="17"/>
  <c r="CC15" i="17"/>
  <c r="CC206" i="17"/>
  <c r="CC209" i="17"/>
  <c r="CC239" i="17"/>
  <c r="CC90" i="17"/>
  <c r="CC48" i="17"/>
  <c r="CC204" i="17"/>
  <c r="CC66" i="17"/>
  <c r="CC163" i="17"/>
  <c r="CC165" i="17"/>
  <c r="CC32" i="17"/>
  <c r="CC213" i="17"/>
  <c r="CC243" i="17"/>
  <c r="CC169" i="17"/>
  <c r="CC298" i="17"/>
  <c r="CC17" i="17"/>
  <c r="CC115" i="17"/>
  <c r="CC222" i="17"/>
  <c r="CC126" i="17"/>
  <c r="CC194" i="17"/>
  <c r="CC166" i="17"/>
  <c r="CC40" i="17"/>
  <c r="CC142" i="17"/>
  <c r="CC49" i="17"/>
  <c r="CC53" i="17"/>
  <c r="CC191" i="17"/>
  <c r="CC128" i="17"/>
  <c r="CC263" i="17"/>
  <c r="CC119" i="17"/>
  <c r="CC149" i="17"/>
  <c r="CC261" i="17"/>
  <c r="CC289" i="17"/>
  <c r="CC157" i="17"/>
  <c r="CC65" i="17"/>
  <c r="CC226" i="17"/>
  <c r="CC42" i="17"/>
  <c r="CC302" i="17"/>
  <c r="CC99" i="17"/>
  <c r="CC16" i="17"/>
  <c r="CC144" i="17"/>
  <c r="CC123" i="17"/>
  <c r="CC13" i="17"/>
  <c r="CC98" i="17"/>
  <c r="CC173" i="17"/>
  <c r="CC207" i="17"/>
  <c r="CC215" i="17"/>
  <c r="CC111" i="17"/>
  <c r="CC186" i="17"/>
  <c r="CC38" i="17"/>
  <c r="CC56" i="17"/>
  <c r="CC89" i="17"/>
  <c r="CC224" i="17"/>
  <c r="CC277" i="17"/>
  <c r="CC129" i="17"/>
  <c r="CC256" i="17"/>
  <c r="CC39" i="17"/>
  <c r="CC208" i="17"/>
  <c r="CC75" i="17"/>
  <c r="CC100" i="17"/>
  <c r="CC237" i="17"/>
  <c r="CC254" i="17"/>
  <c r="CC152" i="17"/>
  <c r="CC278" i="17"/>
  <c r="CC102" i="17"/>
  <c r="CC133" i="17"/>
  <c r="CC148" i="17"/>
  <c r="CC201" i="17"/>
  <c r="CC205" i="17"/>
  <c r="CC280" i="17"/>
  <c r="CC77" i="17"/>
  <c r="CC161" i="17"/>
  <c r="CC20" i="17"/>
  <c r="CC47" i="17"/>
  <c r="CC177" i="17"/>
  <c r="CC262" i="17"/>
  <c r="CC282" i="17"/>
  <c r="CC253" i="17"/>
  <c r="CC232" i="17"/>
  <c r="CC118" i="17"/>
  <c r="CC22" i="17"/>
  <c r="CC54" i="17"/>
  <c r="CC78" i="17"/>
  <c r="CC190" i="17"/>
  <c r="CC276" i="17"/>
  <c r="CC170" i="17"/>
  <c r="CC116" i="17"/>
  <c r="CC30" i="17"/>
  <c r="CC211" i="17"/>
  <c r="CC245" i="17"/>
  <c r="CC296" i="17"/>
  <c r="CC121" i="17"/>
  <c r="CC241" i="17"/>
  <c r="CC168" i="17"/>
  <c r="CC260" i="17"/>
  <c r="CC274" i="17"/>
  <c r="CC198" i="17"/>
  <c r="CC196" i="17"/>
  <c r="CC101" i="17"/>
  <c r="CC156" i="17"/>
  <c r="CC248" i="17"/>
  <c r="CC63" i="17"/>
  <c r="CC193" i="17"/>
  <c r="CC212" i="17"/>
  <c r="CC250" i="17"/>
  <c r="CC202" i="17"/>
  <c r="CC57" i="17"/>
  <c r="CC171" i="17"/>
  <c r="CC73" i="17"/>
  <c r="CC138" i="17"/>
  <c r="CC220" i="17"/>
  <c r="CC279" i="17"/>
  <c r="CC197" i="17"/>
  <c r="CC257" i="17"/>
  <c r="CC246" i="17"/>
  <c r="CC255" i="17"/>
  <c r="CC94" i="17"/>
  <c r="CC108" i="17"/>
  <c r="CC105" i="17"/>
  <c r="CC25" i="17"/>
  <c r="CC234" i="17"/>
  <c r="CC195" i="17"/>
  <c r="CC45" i="17"/>
  <c r="CC97" i="17"/>
  <c r="CC216" i="17"/>
  <c r="CC146" i="17"/>
  <c r="CC9" i="17"/>
  <c r="CC68" i="17"/>
  <c r="CC64" i="17"/>
  <c r="CC153" i="17"/>
  <c r="CC31" i="17"/>
  <c r="CC275" i="17"/>
  <c r="CC233" i="17"/>
  <c r="CC291" i="17"/>
  <c r="CC23" i="17"/>
  <c r="CC34" i="17"/>
  <c r="CC251" i="17"/>
  <c r="CC93" i="17"/>
  <c r="CC130" i="17"/>
  <c r="CC134" i="17"/>
  <c r="CC181" i="17"/>
  <c r="CC14" i="17"/>
  <c r="CC293" i="17"/>
  <c r="CC160" i="17"/>
  <c r="CC35" i="17"/>
  <c r="CC109" i="17"/>
  <c r="CC174" i="17"/>
  <c r="CC103" i="17"/>
  <c r="CC155" i="17"/>
  <c r="CC24" i="17"/>
  <c r="CC44" i="17"/>
  <c r="CC86" i="17"/>
  <c r="CC189" i="17"/>
  <c r="CC199" i="17"/>
  <c r="CC154" i="17"/>
  <c r="CC269" i="17"/>
  <c r="CC147" i="17"/>
  <c r="CC61" i="17"/>
  <c r="CC184" i="17"/>
  <c r="CC217" i="17"/>
  <c r="CC88" i="17"/>
  <c r="CC270" i="17"/>
  <c r="CC292" i="17"/>
  <c r="CC67" i="17"/>
  <c r="CC230" i="17"/>
  <c r="CC258" i="17"/>
  <c r="CC265" i="17"/>
  <c r="CC240" i="17"/>
  <c r="CC92" i="17"/>
  <c r="CC225" i="17"/>
  <c r="CC247" i="17"/>
  <c r="CC288" i="17"/>
  <c r="CC150" i="17"/>
  <c r="CC122" i="17"/>
  <c r="CC244" i="17"/>
  <c r="CC106" i="17"/>
  <c r="CC62" i="17"/>
  <c r="CC219" i="17"/>
  <c r="CC273" i="17"/>
  <c r="CC43" i="17"/>
  <c r="CC188" i="17"/>
  <c r="CC96" i="17"/>
  <c r="CC228" i="17"/>
  <c r="CC164" i="17"/>
  <c r="CC268" i="17"/>
  <c r="CC192" i="17"/>
  <c r="CC79" i="17"/>
  <c r="CC297" i="17"/>
  <c r="CC287" i="17"/>
  <c r="CC151" i="17"/>
  <c r="CC214" i="17"/>
  <c r="CC60" i="17"/>
  <c r="CC104" i="17"/>
  <c r="CC114" i="17"/>
  <c r="CC83" i="17"/>
  <c r="CC242" i="17"/>
  <c r="CC182" i="17"/>
  <c r="CC223" i="17"/>
  <c r="CC301" i="17"/>
  <c r="CC27" i="17"/>
  <c r="CC185" i="17"/>
  <c r="CC74" i="17"/>
  <c r="CC91" i="17"/>
  <c r="CC127" i="17"/>
  <c r="CC113" i="17"/>
  <c r="CC117" i="17"/>
  <c r="CC271" i="17"/>
  <c r="CC52" i="17"/>
  <c r="CC29" i="17"/>
  <c r="CC136" i="17"/>
  <c r="CC84" i="17"/>
  <c r="CC159" i="17"/>
  <c r="CC252" i="17"/>
  <c r="CC140" i="17"/>
  <c r="CC51" i="17"/>
  <c r="CC286" i="17"/>
  <c r="CE2" i="17" l="1"/>
  <c r="CD5" i="17"/>
  <c r="CD12" i="17"/>
  <c r="CD4" i="17"/>
  <c r="CD8" i="17"/>
  <c r="CD303" i="17"/>
  <c r="CD6" i="17"/>
  <c r="CD231" i="17"/>
  <c r="CD50" i="17"/>
  <c r="CD107" i="17"/>
  <c r="CD72" i="17"/>
  <c r="CD33" i="17"/>
  <c r="CD249" i="17"/>
  <c r="CD283" i="17"/>
  <c r="CD178" i="17"/>
  <c r="CD210" i="17"/>
  <c r="CD236" i="17"/>
  <c r="CD295" i="17"/>
  <c r="CD55" i="17"/>
  <c r="CD200" i="17"/>
  <c r="CD19" i="17"/>
  <c r="CD37" i="17"/>
  <c r="CD284" i="17"/>
  <c r="CD266" i="17"/>
  <c r="CD300" i="17"/>
  <c r="CD141" i="17"/>
  <c r="CD28" i="17"/>
  <c r="CD145" i="17"/>
  <c r="CD158" i="17"/>
  <c r="CD172" i="17"/>
  <c r="CD70" i="17"/>
  <c r="CD10" i="17"/>
  <c r="CD81" i="17"/>
  <c r="CD95" i="17"/>
  <c r="CD175" i="17"/>
  <c r="CD227" i="17"/>
  <c r="CD112" i="17"/>
  <c r="CD176" i="17"/>
  <c r="CD229" i="17"/>
  <c r="CD267" i="17"/>
  <c r="CD135" i="17"/>
  <c r="CD46" i="17"/>
  <c r="CD41" i="17"/>
  <c r="CD71" i="17"/>
  <c r="CD221" i="17"/>
  <c r="CD235" i="17"/>
  <c r="CD110" i="17"/>
  <c r="CD264" i="17"/>
  <c r="CD131" i="17"/>
  <c r="CD299" i="17"/>
  <c r="CD76" i="17"/>
  <c r="CD162" i="17"/>
  <c r="CD139" i="17"/>
  <c r="CD85" i="17"/>
  <c r="CD26" i="17"/>
  <c r="CD238" i="17"/>
  <c r="CD272" i="17"/>
  <c r="CD125" i="17"/>
  <c r="CD203" i="17"/>
  <c r="CD11" i="17"/>
  <c r="CD124" i="17"/>
  <c r="CD7" i="17"/>
  <c r="CD180" i="17"/>
  <c r="CD59" i="17"/>
  <c r="CD281" i="17"/>
  <c r="CD87" i="17"/>
  <c r="CD58" i="17"/>
  <c r="CD132" i="17"/>
  <c r="CD179" i="17"/>
  <c r="CD32" i="17"/>
  <c r="CD294" i="17"/>
  <c r="CD187" i="17"/>
  <c r="CD290" i="17"/>
  <c r="CD40" i="17"/>
  <c r="CD183" i="17"/>
  <c r="CD137" i="17"/>
  <c r="CD143" i="17"/>
  <c r="CD80" i="17"/>
  <c r="CD167" i="17"/>
  <c r="CD120" i="17"/>
  <c r="CD36" i="17"/>
  <c r="CD82" i="17"/>
  <c r="CD206" i="17"/>
  <c r="CD209" i="17"/>
  <c r="CD48" i="17"/>
  <c r="CD204" i="17"/>
  <c r="CD239" i="17"/>
  <c r="CD90" i="17"/>
  <c r="CD66" i="17"/>
  <c r="CD163" i="17"/>
  <c r="CD165" i="17"/>
  <c r="CD69" i="17"/>
  <c r="CD15" i="17"/>
  <c r="CD213" i="17"/>
  <c r="CD243" i="17"/>
  <c r="CD17" i="17"/>
  <c r="CD115" i="17"/>
  <c r="CD169" i="17"/>
  <c r="CD298" i="17"/>
  <c r="CD21" i="17"/>
  <c r="CD222" i="17"/>
  <c r="CD259" i="17"/>
  <c r="CD218" i="17"/>
  <c r="CD285" i="17"/>
  <c r="CD142" i="17"/>
  <c r="CD49" i="17"/>
  <c r="CD166" i="17"/>
  <c r="CD53" i="17"/>
  <c r="CD191" i="17"/>
  <c r="CD99" i="17"/>
  <c r="CD133" i="17"/>
  <c r="CD128" i="17"/>
  <c r="CD119" i="17"/>
  <c r="CD263" i="17"/>
  <c r="CD144" i="17"/>
  <c r="CD289" i="17"/>
  <c r="CD226" i="17"/>
  <c r="CD157" i="17"/>
  <c r="CD149" i="17"/>
  <c r="CD207" i="17"/>
  <c r="CD65" i="17"/>
  <c r="CD302" i="17"/>
  <c r="CD16" i="17"/>
  <c r="CD123" i="17"/>
  <c r="CD13" i="17"/>
  <c r="CD261" i="17"/>
  <c r="CD173" i="17"/>
  <c r="CD215" i="17"/>
  <c r="CD111" i="17"/>
  <c r="CD186" i="17"/>
  <c r="CD98" i="17"/>
  <c r="CD42" i="17"/>
  <c r="CD126" i="17"/>
  <c r="CD38" i="17"/>
  <c r="CD194" i="17"/>
  <c r="CD277" i="17"/>
  <c r="CD56" i="17"/>
  <c r="CD224" i="17"/>
  <c r="CD256" i="17"/>
  <c r="CD18" i="17"/>
  <c r="CD278" i="17"/>
  <c r="CD39" i="17"/>
  <c r="CD208" i="17"/>
  <c r="CD237" i="17"/>
  <c r="CD100" i="17"/>
  <c r="CD254" i="17"/>
  <c r="CD129" i="17"/>
  <c r="CD152" i="17"/>
  <c r="CD102" i="17"/>
  <c r="CD148" i="17"/>
  <c r="CD201" i="17"/>
  <c r="CD205" i="17"/>
  <c r="CD75" i="17"/>
  <c r="CD280" i="17"/>
  <c r="CD77" i="17"/>
  <c r="CD161" i="17"/>
  <c r="CD47" i="17"/>
  <c r="CD177" i="17"/>
  <c r="CD262" i="17"/>
  <c r="CD282" i="17"/>
  <c r="CD253" i="17"/>
  <c r="CD20" i="17"/>
  <c r="CD170" i="17"/>
  <c r="CD78" i="17"/>
  <c r="CD22" i="17"/>
  <c r="CD190" i="17"/>
  <c r="CD276" i="17"/>
  <c r="CD241" i="17"/>
  <c r="CD116" i="17"/>
  <c r="CD245" i="17"/>
  <c r="CD211" i="17"/>
  <c r="CD297" i="17"/>
  <c r="CD30" i="17"/>
  <c r="CD134" i="17"/>
  <c r="CD296" i="17"/>
  <c r="CD181" i="17"/>
  <c r="CD193" i="17"/>
  <c r="CD260" i="17"/>
  <c r="CD274" i="17"/>
  <c r="CD89" i="17"/>
  <c r="CD198" i="17"/>
  <c r="CD118" i="17"/>
  <c r="CD54" i="17"/>
  <c r="CD121" i="17"/>
  <c r="CD212" i="17"/>
  <c r="CD250" i="17"/>
  <c r="CD156" i="17"/>
  <c r="CD202" i="17"/>
  <c r="CD57" i="17"/>
  <c r="CD279" i="17"/>
  <c r="CD171" i="17"/>
  <c r="CD138" i="17"/>
  <c r="CD220" i="17"/>
  <c r="CD73" i="17"/>
  <c r="CD189" i="17"/>
  <c r="CD246" i="17"/>
  <c r="CD255" i="17"/>
  <c r="CD197" i="17"/>
  <c r="CD105" i="17"/>
  <c r="CD234" i="17"/>
  <c r="CD288" i="17"/>
  <c r="CD45" i="17"/>
  <c r="CD216" i="17"/>
  <c r="CD146" i="17"/>
  <c r="CD199" i="17"/>
  <c r="CD97" i="17"/>
  <c r="CD9" i="17"/>
  <c r="CD247" i="17"/>
  <c r="CD168" i="17"/>
  <c r="CD64" i="17"/>
  <c r="CD31" i="17"/>
  <c r="CD68" i="17"/>
  <c r="CD275" i="17"/>
  <c r="CD153" i="17"/>
  <c r="CD233" i="17"/>
  <c r="CD291" i="17"/>
  <c r="CD94" i="17"/>
  <c r="CD108" i="17"/>
  <c r="CD251" i="17"/>
  <c r="CD34" i="17"/>
  <c r="CD130" i="17"/>
  <c r="CD14" i="17"/>
  <c r="CD232" i="17"/>
  <c r="CD93" i="17"/>
  <c r="CD155" i="17"/>
  <c r="CD44" i="17"/>
  <c r="CD258" i="17"/>
  <c r="CD248" i="17"/>
  <c r="CD63" i="17"/>
  <c r="CD160" i="17"/>
  <c r="CD150" i="17"/>
  <c r="CD24" i="17"/>
  <c r="CD86" i="17"/>
  <c r="CD154" i="17"/>
  <c r="CD269" i="17"/>
  <c r="CD147" i="17"/>
  <c r="CD61" i="17"/>
  <c r="CD293" i="17"/>
  <c r="CD184" i="17"/>
  <c r="CD35" i="17"/>
  <c r="CD88" i="17"/>
  <c r="CD270" i="17"/>
  <c r="CD67" i="17"/>
  <c r="CD74" i="17"/>
  <c r="CD23" i="17"/>
  <c r="CD127" i="17"/>
  <c r="CD196" i="17"/>
  <c r="CD195" i="17"/>
  <c r="CD265" i="17"/>
  <c r="CD240" i="17"/>
  <c r="CD92" i="17"/>
  <c r="CD242" i="17"/>
  <c r="CD83" i="17"/>
  <c r="CD62" i="17"/>
  <c r="CD174" i="17"/>
  <c r="CD103" i="17"/>
  <c r="CD109" i="17"/>
  <c r="CD230" i="17"/>
  <c r="CD292" i="17"/>
  <c r="CD273" i="17"/>
  <c r="CD164" i="17"/>
  <c r="CD228" i="17"/>
  <c r="CD268" i="17"/>
  <c r="CD192" i="17"/>
  <c r="CD101" i="17"/>
  <c r="CD60" i="17"/>
  <c r="CD29" i="17"/>
  <c r="CD287" i="17"/>
  <c r="CD151" i="17"/>
  <c r="CD96" i="17"/>
  <c r="CD104" i="17"/>
  <c r="CD114" i="17"/>
  <c r="CD214" i="17"/>
  <c r="CD52" i="17"/>
  <c r="CD182" i="17"/>
  <c r="CD25" i="17"/>
  <c r="CD225" i="17"/>
  <c r="CD27" i="17"/>
  <c r="CD91" i="17"/>
  <c r="CD113" i="17"/>
  <c r="CD188" i="17"/>
  <c r="CD244" i="17"/>
  <c r="CD159" i="17"/>
  <c r="CD117" i="17"/>
  <c r="CD185" i="17"/>
  <c r="CD217" i="17"/>
  <c r="CD219" i="17"/>
  <c r="CD43" i="17"/>
  <c r="CD106" i="17"/>
  <c r="CD223" i="17"/>
  <c r="CD301" i="17"/>
  <c r="CD122" i="17"/>
  <c r="CD271" i="17"/>
  <c r="CD257" i="17"/>
  <c r="CD51" i="17"/>
  <c r="CD136" i="17"/>
  <c r="CD84" i="17"/>
  <c r="CD252" i="17"/>
  <c r="CD286" i="17"/>
  <c r="CD79" i="17"/>
  <c r="CD140" i="17"/>
  <c r="CF2" i="17" l="1"/>
  <c r="CE6" i="17"/>
  <c r="CE8" i="17"/>
  <c r="CE4" i="17"/>
  <c r="CE5" i="17"/>
  <c r="CE303" i="17"/>
  <c r="CE12" i="17"/>
  <c r="CE141" i="17"/>
  <c r="CE50" i="17"/>
  <c r="CE107" i="17"/>
  <c r="CE72" i="17"/>
  <c r="CE33" i="17"/>
  <c r="CE249" i="17"/>
  <c r="CE179" i="17"/>
  <c r="CE178" i="17"/>
  <c r="CE283" i="17"/>
  <c r="CE70" i="17"/>
  <c r="CE210" i="17"/>
  <c r="CE236" i="17"/>
  <c r="CE295" i="17"/>
  <c r="CE55" i="17"/>
  <c r="CE19" i="17"/>
  <c r="CE200" i="17"/>
  <c r="CE37" i="17"/>
  <c r="CE284" i="17"/>
  <c r="CE145" i="17"/>
  <c r="CE172" i="17"/>
  <c r="CE158" i="17"/>
  <c r="CE10" i="17"/>
  <c r="CE95" i="17"/>
  <c r="CE175" i="17"/>
  <c r="CE81" i="17"/>
  <c r="CE28" i="17"/>
  <c r="CE112" i="17"/>
  <c r="CE176" i="17"/>
  <c r="CE229" i="17"/>
  <c r="CE267" i="17"/>
  <c r="CE227" i="17"/>
  <c r="CE231" i="17"/>
  <c r="CE266" i="17"/>
  <c r="CE300" i="17"/>
  <c r="CE131" i="17"/>
  <c r="CE110" i="17"/>
  <c r="CE46" i="17"/>
  <c r="CE299" i="17"/>
  <c r="CE59" i="17"/>
  <c r="CE76" i="17"/>
  <c r="CE235" i="17"/>
  <c r="CE162" i="17"/>
  <c r="CE139" i="17"/>
  <c r="CE85" i="17"/>
  <c r="CE281" i="17"/>
  <c r="CE238" i="17"/>
  <c r="CE272" i="17"/>
  <c r="CE87" i="17"/>
  <c r="CE26" i="17"/>
  <c r="CE7" i="17"/>
  <c r="CE203" i="17"/>
  <c r="CE11" i="17"/>
  <c r="CE125" i="17"/>
  <c r="CE180" i="17"/>
  <c r="CE124" i="17"/>
  <c r="CE58" i="17"/>
  <c r="CE132" i="17"/>
  <c r="CE135" i="17"/>
  <c r="CE71" i="17"/>
  <c r="CE221" i="17"/>
  <c r="CE41" i="17"/>
  <c r="CE115" i="17"/>
  <c r="CE49" i="17"/>
  <c r="CE80" i="17"/>
  <c r="CE143" i="17"/>
  <c r="CE167" i="17"/>
  <c r="CE120" i="17"/>
  <c r="CE36" i="17"/>
  <c r="CE82" i="17"/>
  <c r="CE213" i="17"/>
  <c r="CE243" i="17"/>
  <c r="CE206" i="17"/>
  <c r="CE209" i="17"/>
  <c r="CE48" i="17"/>
  <c r="CE204" i="17"/>
  <c r="CE15" i="17"/>
  <c r="CE66" i="17"/>
  <c r="CE90" i="17"/>
  <c r="CE165" i="17"/>
  <c r="CE187" i="17"/>
  <c r="CE32" i="17"/>
  <c r="CE264" i="17"/>
  <c r="CE169" i="17"/>
  <c r="CE69" i="17"/>
  <c r="CE17" i="17"/>
  <c r="CE222" i="17"/>
  <c r="CE298" i="17"/>
  <c r="CE21" i="17"/>
  <c r="CE137" i="17"/>
  <c r="CE259" i="17"/>
  <c r="CE285" i="17"/>
  <c r="CE183" i="17"/>
  <c r="CE218" i="17"/>
  <c r="CE294" i="17"/>
  <c r="CE98" i="17"/>
  <c r="CE163" i="17"/>
  <c r="CE239" i="17"/>
  <c r="CE290" i="17"/>
  <c r="CE128" i="17"/>
  <c r="CE148" i="17"/>
  <c r="CE226" i="17"/>
  <c r="CE289" i="17"/>
  <c r="CE149" i="17"/>
  <c r="CE207" i="17"/>
  <c r="CE263" i="17"/>
  <c r="CE157" i="17"/>
  <c r="CE119" i="17"/>
  <c r="CE302" i="17"/>
  <c r="CE65" i="17"/>
  <c r="CE16" i="17"/>
  <c r="CE123" i="17"/>
  <c r="CE38" i="17"/>
  <c r="CE144" i="17"/>
  <c r="CE13" i="17"/>
  <c r="CE173" i="17"/>
  <c r="CE215" i="17"/>
  <c r="CE261" i="17"/>
  <c r="CE99" i="17"/>
  <c r="CE111" i="17"/>
  <c r="CE186" i="17"/>
  <c r="CE126" i="17"/>
  <c r="CE42" i="17"/>
  <c r="CE142" i="17"/>
  <c r="CE40" i="17"/>
  <c r="CE53" i="17"/>
  <c r="CE194" i="17"/>
  <c r="CE166" i="17"/>
  <c r="CE191" i="17"/>
  <c r="CE224" i="17"/>
  <c r="CE296" i="17"/>
  <c r="CE278" i="17"/>
  <c r="CE133" i="17"/>
  <c r="CE39" i="17"/>
  <c r="CE208" i="17"/>
  <c r="CE100" i="17"/>
  <c r="CE237" i="17"/>
  <c r="CE254" i="17"/>
  <c r="CE152" i="17"/>
  <c r="CE102" i="17"/>
  <c r="CE201" i="17"/>
  <c r="CE205" i="17"/>
  <c r="CE256" i="17"/>
  <c r="CE75" i="17"/>
  <c r="CE280" i="17"/>
  <c r="CE161" i="17"/>
  <c r="CE77" i="17"/>
  <c r="CE47" i="17"/>
  <c r="CE177" i="17"/>
  <c r="CE262" i="17"/>
  <c r="CE282" i="17"/>
  <c r="CE129" i="17"/>
  <c r="CE253" i="17"/>
  <c r="CE20" i="17"/>
  <c r="CE277" i="17"/>
  <c r="CE30" i="17"/>
  <c r="CE56" i="17"/>
  <c r="CE241" i="17"/>
  <c r="CE297" i="17"/>
  <c r="CE170" i="17"/>
  <c r="CE211" i="17"/>
  <c r="CE232" i="17"/>
  <c r="CE258" i="17"/>
  <c r="CE245" i="17"/>
  <c r="CE193" i="17"/>
  <c r="CE134" i="17"/>
  <c r="CE181" i="17"/>
  <c r="CE73" i="17"/>
  <c r="CE198" i="17"/>
  <c r="CE118" i="17"/>
  <c r="CE22" i="17"/>
  <c r="CE54" i="17"/>
  <c r="CE78" i="17"/>
  <c r="CE121" i="17"/>
  <c r="CE190" i="17"/>
  <c r="CE116" i="17"/>
  <c r="CE276" i="17"/>
  <c r="CE189" i="17"/>
  <c r="CE246" i="17"/>
  <c r="CE105" i="17"/>
  <c r="CE234" i="17"/>
  <c r="CE68" i="17"/>
  <c r="CE197" i="17"/>
  <c r="CE45" i="17"/>
  <c r="CE146" i="17"/>
  <c r="CE199" i="17"/>
  <c r="CE288" i="17"/>
  <c r="CE9" i="17"/>
  <c r="CE247" i="17"/>
  <c r="CE260" i="17"/>
  <c r="CE64" i="17"/>
  <c r="CE97" i="17"/>
  <c r="CE168" i="17"/>
  <c r="CE14" i="17"/>
  <c r="CE275" i="17"/>
  <c r="CE153" i="17"/>
  <c r="CE216" i="17"/>
  <c r="CE233" i="17"/>
  <c r="CE291" i="17"/>
  <c r="CE242" i="17"/>
  <c r="CE89" i="17"/>
  <c r="CE108" i="17"/>
  <c r="CE251" i="17"/>
  <c r="CE31" i="17"/>
  <c r="CE94" i="17"/>
  <c r="CE274" i="17"/>
  <c r="CE130" i="17"/>
  <c r="CE18" i="17"/>
  <c r="CE34" i="17"/>
  <c r="CE255" i="17"/>
  <c r="CE155" i="17"/>
  <c r="CE93" i="17"/>
  <c r="CE44" i="17"/>
  <c r="CE195" i="17"/>
  <c r="CE25" i="17"/>
  <c r="CE293" i="17"/>
  <c r="CE160" i="17"/>
  <c r="CE35" i="17"/>
  <c r="CE250" i="17"/>
  <c r="CE212" i="17"/>
  <c r="CE138" i="17"/>
  <c r="CE220" i="17"/>
  <c r="CE279" i="17"/>
  <c r="CE154" i="17"/>
  <c r="CE156" i="17"/>
  <c r="CE184" i="17"/>
  <c r="CE270" i="17"/>
  <c r="CE74" i="17"/>
  <c r="CE269" i="17"/>
  <c r="CE248" i="17"/>
  <c r="CE57" i="17"/>
  <c r="CE268" i="17"/>
  <c r="CE113" i="17"/>
  <c r="CE196" i="17"/>
  <c r="CE171" i="17"/>
  <c r="CE265" i="17"/>
  <c r="CE92" i="17"/>
  <c r="CE83" i="17"/>
  <c r="CE62" i="17"/>
  <c r="CE240" i="17"/>
  <c r="CE63" i="17"/>
  <c r="CE257" i="17"/>
  <c r="CE202" i="17"/>
  <c r="CE101" i="17"/>
  <c r="CE225" i="17"/>
  <c r="CE67" i="17"/>
  <c r="CE88" i="17"/>
  <c r="CE150" i="17"/>
  <c r="CE109" i="17"/>
  <c r="CE217" i="17"/>
  <c r="CE86" i="17"/>
  <c r="CE24" i="17"/>
  <c r="CE147" i="17"/>
  <c r="CE61" i="17"/>
  <c r="CE192" i="17"/>
  <c r="CE228" i="17"/>
  <c r="CE60" i="17"/>
  <c r="CE230" i="17"/>
  <c r="CE103" i="17"/>
  <c r="CE273" i="17"/>
  <c r="CE151" i="17"/>
  <c r="CE96" i="17"/>
  <c r="CE104" i="17"/>
  <c r="CE114" i="17"/>
  <c r="CE174" i="17"/>
  <c r="CE164" i="17"/>
  <c r="CE214" i="17"/>
  <c r="CE182" i="17"/>
  <c r="CE287" i="17"/>
  <c r="CE27" i="17"/>
  <c r="CE91" i="17"/>
  <c r="CE188" i="17"/>
  <c r="CE244" i="17"/>
  <c r="CE127" i="17"/>
  <c r="CE159" i="17"/>
  <c r="CE117" i="17"/>
  <c r="CE122" i="17"/>
  <c r="CE185" i="17"/>
  <c r="CE29" i="17"/>
  <c r="CE79" i="17"/>
  <c r="CE219" i="17"/>
  <c r="CE43" i="17"/>
  <c r="CE301" i="17"/>
  <c r="CE52" i="17"/>
  <c r="CE106" i="17"/>
  <c r="CE292" i="17"/>
  <c r="CE136" i="17"/>
  <c r="CE84" i="17"/>
  <c r="CE23" i="17"/>
  <c r="CE286" i="17"/>
  <c r="CE252" i="17"/>
  <c r="CE223" i="17"/>
  <c r="CE140" i="17"/>
  <c r="CE51" i="17"/>
  <c r="CE271" i="17"/>
  <c r="CF7" i="17" l="1"/>
  <c r="CF5" i="17"/>
  <c r="CG2" i="17"/>
  <c r="CF303" i="17"/>
  <c r="CF11" i="17"/>
  <c r="CF12" i="17"/>
  <c r="CF6" i="17"/>
  <c r="CF8" i="17"/>
  <c r="CF4" i="17"/>
  <c r="CF216" i="17"/>
  <c r="CF282" i="17"/>
  <c r="CF179" i="17"/>
  <c r="CF25" i="17"/>
  <c r="CF141" i="17"/>
  <c r="CF208" i="17"/>
  <c r="CF253" i="17"/>
  <c r="CF205" i="17"/>
  <c r="CF176" i="17"/>
  <c r="CF209" i="17"/>
  <c r="CF280" i="17"/>
  <c r="CF15" i="17"/>
  <c r="CF68" i="17"/>
  <c r="CF254" i="17"/>
  <c r="CF109" i="17"/>
  <c r="CF131" i="17"/>
  <c r="CF72" i="17"/>
  <c r="CF256" i="17"/>
  <c r="CF71" i="17"/>
  <c r="CF106" i="17"/>
  <c r="CF58" i="17"/>
  <c r="CF9" i="17"/>
  <c r="CF34" i="17"/>
  <c r="CF262" i="17"/>
  <c r="CF296" i="17"/>
  <c r="CF163" i="17"/>
  <c r="CF297" i="17"/>
  <c r="CF102" i="17"/>
  <c r="CF98" i="17"/>
  <c r="CF30" i="17"/>
  <c r="CF183" i="17"/>
  <c r="CF169" i="17"/>
  <c r="CF291" i="17"/>
  <c r="CF104" i="17"/>
  <c r="CF89" i="17"/>
  <c r="CF211" i="17"/>
  <c r="CF122" i="17"/>
  <c r="CF139" i="17"/>
  <c r="CF166" i="17"/>
  <c r="CF132" i="17"/>
  <c r="CF258" i="17"/>
  <c r="CF100" i="17"/>
  <c r="CF167" i="17"/>
  <c r="CF165" i="17"/>
  <c r="CF277" i="17"/>
  <c r="CF137" i="17"/>
  <c r="CF53" i="17"/>
  <c r="CF293" i="17"/>
  <c r="CF111" i="17"/>
  <c r="CF135" i="17"/>
  <c r="CF213" i="17"/>
  <c r="CF76" i="17"/>
  <c r="CF63" i="17"/>
  <c r="CF245" i="17"/>
  <c r="CF187" i="17"/>
  <c r="CF117" i="17"/>
  <c r="CF49" i="17"/>
  <c r="CF13" i="17"/>
  <c r="CF224" i="17"/>
  <c r="CF255" i="17"/>
  <c r="CF215" i="17"/>
  <c r="CF191" i="17"/>
  <c r="CF93" i="17"/>
  <c r="CF107" i="17"/>
  <c r="CF80" i="17"/>
  <c r="CF31" i="17"/>
  <c r="CF288" i="17"/>
  <c r="CF40" i="17"/>
  <c r="CF270" i="17"/>
  <c r="CF250" i="17"/>
  <c r="CF62" i="17"/>
  <c r="CF114" i="17"/>
  <c r="CF67" i="17"/>
  <c r="CF251" i="17"/>
  <c r="CF248" i="17"/>
  <c r="CF222" i="17"/>
  <c r="CF237" i="17"/>
  <c r="CF143" i="17"/>
  <c r="CF173" i="17"/>
  <c r="CF82" i="17"/>
  <c r="CF274" i="17"/>
  <c r="CF153" i="17"/>
  <c r="CF66" i="17"/>
  <c r="CF90" i="17"/>
  <c r="CF97" i="17"/>
  <c r="CF83" i="17"/>
  <c r="CF142" i="17"/>
  <c r="CF35" i="17"/>
  <c r="CF77" i="17"/>
  <c r="CF161" i="17"/>
  <c r="CF241" i="17"/>
  <c r="CF103" i="17"/>
  <c r="CF157" i="17"/>
  <c r="CF92" i="17"/>
  <c r="CF193" i="17"/>
  <c r="CF47" i="17"/>
  <c r="CF24" i="17"/>
  <c r="CF257" i="17"/>
  <c r="CF148" i="17"/>
  <c r="CF186" i="17"/>
  <c r="CF120" i="17"/>
  <c r="CF220" i="17"/>
  <c r="CF246" i="17"/>
  <c r="CF292" i="17"/>
  <c r="CF124" i="17"/>
  <c r="CF101" i="17"/>
  <c r="CF112" i="17"/>
  <c r="CF133" i="17"/>
  <c r="CF198" i="17"/>
  <c r="CF149" i="17"/>
  <c r="CF54" i="17"/>
  <c r="CF129" i="17"/>
  <c r="CF18" i="17"/>
  <c r="CF177" i="17"/>
  <c r="CF65" i="17"/>
  <c r="CF276" i="17"/>
  <c r="CF247" i="17"/>
  <c r="CF22" i="17"/>
  <c r="CF74" i="17"/>
  <c r="CF86" i="17"/>
  <c r="CF279" i="17"/>
  <c r="CF123" i="17"/>
  <c r="CF268" i="17"/>
  <c r="CF273" i="17"/>
  <c r="CF269" i="17"/>
  <c r="CF218" i="17"/>
  <c r="CF232" i="17"/>
  <c r="CF194" i="17"/>
  <c r="CF33" i="17"/>
  <c r="CF195" i="17"/>
  <c r="CF283" i="17"/>
  <c r="CF138" i="17"/>
  <c r="CF94" i="17"/>
  <c r="CF108" i="17"/>
  <c r="CF168" i="17"/>
  <c r="CF134" i="17"/>
  <c r="CF152" i="17"/>
  <c r="CF225" i="17"/>
  <c r="CF265" i="17"/>
  <c r="CF236" i="17"/>
  <c r="CF119" i="17"/>
  <c r="CF45" i="17"/>
  <c r="CF178" i="17"/>
  <c r="CF202" i="17"/>
  <c r="CF110" i="17"/>
  <c r="CF229" i="17"/>
  <c r="CF57" i="17"/>
  <c r="CF287" i="17"/>
  <c r="CF301" i="17"/>
  <c r="CF17" i="17"/>
  <c r="CF79" i="17"/>
  <c r="CF26" i="17"/>
  <c r="CF286" i="17"/>
  <c r="CF125" i="17"/>
  <c r="CF160" i="17"/>
  <c r="CF41" i="17"/>
  <c r="CF75" i="17"/>
  <c r="CF244" i="17"/>
  <c r="CF14" i="17"/>
  <c r="CF217" i="17"/>
  <c r="CF91" i="17"/>
  <c r="CF130" i="17"/>
  <c r="CF127" i="17"/>
  <c r="CF37" i="17"/>
  <c r="CF234" i="17"/>
  <c r="CF240" i="17"/>
  <c r="CF271" i="17"/>
  <c r="CF267" i="17"/>
  <c r="CF214" i="17"/>
  <c r="CF118" i="17"/>
  <c r="CF162" i="17"/>
  <c r="CF146" i="17"/>
  <c r="CF147" i="17"/>
  <c r="CF197" i="17"/>
  <c r="CF48" i="17"/>
  <c r="CF38" i="17"/>
  <c r="CF16" i="17"/>
  <c r="CF200" i="17"/>
  <c r="CF81" i="17"/>
  <c r="CF260" i="17"/>
  <c r="CF299" i="17"/>
  <c r="CF27" i="17"/>
  <c r="CF150" i="17"/>
  <c r="CF158" i="17"/>
  <c r="CF212" i="17"/>
  <c r="CF239" i="17"/>
  <c r="CF233" i="17"/>
  <c r="CF156" i="17"/>
  <c r="CF242" i="17"/>
  <c r="CF182" i="17"/>
  <c r="CF32" i="17"/>
  <c r="CF201" i="17"/>
  <c r="CF281" i="17"/>
  <c r="CF10" i="17"/>
  <c r="CF85" i="17"/>
  <c r="CF56" i="17"/>
  <c r="CF95" i="17"/>
  <c r="CF180" i="17"/>
  <c r="CF61" i="17"/>
  <c r="CF300" i="17"/>
  <c r="CF78" i="17"/>
  <c r="CF284" i="17"/>
  <c r="CF228" i="17"/>
  <c r="CF249" i="17"/>
  <c r="CF52" i="17"/>
  <c r="CF226" i="17"/>
  <c r="CF115" i="17"/>
  <c r="CF155" i="17"/>
  <c r="CF189" i="17"/>
  <c r="CF235" i="17"/>
  <c r="CF84" i="17"/>
  <c r="CF266" i="17"/>
  <c r="CF69" i="17"/>
  <c r="CF272" i="17"/>
  <c r="CF294" i="17"/>
  <c r="CF206" i="17"/>
  <c r="CF60" i="17"/>
  <c r="CF227" i="17"/>
  <c r="CF181" i="17"/>
  <c r="CF185" i="17"/>
  <c r="CF261" i="17"/>
  <c r="CF290" i="17"/>
  <c r="CF20" i="17"/>
  <c r="CF116" i="17"/>
  <c r="CF96" i="17"/>
  <c r="CF175" i="17"/>
  <c r="CF259" i="17"/>
  <c r="CF230" i="17"/>
  <c r="CF285" i="17"/>
  <c r="CF151" i="17"/>
  <c r="CF298" i="17"/>
  <c r="CF42" i="17"/>
  <c r="CF126" i="17"/>
  <c r="CF219" i="17"/>
  <c r="CF113" i="17"/>
  <c r="CF55" i="17"/>
  <c r="CF210" i="17"/>
  <c r="CF264" i="17"/>
  <c r="CF295" i="17"/>
  <c r="CF29" i="17"/>
  <c r="CF21" i="17"/>
  <c r="CF70" i="17"/>
  <c r="CF50" i="17"/>
  <c r="CF51" i="17"/>
  <c r="CF144" i="17"/>
  <c r="CF154" i="17"/>
  <c r="CF174" i="17"/>
  <c r="CF223" i="17"/>
  <c r="CF87" i="17"/>
  <c r="CF44" i="17"/>
  <c r="CF275" i="17"/>
  <c r="CF140" i="17"/>
  <c r="CF171" i="17"/>
  <c r="CF39" i="17"/>
  <c r="CF252" i="17"/>
  <c r="CF243" i="17"/>
  <c r="CF36" i="17"/>
  <c r="CF188" i="17"/>
  <c r="CF28" i="17"/>
  <c r="CF207" i="17"/>
  <c r="CF192" i="17"/>
  <c r="CF121" i="17"/>
  <c r="CF221" i="17"/>
  <c r="CF196" i="17"/>
  <c r="CF184" i="17"/>
  <c r="CF263" i="17"/>
  <c r="CF203" i="17"/>
  <c r="CF64" i="17"/>
  <c r="CF199" i="17"/>
  <c r="CF289" i="17"/>
  <c r="CF170" i="17"/>
  <c r="CF278" i="17"/>
  <c r="CF204" i="17"/>
  <c r="CF128" i="17"/>
  <c r="CF73" i="17"/>
  <c r="CF172" i="17"/>
  <c r="CF88" i="17"/>
  <c r="CF19" i="17"/>
  <c r="CF190" i="17"/>
  <c r="CF159" i="17"/>
  <c r="CF164" i="17"/>
  <c r="CF43" i="17"/>
  <c r="CF238" i="17"/>
  <c r="CF136" i="17"/>
  <c r="CF231" i="17"/>
  <c r="CF46" i="17"/>
  <c r="CF59" i="17"/>
  <c r="CF145" i="17"/>
  <c r="CF105" i="17"/>
  <c r="CF23" i="17"/>
  <c r="CF99" i="17"/>
  <c r="CF302" i="17"/>
  <c r="CG11" i="17" l="1"/>
  <c r="CH2" i="17"/>
  <c r="CG12" i="17"/>
  <c r="CG5" i="17"/>
  <c r="CG6" i="17"/>
  <c r="CG7" i="17"/>
  <c r="CG8" i="17"/>
  <c r="CG4" i="17"/>
  <c r="CG303" i="17"/>
  <c r="CG141" i="17"/>
  <c r="CG208" i="17"/>
  <c r="CG209" i="17"/>
  <c r="CG253" i="17"/>
  <c r="CG176" i="17"/>
  <c r="CG179" i="17"/>
  <c r="CG15" i="17"/>
  <c r="CG280" i="17"/>
  <c r="CG216" i="17"/>
  <c r="CG254" i="17"/>
  <c r="CG68" i="17"/>
  <c r="CG72" i="17"/>
  <c r="CG256" i="17"/>
  <c r="CG109" i="17"/>
  <c r="CG106" i="17"/>
  <c r="CG58" i="17"/>
  <c r="CG9" i="17"/>
  <c r="CG205" i="17"/>
  <c r="CG34" i="17"/>
  <c r="CG262" i="17"/>
  <c r="CG296" i="17"/>
  <c r="CG163" i="17"/>
  <c r="CG297" i="17"/>
  <c r="CG102" i="17"/>
  <c r="CG131" i="17"/>
  <c r="CG71" i="17"/>
  <c r="CG282" i="17"/>
  <c r="CG114" i="17"/>
  <c r="CG25" i="17"/>
  <c r="CG258" i="17"/>
  <c r="CG89" i="17"/>
  <c r="CG122" i="17"/>
  <c r="CG211" i="17"/>
  <c r="CG293" i="17"/>
  <c r="CG139" i="17"/>
  <c r="CG166" i="17"/>
  <c r="CG132" i="17"/>
  <c r="CG100" i="17"/>
  <c r="CG167" i="17"/>
  <c r="CG165" i="17"/>
  <c r="CG277" i="17"/>
  <c r="CG137" i="17"/>
  <c r="CG53" i="17"/>
  <c r="CG40" i="17"/>
  <c r="CG169" i="17"/>
  <c r="CG98" i="17"/>
  <c r="CG104" i="17"/>
  <c r="CG213" i="17"/>
  <c r="CG135" i="17"/>
  <c r="CG63" i="17"/>
  <c r="CG76" i="17"/>
  <c r="CG245" i="17"/>
  <c r="CG111" i="17"/>
  <c r="CG117" i="17"/>
  <c r="CG49" i="17"/>
  <c r="CG13" i="17"/>
  <c r="CG30" i="17"/>
  <c r="CG67" i="17"/>
  <c r="CG183" i="17"/>
  <c r="CG291" i="17"/>
  <c r="CG288" i="17"/>
  <c r="CG83" i="17"/>
  <c r="CG270" i="17"/>
  <c r="CG187" i="17"/>
  <c r="CG250" i="17"/>
  <c r="CG107" i="17"/>
  <c r="CG62" i="17"/>
  <c r="CG31" i="17"/>
  <c r="CG248" i="17"/>
  <c r="CG251" i="17"/>
  <c r="CG93" i="17"/>
  <c r="CG237" i="17"/>
  <c r="CG80" i="17"/>
  <c r="CG222" i="17"/>
  <c r="CG143" i="17"/>
  <c r="CG173" i="17"/>
  <c r="CG82" i="17"/>
  <c r="CG66" i="17"/>
  <c r="CG142" i="17"/>
  <c r="CG153" i="17"/>
  <c r="CG255" i="17"/>
  <c r="CG215" i="17"/>
  <c r="CG274" i="17"/>
  <c r="CG191" i="17"/>
  <c r="CG224" i="17"/>
  <c r="CG241" i="17"/>
  <c r="CG92" i="17"/>
  <c r="CG269" i="17"/>
  <c r="CG157" i="17"/>
  <c r="CG193" i="17"/>
  <c r="CG24" i="17"/>
  <c r="CG97" i="17"/>
  <c r="CG257" i="17"/>
  <c r="CG148" i="17"/>
  <c r="CG90" i="17"/>
  <c r="CG186" i="17"/>
  <c r="CG103" i="17"/>
  <c r="CG120" i="17"/>
  <c r="CG220" i="17"/>
  <c r="CG246" i="17"/>
  <c r="CG292" i="17"/>
  <c r="CG47" i="17"/>
  <c r="CG35" i="17"/>
  <c r="CG101" i="17"/>
  <c r="CG124" i="17"/>
  <c r="CG112" i="17"/>
  <c r="CG133" i="17"/>
  <c r="CG198" i="17"/>
  <c r="CG149" i="17"/>
  <c r="CG54" i="17"/>
  <c r="CG129" i="17"/>
  <c r="CG177" i="17"/>
  <c r="CG65" i="17"/>
  <c r="CG276" i="17"/>
  <c r="CG18" i="17"/>
  <c r="CG77" i="17"/>
  <c r="CG161" i="17"/>
  <c r="CG279" i="17"/>
  <c r="CG268" i="17"/>
  <c r="CG273" i="17"/>
  <c r="CG79" i="17"/>
  <c r="CG234" i="17"/>
  <c r="CG283" i="17"/>
  <c r="CG218" i="17"/>
  <c r="CG232" i="17"/>
  <c r="CG152" i="17"/>
  <c r="CG194" i="17"/>
  <c r="CG123" i="17"/>
  <c r="CG195" i="17"/>
  <c r="CG33" i="17"/>
  <c r="CG138" i="17"/>
  <c r="CG108" i="17"/>
  <c r="CG168" i="17"/>
  <c r="CG22" i="17"/>
  <c r="CG94" i="17"/>
  <c r="CG134" i="17"/>
  <c r="CG236" i="17"/>
  <c r="CG45" i="17"/>
  <c r="CG178" i="17"/>
  <c r="CG202" i="17"/>
  <c r="CG225" i="17"/>
  <c r="CG110" i="17"/>
  <c r="CG119" i="17"/>
  <c r="CG247" i="17"/>
  <c r="CG229" i="17"/>
  <c r="CG265" i="17"/>
  <c r="CG74" i="17"/>
  <c r="CG86" i="17"/>
  <c r="CG17" i="17"/>
  <c r="CG286" i="17"/>
  <c r="CG160" i="17"/>
  <c r="CG75" i="17"/>
  <c r="CG125" i="17"/>
  <c r="CG41" i="17"/>
  <c r="CG284" i="17"/>
  <c r="CG130" i="17"/>
  <c r="CG14" i="17"/>
  <c r="CG217" i="17"/>
  <c r="CG162" i="17"/>
  <c r="CG127" i="17"/>
  <c r="CG61" i="17"/>
  <c r="CG271" i="17"/>
  <c r="CG57" i="17"/>
  <c r="CG37" i="17"/>
  <c r="CG240" i="17"/>
  <c r="CG287" i="17"/>
  <c r="CG26" i="17"/>
  <c r="CG48" i="17"/>
  <c r="CG197" i="17"/>
  <c r="CG244" i="17"/>
  <c r="CG81" i="17"/>
  <c r="CG299" i="17"/>
  <c r="CG301" i="17"/>
  <c r="CG27" i="17"/>
  <c r="CG150" i="17"/>
  <c r="CG147" i="17"/>
  <c r="CG212" i="17"/>
  <c r="CG239" i="17"/>
  <c r="CG260" i="17"/>
  <c r="CG233" i="17"/>
  <c r="CG156" i="17"/>
  <c r="CG242" i="17"/>
  <c r="CG95" i="17"/>
  <c r="CG158" i="17"/>
  <c r="CG182" i="17"/>
  <c r="CG32" i="17"/>
  <c r="CG281" i="17"/>
  <c r="CG174" i="17"/>
  <c r="CG10" i="17"/>
  <c r="CG85" i="17"/>
  <c r="CG29" i="17"/>
  <c r="CG16" i="17"/>
  <c r="CG56" i="17"/>
  <c r="CG223" i="17"/>
  <c r="CG300" i="17"/>
  <c r="CG180" i="17"/>
  <c r="CG38" i="17"/>
  <c r="CG249" i="17"/>
  <c r="CG226" i="17"/>
  <c r="CG115" i="17"/>
  <c r="CG155" i="17"/>
  <c r="CG228" i="17"/>
  <c r="CG52" i="17"/>
  <c r="CG230" i="17"/>
  <c r="CG235" i="17"/>
  <c r="CG84" i="17"/>
  <c r="CG181" i="17"/>
  <c r="CG69" i="17"/>
  <c r="CG126" i="17"/>
  <c r="CG295" i="17"/>
  <c r="CG214" i="17"/>
  <c r="CG91" i="17"/>
  <c r="CG146" i="17"/>
  <c r="CG70" i="17"/>
  <c r="CG227" i="17"/>
  <c r="CG118" i="17"/>
  <c r="CG290" i="17"/>
  <c r="CG20" i="17"/>
  <c r="CG116" i="17"/>
  <c r="CG264" i="17"/>
  <c r="CG96" i="17"/>
  <c r="CG175" i="17"/>
  <c r="CG185" i="17"/>
  <c r="CG261" i="17"/>
  <c r="CG285" i="17"/>
  <c r="CG151" i="17"/>
  <c r="CG87" i="17"/>
  <c r="CG200" i="17"/>
  <c r="CG42" i="17"/>
  <c r="CG219" i="17"/>
  <c r="CG210" i="17"/>
  <c r="CG36" i="17"/>
  <c r="CG190" i="17"/>
  <c r="CG28" i="17"/>
  <c r="CG78" i="17"/>
  <c r="CG50" i="17"/>
  <c r="CG51" i="17"/>
  <c r="CG21" i="17"/>
  <c r="CG189" i="17"/>
  <c r="CG121" i="17"/>
  <c r="CG267" i="17"/>
  <c r="CG243" i="17"/>
  <c r="CG206" i="17"/>
  <c r="CG60" i="17"/>
  <c r="CG203" i="17"/>
  <c r="CG294" i="17"/>
  <c r="CG171" i="17"/>
  <c r="CG188" i="17"/>
  <c r="CG39" i="17"/>
  <c r="CG252" i="17"/>
  <c r="CG266" i="17"/>
  <c r="CG204" i="17"/>
  <c r="CG55" i="17"/>
  <c r="CG192" i="17"/>
  <c r="CG207" i="17"/>
  <c r="CG201" i="17"/>
  <c r="CG221" i="17"/>
  <c r="CG184" i="17"/>
  <c r="CG263" i="17"/>
  <c r="CG199" i="17"/>
  <c r="CG64" i="17"/>
  <c r="CG259" i="17"/>
  <c r="CG302" i="17"/>
  <c r="CG275" i="17"/>
  <c r="CG289" i="17"/>
  <c r="CG88" i="17"/>
  <c r="CG113" i="17"/>
  <c r="CG128" i="17"/>
  <c r="CG196" i="17"/>
  <c r="CG73" i="17"/>
  <c r="CG172" i="17"/>
  <c r="CG170" i="17"/>
  <c r="CG19" i="17"/>
  <c r="CG298" i="17"/>
  <c r="CG159" i="17"/>
  <c r="CG164" i="17"/>
  <c r="CG23" i="17"/>
  <c r="CG144" i="17"/>
  <c r="CG154" i="17"/>
  <c r="CG231" i="17"/>
  <c r="CG43" i="17"/>
  <c r="CG272" i="17"/>
  <c r="CG140" i="17"/>
  <c r="CG46" i="17"/>
  <c r="CG278" i="17"/>
  <c r="CG59" i="17"/>
  <c r="CG145" i="17"/>
  <c r="CG105" i="17"/>
  <c r="CG44" i="17"/>
  <c r="CG238" i="17"/>
  <c r="CG99" i="17"/>
  <c r="CG136" i="17"/>
  <c r="CH7" i="17" l="1"/>
  <c r="CI2" i="17"/>
  <c r="CH12" i="17"/>
  <c r="CH6" i="17"/>
  <c r="CH8" i="17"/>
  <c r="CH5" i="17"/>
  <c r="CH303" i="17"/>
  <c r="CH4" i="17"/>
  <c r="CH11" i="17"/>
  <c r="CH68" i="17"/>
  <c r="CH141" i="17"/>
  <c r="CH253" i="17"/>
  <c r="CH176" i="17"/>
  <c r="CH109" i="17"/>
  <c r="CH208" i="17"/>
  <c r="CH205" i="17"/>
  <c r="CH71" i="17"/>
  <c r="CH254" i="17"/>
  <c r="CH280" i="17"/>
  <c r="CH216" i="17"/>
  <c r="CH72" i="17"/>
  <c r="CH256" i="17"/>
  <c r="CH262" i="17"/>
  <c r="CH106" i="17"/>
  <c r="CH131" i="17"/>
  <c r="CH58" i="17"/>
  <c r="CH9" i="17"/>
  <c r="CH15" i="17"/>
  <c r="CH163" i="17"/>
  <c r="CH34" i="17"/>
  <c r="CH296" i="17"/>
  <c r="CH297" i="17"/>
  <c r="CH102" i="17"/>
  <c r="CH282" i="17"/>
  <c r="CH179" i="17"/>
  <c r="CH209" i="17"/>
  <c r="CH122" i="17"/>
  <c r="CH25" i="17"/>
  <c r="CH293" i="17"/>
  <c r="CH89" i="17"/>
  <c r="CH139" i="17"/>
  <c r="CH13" i="17"/>
  <c r="CH166" i="17"/>
  <c r="CH132" i="17"/>
  <c r="CH135" i="17"/>
  <c r="CH211" i="17"/>
  <c r="CH100" i="17"/>
  <c r="CH277" i="17"/>
  <c r="CH137" i="17"/>
  <c r="CH40" i="17"/>
  <c r="CH167" i="17"/>
  <c r="CH165" i="17"/>
  <c r="CH258" i="17"/>
  <c r="CH53" i="17"/>
  <c r="CH169" i="17"/>
  <c r="CH213" i="17"/>
  <c r="CH104" i="17"/>
  <c r="CH63" i="17"/>
  <c r="CH245" i="17"/>
  <c r="CH187" i="17"/>
  <c r="CH117" i="17"/>
  <c r="CH49" i="17"/>
  <c r="CH76" i="17"/>
  <c r="CH111" i="17"/>
  <c r="CH30" i="17"/>
  <c r="CH183" i="17"/>
  <c r="CH98" i="17"/>
  <c r="CH291" i="17"/>
  <c r="CH80" i="17"/>
  <c r="CH93" i="17"/>
  <c r="CH288" i="17"/>
  <c r="CH270" i="17"/>
  <c r="CH250" i="17"/>
  <c r="CH107" i="17"/>
  <c r="CH83" i="17"/>
  <c r="CH97" i="17"/>
  <c r="CH31" i="17"/>
  <c r="CH67" i="17"/>
  <c r="CH62" i="17"/>
  <c r="CH248" i="17"/>
  <c r="CH237" i="17"/>
  <c r="CH222" i="17"/>
  <c r="CH251" i="17"/>
  <c r="CH143" i="17"/>
  <c r="CH173" i="17"/>
  <c r="CH82" i="17"/>
  <c r="CH66" i="17"/>
  <c r="CH142" i="17"/>
  <c r="CH274" i="17"/>
  <c r="CH153" i="17"/>
  <c r="CH255" i="17"/>
  <c r="CH215" i="17"/>
  <c r="CH114" i="17"/>
  <c r="CH191" i="17"/>
  <c r="CH224" i="17"/>
  <c r="CH193" i="17"/>
  <c r="CH241" i="17"/>
  <c r="CH157" i="17"/>
  <c r="CH24" i="17"/>
  <c r="CH257" i="17"/>
  <c r="CH148" i="17"/>
  <c r="CH90" i="17"/>
  <c r="CH47" i="17"/>
  <c r="CH103" i="17"/>
  <c r="CH120" i="17"/>
  <c r="CH220" i="17"/>
  <c r="CH292" i="17"/>
  <c r="CH101" i="17"/>
  <c r="CH112" i="17"/>
  <c r="CH35" i="17"/>
  <c r="CH246" i="17"/>
  <c r="CH124" i="17"/>
  <c r="CH198" i="17"/>
  <c r="CH133" i="17"/>
  <c r="CH149" i="17"/>
  <c r="CH54" i="17"/>
  <c r="CH129" i="17"/>
  <c r="CH177" i="17"/>
  <c r="CH276" i="17"/>
  <c r="CH65" i="17"/>
  <c r="CH18" i="17"/>
  <c r="CH186" i="17"/>
  <c r="CH161" i="17"/>
  <c r="CH92" i="17"/>
  <c r="CH268" i="17"/>
  <c r="CH283" i="17"/>
  <c r="CH218" i="17"/>
  <c r="CH232" i="17"/>
  <c r="CH286" i="17"/>
  <c r="CH152" i="17"/>
  <c r="CH194" i="17"/>
  <c r="CH123" i="17"/>
  <c r="CH195" i="17"/>
  <c r="CH77" i="17"/>
  <c r="CH269" i="17"/>
  <c r="CH138" i="17"/>
  <c r="CH108" i="17"/>
  <c r="CH168" i="17"/>
  <c r="CH22" i="17"/>
  <c r="CH94" i="17"/>
  <c r="CH134" i="17"/>
  <c r="CH236" i="17"/>
  <c r="CH45" i="17"/>
  <c r="CH202" i="17"/>
  <c r="CH225" i="17"/>
  <c r="CH119" i="17"/>
  <c r="CH110" i="17"/>
  <c r="CH247" i="17"/>
  <c r="CH74" i="17"/>
  <c r="CH86" i="17"/>
  <c r="CH229" i="17"/>
  <c r="CH265" i="17"/>
  <c r="CH178" i="17"/>
  <c r="CH279" i="17"/>
  <c r="CH33" i="17"/>
  <c r="CH273" i="17"/>
  <c r="CH284" i="17"/>
  <c r="CH26" i="17"/>
  <c r="CH125" i="17"/>
  <c r="CH244" i="17"/>
  <c r="CH14" i="17"/>
  <c r="CH217" i="17"/>
  <c r="CH84" i="17"/>
  <c r="CH130" i="17"/>
  <c r="CH162" i="17"/>
  <c r="CH91" i="17"/>
  <c r="CH240" i="17"/>
  <c r="CH226" i="17"/>
  <c r="CH234" i="17"/>
  <c r="CH57" i="17"/>
  <c r="CH287" i="17"/>
  <c r="CH79" i="17"/>
  <c r="CH160" i="17"/>
  <c r="CH75" i="17"/>
  <c r="CH301" i="17"/>
  <c r="CH27" i="17"/>
  <c r="CH242" i="17"/>
  <c r="CH150" i="17"/>
  <c r="CH147" i="17"/>
  <c r="CH156" i="17"/>
  <c r="CH16" i="17"/>
  <c r="CH32" i="17"/>
  <c r="CH260" i="17"/>
  <c r="CH41" i="17"/>
  <c r="CH233" i="17"/>
  <c r="CH281" i="17"/>
  <c r="CH95" i="17"/>
  <c r="CH158" i="17"/>
  <c r="CH174" i="17"/>
  <c r="CH10" i="17"/>
  <c r="CH85" i="17"/>
  <c r="CH200" i="17"/>
  <c r="CH127" i="17"/>
  <c r="CH300" i="17"/>
  <c r="CH56" i="17"/>
  <c r="CH223" i="17"/>
  <c r="CH249" i="17"/>
  <c r="CH180" i="17"/>
  <c r="CH61" i="17"/>
  <c r="CH228" i="17"/>
  <c r="CH52" i="17"/>
  <c r="CH29" i="17"/>
  <c r="CH230" i="17"/>
  <c r="CH155" i="17"/>
  <c r="CH181" i="17"/>
  <c r="CH189" i="17"/>
  <c r="CH235" i="17"/>
  <c r="CH69" i="17"/>
  <c r="CH272" i="17"/>
  <c r="CH295" i="17"/>
  <c r="CH118" i="17"/>
  <c r="CH182" i="17"/>
  <c r="CH126" i="17"/>
  <c r="CH214" i="17"/>
  <c r="CH285" i="17"/>
  <c r="CH37" i="17"/>
  <c r="CH266" i="17"/>
  <c r="CH17" i="17"/>
  <c r="CH201" i="17"/>
  <c r="CH21" i="17"/>
  <c r="CH78" i="17"/>
  <c r="CH271" i="17"/>
  <c r="CH197" i="17"/>
  <c r="CH81" i="17"/>
  <c r="CH299" i="17"/>
  <c r="CH264" i="17"/>
  <c r="CH185" i="17"/>
  <c r="CH261" i="17"/>
  <c r="CH298" i="17"/>
  <c r="CH259" i="17"/>
  <c r="CH212" i="17"/>
  <c r="CH87" i="17"/>
  <c r="CH219" i="17"/>
  <c r="CH294" i="17"/>
  <c r="CH42" i="17"/>
  <c r="CH151" i="17"/>
  <c r="CH36" i="17"/>
  <c r="CH146" i="17"/>
  <c r="CH210" i="17"/>
  <c r="CH144" i="17"/>
  <c r="CH70" i="17"/>
  <c r="CH227" i="17"/>
  <c r="CH50" i="17"/>
  <c r="CH51" i="17"/>
  <c r="CH289" i="17"/>
  <c r="CH239" i="17"/>
  <c r="CH121" i="17"/>
  <c r="CH267" i="17"/>
  <c r="CH243" i="17"/>
  <c r="CH115" i="17"/>
  <c r="CH44" i="17"/>
  <c r="CH275" i="17"/>
  <c r="CH38" i="17"/>
  <c r="CH48" i="17"/>
  <c r="CH290" i="17"/>
  <c r="CH20" i="17"/>
  <c r="CH116" i="17"/>
  <c r="CH96" i="17"/>
  <c r="CH175" i="17"/>
  <c r="CH190" i="17"/>
  <c r="CH159" i="17"/>
  <c r="CH192" i="17"/>
  <c r="CH28" i="17"/>
  <c r="CH113" i="17"/>
  <c r="CH207" i="17"/>
  <c r="CH60" i="17"/>
  <c r="CH43" i="17"/>
  <c r="CH221" i="17"/>
  <c r="CH238" i="17"/>
  <c r="CH263" i="17"/>
  <c r="CH184" i="17"/>
  <c r="CH206" i="17"/>
  <c r="CH196" i="17"/>
  <c r="CH64" i="17"/>
  <c r="CH302" i="17"/>
  <c r="CH88" i="17"/>
  <c r="CH278" i="17"/>
  <c r="CH99" i="17"/>
  <c r="CH231" i="17"/>
  <c r="CH73" i="17"/>
  <c r="CH172" i="17"/>
  <c r="CH19" i="17"/>
  <c r="CH170" i="17"/>
  <c r="CH204" i="17"/>
  <c r="CH203" i="17"/>
  <c r="CH164" i="17"/>
  <c r="CH154" i="17"/>
  <c r="CH199" i="17"/>
  <c r="CH55" i="17"/>
  <c r="CH171" i="17"/>
  <c r="CH188" i="17"/>
  <c r="CH39" i="17"/>
  <c r="CH252" i="17"/>
  <c r="CH59" i="17"/>
  <c r="CH136" i="17"/>
  <c r="CH145" i="17"/>
  <c r="CH105" i="17"/>
  <c r="CH140" i="17"/>
  <c r="CH23" i="17"/>
  <c r="CH128" i="17"/>
  <c r="CH46" i="17"/>
  <c r="CI7" i="17" l="1"/>
  <c r="CJ2" i="17"/>
  <c r="CI8" i="17"/>
  <c r="CI6" i="17"/>
  <c r="CI11" i="17"/>
  <c r="CI12" i="17"/>
  <c r="CI303" i="17"/>
  <c r="CI4" i="17"/>
  <c r="CI5" i="17"/>
  <c r="CI253" i="17"/>
  <c r="CI109" i="17"/>
  <c r="CI208" i="17"/>
  <c r="CI205" i="17"/>
  <c r="CI254" i="17"/>
  <c r="CI165" i="17"/>
  <c r="CI15" i="17"/>
  <c r="CI256" i="17"/>
  <c r="CI72" i="17"/>
  <c r="CI106" i="17"/>
  <c r="CI131" i="17"/>
  <c r="CI58" i="17"/>
  <c r="CI9" i="17"/>
  <c r="CI262" i="17"/>
  <c r="CI163" i="17"/>
  <c r="CI34" i="17"/>
  <c r="CI71" i="17"/>
  <c r="CI296" i="17"/>
  <c r="CI102" i="17"/>
  <c r="CI297" i="17"/>
  <c r="CI280" i="17"/>
  <c r="CI216" i="17"/>
  <c r="CI282" i="17"/>
  <c r="CI179" i="17"/>
  <c r="CI209" i="17"/>
  <c r="CI68" i="17"/>
  <c r="CI141" i="17"/>
  <c r="CI176" i="17"/>
  <c r="CI104" i="17"/>
  <c r="CI25" i="17"/>
  <c r="CI245" i="17"/>
  <c r="CI139" i="17"/>
  <c r="CI13" i="17"/>
  <c r="CI132" i="17"/>
  <c r="CI135" i="17"/>
  <c r="CI89" i="17"/>
  <c r="CI166" i="17"/>
  <c r="CI143" i="17"/>
  <c r="CI211" i="17"/>
  <c r="CI277" i="17"/>
  <c r="CI137" i="17"/>
  <c r="CI40" i="17"/>
  <c r="CI167" i="17"/>
  <c r="CI76" i="17"/>
  <c r="CI53" i="17"/>
  <c r="CI169" i="17"/>
  <c r="CI213" i="17"/>
  <c r="CI63" i="17"/>
  <c r="CI258" i="17"/>
  <c r="CI293" i="17"/>
  <c r="CI117" i="17"/>
  <c r="CI111" i="17"/>
  <c r="CI30" i="17"/>
  <c r="CI49" i="17"/>
  <c r="CI183" i="17"/>
  <c r="CI100" i="17"/>
  <c r="CI98" i="17"/>
  <c r="CI122" i="17"/>
  <c r="CI215" i="17"/>
  <c r="CI251" i="17"/>
  <c r="CI149" i="17"/>
  <c r="CI250" i="17"/>
  <c r="CI107" i="17"/>
  <c r="CI270" i="17"/>
  <c r="CI97" i="17"/>
  <c r="CI83" i="17"/>
  <c r="CI31" i="17"/>
  <c r="CI187" i="17"/>
  <c r="CI67" i="17"/>
  <c r="CI62" i="17"/>
  <c r="CI248" i="17"/>
  <c r="CI237" i="17"/>
  <c r="CI222" i="17"/>
  <c r="CI173" i="17"/>
  <c r="CI82" i="17"/>
  <c r="CI142" i="17"/>
  <c r="CI66" i="17"/>
  <c r="CI274" i="17"/>
  <c r="CI255" i="17"/>
  <c r="CI114" i="17"/>
  <c r="CI153" i="17"/>
  <c r="CI191" i="17"/>
  <c r="CI288" i="17"/>
  <c r="CI224" i="17"/>
  <c r="CI291" i="17"/>
  <c r="CI80" i="17"/>
  <c r="CI93" i="17"/>
  <c r="CI257" i="17"/>
  <c r="CI148" i="17"/>
  <c r="CI90" i="17"/>
  <c r="CI47" i="17"/>
  <c r="CI103" i="17"/>
  <c r="CI108" i="17"/>
  <c r="CI120" i="17"/>
  <c r="CI220" i="17"/>
  <c r="CI292" i="17"/>
  <c r="CI35" i="17"/>
  <c r="CI246" i="17"/>
  <c r="CI124" i="17"/>
  <c r="CI112" i="17"/>
  <c r="CI198" i="17"/>
  <c r="CI133" i="17"/>
  <c r="CI54" i="17"/>
  <c r="CI157" i="17"/>
  <c r="CI129" i="17"/>
  <c r="CI276" i="17"/>
  <c r="CI101" i="17"/>
  <c r="CI186" i="17"/>
  <c r="CI65" i="17"/>
  <c r="CI18" i="17"/>
  <c r="CI161" i="17"/>
  <c r="CI92" i="17"/>
  <c r="CI193" i="17"/>
  <c r="CI241" i="17"/>
  <c r="CI177" i="17"/>
  <c r="CI24" i="17"/>
  <c r="CI152" i="17"/>
  <c r="CI194" i="17"/>
  <c r="CI123" i="17"/>
  <c r="CI269" i="17"/>
  <c r="CI271" i="17"/>
  <c r="CI77" i="17"/>
  <c r="CI168" i="17"/>
  <c r="CI33" i="17"/>
  <c r="CI22" i="17"/>
  <c r="CI94" i="17"/>
  <c r="CI45" i="17"/>
  <c r="CI202" i="17"/>
  <c r="CI236" i="17"/>
  <c r="CI119" i="17"/>
  <c r="CI134" i="17"/>
  <c r="CI225" i="17"/>
  <c r="CI110" i="17"/>
  <c r="CI218" i="17"/>
  <c r="CI138" i="17"/>
  <c r="CI247" i="17"/>
  <c r="CI57" i="17"/>
  <c r="CI74" i="17"/>
  <c r="CI86" i="17"/>
  <c r="CI229" i="17"/>
  <c r="CI265" i="17"/>
  <c r="CI273" i="17"/>
  <c r="CI279" i="17"/>
  <c r="CI268" i="17"/>
  <c r="CI283" i="17"/>
  <c r="CI178" i="17"/>
  <c r="CI232" i="17"/>
  <c r="CI125" i="17"/>
  <c r="CI14" i="17"/>
  <c r="CI217" i="17"/>
  <c r="CI301" i="17"/>
  <c r="CI162" i="17"/>
  <c r="CI61" i="17"/>
  <c r="CI41" i="17"/>
  <c r="CI233" i="17"/>
  <c r="CI84" i="17"/>
  <c r="CI195" i="17"/>
  <c r="CI286" i="17"/>
  <c r="CI130" i="17"/>
  <c r="CI226" i="17"/>
  <c r="CI37" i="17"/>
  <c r="CI266" i="17"/>
  <c r="CI91" i="17"/>
  <c r="CI79" i="17"/>
  <c r="CI240" i="17"/>
  <c r="CI26" i="17"/>
  <c r="CI160" i="17"/>
  <c r="CI75" i="17"/>
  <c r="CI244" i="17"/>
  <c r="CI281" i="17"/>
  <c r="CI174" i="17"/>
  <c r="CI10" i="17"/>
  <c r="CI85" i="17"/>
  <c r="CI95" i="17"/>
  <c r="CI158" i="17"/>
  <c r="CI200" i="17"/>
  <c r="CI300" i="17"/>
  <c r="CI287" i="17"/>
  <c r="CI127" i="17"/>
  <c r="CI146" i="17"/>
  <c r="CI249" i="17"/>
  <c r="CI29" i="17"/>
  <c r="CI56" i="17"/>
  <c r="CI223" i="17"/>
  <c r="CI180" i="17"/>
  <c r="CI230" i="17"/>
  <c r="CI115" i="17"/>
  <c r="CI181" i="17"/>
  <c r="CI189" i="17"/>
  <c r="CI228" i="17"/>
  <c r="CI52" i="17"/>
  <c r="CI78" i="17"/>
  <c r="CI235" i="17"/>
  <c r="CI284" i="17"/>
  <c r="CI155" i="17"/>
  <c r="CI118" i="17"/>
  <c r="CI182" i="17"/>
  <c r="CI234" i="17"/>
  <c r="CI272" i="17"/>
  <c r="CI285" i="17"/>
  <c r="CI295" i="17"/>
  <c r="CI201" i="17"/>
  <c r="CI126" i="17"/>
  <c r="CI17" i="17"/>
  <c r="CI267" i="17"/>
  <c r="CI21" i="17"/>
  <c r="CI156" i="17"/>
  <c r="CI242" i="17"/>
  <c r="CI214" i="17"/>
  <c r="CI16" i="17"/>
  <c r="CI32" i="17"/>
  <c r="CI87" i="17"/>
  <c r="CI219" i="17"/>
  <c r="CI81" i="17"/>
  <c r="CI212" i="17"/>
  <c r="CI294" i="17"/>
  <c r="CI151" i="17"/>
  <c r="CI36" i="17"/>
  <c r="CI42" i="17"/>
  <c r="CI150" i="17"/>
  <c r="CI70" i="17"/>
  <c r="CI227" i="17"/>
  <c r="CI50" i="17"/>
  <c r="CI51" i="17"/>
  <c r="CI38" i="17"/>
  <c r="CI147" i="17"/>
  <c r="CI144" i="17"/>
  <c r="CI264" i="17"/>
  <c r="CI289" i="17"/>
  <c r="CI121" i="17"/>
  <c r="CI204" i="17"/>
  <c r="CI239" i="17"/>
  <c r="CI243" i="17"/>
  <c r="CI197" i="17"/>
  <c r="CI299" i="17"/>
  <c r="CI44" i="17"/>
  <c r="CI275" i="17"/>
  <c r="CI69" i="17"/>
  <c r="CI206" i="17"/>
  <c r="CI60" i="17"/>
  <c r="CI154" i="17"/>
  <c r="CI203" i="17"/>
  <c r="CI27" i="17"/>
  <c r="CI290" i="17"/>
  <c r="CI185" i="17"/>
  <c r="CI221" i="17"/>
  <c r="CI278" i="17"/>
  <c r="CI43" i="17"/>
  <c r="CI19" i="17"/>
  <c r="CI263" i="17"/>
  <c r="CI238" i="17"/>
  <c r="CI261" i="17"/>
  <c r="CI302" i="17"/>
  <c r="CI196" i="17"/>
  <c r="CI64" i="17"/>
  <c r="CI20" i="17"/>
  <c r="CI231" i="17"/>
  <c r="CI172" i="17"/>
  <c r="CI96" i="17"/>
  <c r="CI73" i="17"/>
  <c r="CI128" i="17"/>
  <c r="CI170" i="17"/>
  <c r="CI48" i="17"/>
  <c r="CI116" i="17"/>
  <c r="CI298" i="17"/>
  <c r="CI260" i="17"/>
  <c r="CI88" i="17"/>
  <c r="CI199" i="17"/>
  <c r="CI184" i="17"/>
  <c r="CI210" i="17"/>
  <c r="CI259" i="17"/>
  <c r="CI159" i="17"/>
  <c r="CI140" i="17"/>
  <c r="CI55" i="17"/>
  <c r="CI188" i="17"/>
  <c r="CI175" i="17"/>
  <c r="CI113" i="17"/>
  <c r="CI207" i="17"/>
  <c r="CI171" i="17"/>
  <c r="CI23" i="17"/>
  <c r="CI145" i="17"/>
  <c r="CI59" i="17"/>
  <c r="CI164" i="17"/>
  <c r="CI192" i="17"/>
  <c r="CI105" i="17"/>
  <c r="CI252" i="17"/>
  <c r="CI190" i="17"/>
  <c r="CI28" i="17"/>
  <c r="CI39" i="17"/>
  <c r="CI99" i="17"/>
  <c r="CI136" i="17"/>
  <c r="CI46" i="17"/>
  <c r="CK2" i="17" l="1"/>
  <c r="CJ8" i="17"/>
  <c r="CJ11" i="17"/>
  <c r="CJ4" i="17"/>
  <c r="CJ303" i="17"/>
  <c r="CJ7" i="17"/>
  <c r="CJ5" i="17"/>
  <c r="CJ12" i="17"/>
  <c r="CJ6" i="17"/>
  <c r="CJ15" i="17"/>
  <c r="CJ256" i="17"/>
  <c r="CJ179" i="17"/>
  <c r="CJ71" i="17"/>
  <c r="CJ72" i="17"/>
  <c r="CJ135" i="17"/>
  <c r="CJ131" i="17"/>
  <c r="CJ106" i="17"/>
  <c r="CJ254" i="17"/>
  <c r="CJ262" i="17"/>
  <c r="CJ163" i="17"/>
  <c r="CJ102" i="17"/>
  <c r="CJ34" i="17"/>
  <c r="CJ296" i="17"/>
  <c r="CJ297" i="17"/>
  <c r="CJ9" i="17"/>
  <c r="CJ280" i="17"/>
  <c r="CJ58" i="17"/>
  <c r="CJ216" i="17"/>
  <c r="CJ209" i="17"/>
  <c r="CJ68" i="17"/>
  <c r="CJ282" i="17"/>
  <c r="CJ176" i="17"/>
  <c r="CJ109" i="17"/>
  <c r="CJ141" i="17"/>
  <c r="CJ205" i="17"/>
  <c r="CJ253" i="17"/>
  <c r="CJ208" i="17"/>
  <c r="CJ132" i="17"/>
  <c r="CJ277" i="17"/>
  <c r="CJ166" i="17"/>
  <c r="CJ40" i="17"/>
  <c r="CJ211" i="17"/>
  <c r="CJ137" i="17"/>
  <c r="CJ83" i="17"/>
  <c r="CJ142" i="17"/>
  <c r="CJ100" i="17"/>
  <c r="CJ169" i="17"/>
  <c r="CJ167" i="17"/>
  <c r="CJ76" i="17"/>
  <c r="CJ53" i="17"/>
  <c r="CJ213" i="17"/>
  <c r="CJ165" i="17"/>
  <c r="CJ63" i="17"/>
  <c r="CJ258" i="17"/>
  <c r="CJ293" i="17"/>
  <c r="CJ187" i="17"/>
  <c r="CJ98" i="17"/>
  <c r="CJ117" i="17"/>
  <c r="CJ245" i="17"/>
  <c r="CJ30" i="17"/>
  <c r="CJ183" i="17"/>
  <c r="CJ25" i="17"/>
  <c r="CJ89" i="17"/>
  <c r="CJ111" i="17"/>
  <c r="CJ49" i="17"/>
  <c r="CJ122" i="17"/>
  <c r="CJ104" i="17"/>
  <c r="CJ139" i="17"/>
  <c r="CJ13" i="17"/>
  <c r="CJ107" i="17"/>
  <c r="CJ270" i="17"/>
  <c r="CJ97" i="17"/>
  <c r="CJ120" i="17"/>
  <c r="CJ133" i="17"/>
  <c r="CJ31" i="17"/>
  <c r="CJ67" i="17"/>
  <c r="CJ62" i="17"/>
  <c r="CJ248" i="17"/>
  <c r="CJ222" i="17"/>
  <c r="CJ173" i="17"/>
  <c r="CJ143" i="17"/>
  <c r="CJ82" i="17"/>
  <c r="CJ250" i="17"/>
  <c r="CJ274" i="17"/>
  <c r="CJ66" i="17"/>
  <c r="CJ237" i="17"/>
  <c r="CJ255" i="17"/>
  <c r="CJ191" i="17"/>
  <c r="CJ215" i="17"/>
  <c r="CJ153" i="17"/>
  <c r="CJ288" i="17"/>
  <c r="CJ291" i="17"/>
  <c r="CJ224" i="17"/>
  <c r="CJ80" i="17"/>
  <c r="CJ93" i="17"/>
  <c r="CJ114" i="17"/>
  <c r="CJ251" i="17"/>
  <c r="CJ90" i="17"/>
  <c r="CJ220" i="17"/>
  <c r="CJ292" i="17"/>
  <c r="CJ54" i="17"/>
  <c r="CJ246" i="17"/>
  <c r="CJ124" i="17"/>
  <c r="CJ112" i="17"/>
  <c r="CJ198" i="17"/>
  <c r="CJ35" i="17"/>
  <c r="CJ257" i="17"/>
  <c r="CJ149" i="17"/>
  <c r="CJ157" i="17"/>
  <c r="CJ129" i="17"/>
  <c r="CJ101" i="17"/>
  <c r="CJ186" i="17"/>
  <c r="CJ161" i="17"/>
  <c r="CJ65" i="17"/>
  <c r="CJ148" i="17"/>
  <c r="CJ18" i="17"/>
  <c r="CJ92" i="17"/>
  <c r="CJ193" i="17"/>
  <c r="CJ276" i="17"/>
  <c r="CJ177" i="17"/>
  <c r="CJ24" i="17"/>
  <c r="CJ241" i="17"/>
  <c r="CJ47" i="17"/>
  <c r="CJ103" i="17"/>
  <c r="CJ77" i="17"/>
  <c r="CJ108" i="17"/>
  <c r="CJ240" i="17"/>
  <c r="CJ26" i="17"/>
  <c r="CJ269" i="17"/>
  <c r="CJ45" i="17"/>
  <c r="CJ202" i="17"/>
  <c r="CJ22" i="17"/>
  <c r="CJ94" i="17"/>
  <c r="CJ236" i="17"/>
  <c r="CJ134" i="17"/>
  <c r="CJ225" i="17"/>
  <c r="CJ195" i="17"/>
  <c r="CJ218" i="17"/>
  <c r="CJ110" i="17"/>
  <c r="CJ247" i="17"/>
  <c r="CJ168" i="17"/>
  <c r="CJ138" i="17"/>
  <c r="CJ119" i="17"/>
  <c r="CJ86" i="17"/>
  <c r="CJ265" i="17"/>
  <c r="CJ74" i="17"/>
  <c r="CJ273" i="17"/>
  <c r="CJ229" i="17"/>
  <c r="CJ268" i="17"/>
  <c r="CJ283" i="17"/>
  <c r="CJ279" i="17"/>
  <c r="CJ178" i="17"/>
  <c r="CJ33" i="17"/>
  <c r="CJ232" i="17"/>
  <c r="CJ152" i="17"/>
  <c r="CJ123" i="17"/>
  <c r="CJ194" i="17"/>
  <c r="CJ301" i="17"/>
  <c r="CJ84" i="17"/>
  <c r="CJ162" i="17"/>
  <c r="CJ75" i="17"/>
  <c r="CJ61" i="17"/>
  <c r="CJ41" i="17"/>
  <c r="CJ233" i="17"/>
  <c r="CJ130" i="17"/>
  <c r="CJ226" i="17"/>
  <c r="CJ286" i="17"/>
  <c r="CJ17" i="17"/>
  <c r="CJ127" i="17"/>
  <c r="CJ37" i="17"/>
  <c r="CJ234" i="17"/>
  <c r="CJ79" i="17"/>
  <c r="CJ271" i="17"/>
  <c r="CJ287" i="17"/>
  <c r="CJ57" i="17"/>
  <c r="CJ14" i="17"/>
  <c r="CJ217" i="17"/>
  <c r="CJ125" i="17"/>
  <c r="CJ91" i="17"/>
  <c r="CJ300" i="17"/>
  <c r="CJ21" i="17"/>
  <c r="CJ95" i="17"/>
  <c r="CJ158" i="17"/>
  <c r="CJ200" i="17"/>
  <c r="CJ29" i="17"/>
  <c r="CJ249" i="17"/>
  <c r="CJ56" i="17"/>
  <c r="CJ180" i="17"/>
  <c r="CJ230" i="17"/>
  <c r="CJ32" i="17"/>
  <c r="CJ189" i="17"/>
  <c r="CJ206" i="17"/>
  <c r="CJ284" i="17"/>
  <c r="CJ181" i="17"/>
  <c r="CJ228" i="17"/>
  <c r="CJ52" i="17"/>
  <c r="CJ78" i="17"/>
  <c r="CJ118" i="17"/>
  <c r="CJ212" i="17"/>
  <c r="CJ155" i="17"/>
  <c r="CJ27" i="17"/>
  <c r="CJ285" i="17"/>
  <c r="CJ182" i="17"/>
  <c r="CJ115" i="17"/>
  <c r="CJ201" i="17"/>
  <c r="CJ235" i="17"/>
  <c r="CJ272" i="17"/>
  <c r="CJ295" i="17"/>
  <c r="CJ266" i="17"/>
  <c r="CJ69" i="17"/>
  <c r="CJ267" i="17"/>
  <c r="CJ126" i="17"/>
  <c r="CJ160" i="17"/>
  <c r="CJ146" i="17"/>
  <c r="CJ48" i="17"/>
  <c r="CJ81" i="17"/>
  <c r="CJ260" i="17"/>
  <c r="CJ36" i="17"/>
  <c r="CJ214" i="17"/>
  <c r="CJ10" i="17"/>
  <c r="CJ85" i="17"/>
  <c r="CJ203" i="17"/>
  <c r="CJ151" i="17"/>
  <c r="CJ175" i="17"/>
  <c r="CJ42" i="17"/>
  <c r="CJ242" i="17"/>
  <c r="CJ150" i="17"/>
  <c r="CJ174" i="17"/>
  <c r="CJ16" i="17"/>
  <c r="CJ70" i="17"/>
  <c r="CJ227" i="17"/>
  <c r="CJ51" i="17"/>
  <c r="CJ147" i="17"/>
  <c r="CJ264" i="17"/>
  <c r="CJ219" i="17"/>
  <c r="CJ204" i="17"/>
  <c r="CJ289" i="17"/>
  <c r="CJ239" i="17"/>
  <c r="CJ87" i="17"/>
  <c r="CJ243" i="17"/>
  <c r="CJ121" i="17"/>
  <c r="CJ197" i="17"/>
  <c r="CJ299" i="17"/>
  <c r="CJ55" i="17"/>
  <c r="CJ156" i="17"/>
  <c r="CJ44" i="17"/>
  <c r="CJ275" i="17"/>
  <c r="CJ223" i="17"/>
  <c r="CJ144" i="17"/>
  <c r="CJ60" i="17"/>
  <c r="CJ50" i="17"/>
  <c r="CJ244" i="17"/>
  <c r="CJ154" i="17"/>
  <c r="CJ20" i="17"/>
  <c r="CJ116" i="17"/>
  <c r="CJ210" i="17"/>
  <c r="CJ96" i="17"/>
  <c r="CJ281" i="17"/>
  <c r="CJ294" i="17"/>
  <c r="CJ43" i="17"/>
  <c r="CJ64" i="17"/>
  <c r="CJ238" i="17"/>
  <c r="CJ302" i="17"/>
  <c r="CJ261" i="17"/>
  <c r="CJ38" i="17"/>
  <c r="CJ196" i="17"/>
  <c r="CJ128" i="17"/>
  <c r="CJ73" i="17"/>
  <c r="CJ172" i="17"/>
  <c r="CJ170" i="17"/>
  <c r="CJ46" i="17"/>
  <c r="CJ298" i="17"/>
  <c r="CJ88" i="17"/>
  <c r="CJ164" i="17"/>
  <c r="CJ184" i="17"/>
  <c r="CJ199" i="17"/>
  <c r="CJ231" i="17"/>
  <c r="CJ259" i="17"/>
  <c r="CJ159" i="17"/>
  <c r="CJ185" i="17"/>
  <c r="CJ188" i="17"/>
  <c r="CJ19" i="17"/>
  <c r="CJ252" i="17"/>
  <c r="CJ140" i="17"/>
  <c r="CJ190" i="17"/>
  <c r="CJ192" i="17"/>
  <c r="CJ28" i="17"/>
  <c r="CJ290" i="17"/>
  <c r="CJ113" i="17"/>
  <c r="CJ171" i="17"/>
  <c r="CJ39" i="17"/>
  <c r="CJ221" i="17"/>
  <c r="CJ263" i="17"/>
  <c r="CJ278" i="17"/>
  <c r="CJ207" i="17"/>
  <c r="CJ99" i="17"/>
  <c r="CJ145" i="17"/>
  <c r="CJ23" i="17"/>
  <c r="CJ105" i="17"/>
  <c r="CJ136" i="17"/>
  <c r="CJ59" i="17"/>
  <c r="CK7" i="17" l="1"/>
  <c r="CL2" i="17"/>
  <c r="CK5" i="17"/>
  <c r="CK11" i="17"/>
  <c r="CK4" i="17"/>
  <c r="CK12" i="17"/>
  <c r="CK303" i="17"/>
  <c r="CK6" i="17"/>
  <c r="CK8" i="17"/>
  <c r="CK72" i="17"/>
  <c r="CK163" i="17"/>
  <c r="CK254" i="17"/>
  <c r="CK262" i="17"/>
  <c r="CK102" i="17"/>
  <c r="CK106" i="17"/>
  <c r="CK34" i="17"/>
  <c r="CK296" i="17"/>
  <c r="CK131" i="17"/>
  <c r="CK297" i="17"/>
  <c r="CK205" i="17"/>
  <c r="CK9" i="17"/>
  <c r="CK280" i="17"/>
  <c r="CK216" i="17"/>
  <c r="CK58" i="17"/>
  <c r="CK209" i="17"/>
  <c r="CK68" i="17"/>
  <c r="CK282" i="17"/>
  <c r="CK176" i="17"/>
  <c r="CK109" i="17"/>
  <c r="CK141" i="17"/>
  <c r="CK253" i="17"/>
  <c r="CK15" i="17"/>
  <c r="CK208" i="17"/>
  <c r="CK256" i="17"/>
  <c r="CK179" i="17"/>
  <c r="CK71" i="17"/>
  <c r="CK100" i="17"/>
  <c r="CK211" i="17"/>
  <c r="CK137" i="17"/>
  <c r="CK169" i="17"/>
  <c r="CK76" i="17"/>
  <c r="CK167" i="17"/>
  <c r="CK213" i="17"/>
  <c r="CK53" i="17"/>
  <c r="CK165" i="17"/>
  <c r="CK258" i="17"/>
  <c r="CK187" i="17"/>
  <c r="CK98" i="17"/>
  <c r="CK117" i="17"/>
  <c r="CK245" i="17"/>
  <c r="CK104" i="17"/>
  <c r="CK183" i="17"/>
  <c r="CK25" i="17"/>
  <c r="CK89" i="17"/>
  <c r="CK63" i="17"/>
  <c r="CK293" i="17"/>
  <c r="CK111" i="17"/>
  <c r="CK49" i="17"/>
  <c r="CK30" i="17"/>
  <c r="CK122" i="17"/>
  <c r="CK139" i="17"/>
  <c r="CK13" i="17"/>
  <c r="CK132" i="17"/>
  <c r="CK135" i="17"/>
  <c r="CK277" i="17"/>
  <c r="CK166" i="17"/>
  <c r="CK107" i="17"/>
  <c r="CK31" i="17"/>
  <c r="CK270" i="17"/>
  <c r="CK62" i="17"/>
  <c r="CK248" i="17"/>
  <c r="CK65" i="17"/>
  <c r="CK67" i="17"/>
  <c r="CK173" i="17"/>
  <c r="CK143" i="17"/>
  <c r="CK250" i="17"/>
  <c r="CK274" i="17"/>
  <c r="CK255" i="17"/>
  <c r="CK90" i="17"/>
  <c r="CK40" i="17"/>
  <c r="CK191" i="17"/>
  <c r="CK66" i="17"/>
  <c r="CK237" i="17"/>
  <c r="CK142" i="17"/>
  <c r="CK288" i="17"/>
  <c r="CK291" i="17"/>
  <c r="CK80" i="17"/>
  <c r="CK114" i="17"/>
  <c r="CK224" i="17"/>
  <c r="CK251" i="17"/>
  <c r="CK83" i="17"/>
  <c r="CK93" i="17"/>
  <c r="CK82" i="17"/>
  <c r="CK222" i="17"/>
  <c r="CK153" i="17"/>
  <c r="CK215" i="17"/>
  <c r="CK97" i="17"/>
  <c r="CK112" i="17"/>
  <c r="CK193" i="17"/>
  <c r="CK246" i="17"/>
  <c r="CK124" i="17"/>
  <c r="CK247" i="17"/>
  <c r="CK198" i="17"/>
  <c r="CK35" i="17"/>
  <c r="CK257" i="17"/>
  <c r="CK157" i="17"/>
  <c r="CK292" i="17"/>
  <c r="CK129" i="17"/>
  <c r="CK101" i="17"/>
  <c r="CK133" i="17"/>
  <c r="CK161" i="17"/>
  <c r="CK186" i="17"/>
  <c r="CK18" i="17"/>
  <c r="CK120" i="17"/>
  <c r="CK276" i="17"/>
  <c r="CK177" i="17"/>
  <c r="CK24" i="17"/>
  <c r="CK149" i="17"/>
  <c r="CK92" i="17"/>
  <c r="CK241" i="17"/>
  <c r="CK103" i="17"/>
  <c r="CK54" i="17"/>
  <c r="CK47" i="17"/>
  <c r="CK220" i="17"/>
  <c r="CK148" i="17"/>
  <c r="CK269" i="17"/>
  <c r="CK45" i="17"/>
  <c r="CK283" i="17"/>
  <c r="CK287" i="17"/>
  <c r="CK22" i="17"/>
  <c r="CK94" i="17"/>
  <c r="CK134" i="17"/>
  <c r="CK162" i="17"/>
  <c r="CK108" i="17"/>
  <c r="CK225" i="17"/>
  <c r="CK265" i="17"/>
  <c r="CK110" i="17"/>
  <c r="CK77" i="17"/>
  <c r="CK279" i="17"/>
  <c r="CK119" i="17"/>
  <c r="CK168" i="17"/>
  <c r="CK202" i="17"/>
  <c r="CK86" i="17"/>
  <c r="CK138" i="17"/>
  <c r="CK229" i="17"/>
  <c r="CK74" i="17"/>
  <c r="CK273" i="17"/>
  <c r="CK268" i="17"/>
  <c r="CK178" i="17"/>
  <c r="CK33" i="17"/>
  <c r="CK232" i="17"/>
  <c r="CK152" i="17"/>
  <c r="CK123" i="17"/>
  <c r="CK236" i="17"/>
  <c r="CK194" i="17"/>
  <c r="CK37" i="17"/>
  <c r="CK218" i="17"/>
  <c r="CK75" i="17"/>
  <c r="CK226" i="17"/>
  <c r="CK61" i="17"/>
  <c r="CK41" i="17"/>
  <c r="CK233" i="17"/>
  <c r="CK130" i="17"/>
  <c r="CK286" i="17"/>
  <c r="CK127" i="17"/>
  <c r="CK195" i="17"/>
  <c r="CK234" i="17"/>
  <c r="CK91" i="17"/>
  <c r="CK79" i="17"/>
  <c r="CK271" i="17"/>
  <c r="CK160" i="17"/>
  <c r="CK26" i="17"/>
  <c r="CK217" i="17"/>
  <c r="CK125" i="17"/>
  <c r="CK201" i="17"/>
  <c r="CK56" i="17"/>
  <c r="CK249" i="17"/>
  <c r="CK230" i="17"/>
  <c r="CK17" i="17"/>
  <c r="CK189" i="17"/>
  <c r="CK284" i="17"/>
  <c r="CK118" i="17"/>
  <c r="CK115" i="17"/>
  <c r="CK181" i="17"/>
  <c r="CK228" i="17"/>
  <c r="CK78" i="17"/>
  <c r="CK197" i="17"/>
  <c r="CK212" i="17"/>
  <c r="CK20" i="17"/>
  <c r="CK57" i="17"/>
  <c r="CK155" i="17"/>
  <c r="CK235" i="17"/>
  <c r="CK182" i="17"/>
  <c r="CK267" i="17"/>
  <c r="CK272" i="17"/>
  <c r="CK295" i="17"/>
  <c r="CK266" i="17"/>
  <c r="CK69" i="17"/>
  <c r="CK126" i="17"/>
  <c r="CK84" i="17"/>
  <c r="CK48" i="17"/>
  <c r="CK146" i="17"/>
  <c r="CK81" i="17"/>
  <c r="CK240" i="17"/>
  <c r="CK150" i="17"/>
  <c r="CK147" i="17"/>
  <c r="CK244" i="17"/>
  <c r="CK156" i="17"/>
  <c r="CK27" i="17"/>
  <c r="CK52" i="17"/>
  <c r="CK29" i="17"/>
  <c r="CK214" i="17"/>
  <c r="CK285" i="17"/>
  <c r="CK16" i="17"/>
  <c r="CK14" i="17"/>
  <c r="CK95" i="17"/>
  <c r="CK158" i="17"/>
  <c r="CK200" i="17"/>
  <c r="CK174" i="17"/>
  <c r="CK70" i="17"/>
  <c r="CK227" i="17"/>
  <c r="CK151" i="17"/>
  <c r="CK51" i="17"/>
  <c r="CK42" i="17"/>
  <c r="CK242" i="17"/>
  <c r="CK264" i="17"/>
  <c r="CK96" i="17"/>
  <c r="CK204" i="17"/>
  <c r="CK180" i="17"/>
  <c r="CK32" i="17"/>
  <c r="CK239" i="17"/>
  <c r="CK243" i="17"/>
  <c r="CK275" i="17"/>
  <c r="CK289" i="17"/>
  <c r="CK300" i="17"/>
  <c r="CK299" i="17"/>
  <c r="CK87" i="17"/>
  <c r="CK121" i="17"/>
  <c r="CK36" i="17"/>
  <c r="CK260" i="17"/>
  <c r="CK206" i="17"/>
  <c r="CK223" i="17"/>
  <c r="CK190" i="17"/>
  <c r="CK144" i="17"/>
  <c r="CK60" i="17"/>
  <c r="CK21" i="17"/>
  <c r="CK44" i="17"/>
  <c r="CK50" i="17"/>
  <c r="CK116" i="17"/>
  <c r="CK154" i="17"/>
  <c r="CK203" i="17"/>
  <c r="CK210" i="17"/>
  <c r="CK301" i="17"/>
  <c r="CK10" i="17"/>
  <c r="CK85" i="17"/>
  <c r="CK238" i="17"/>
  <c r="CK281" i="17"/>
  <c r="CK261" i="17"/>
  <c r="CK196" i="17"/>
  <c r="CK231" i="17"/>
  <c r="CK128" i="17"/>
  <c r="CK73" i="17"/>
  <c r="CK259" i="17"/>
  <c r="CK298" i="17"/>
  <c r="CK88" i="17"/>
  <c r="CK172" i="17"/>
  <c r="CK170" i="17"/>
  <c r="CK164" i="17"/>
  <c r="CK28" i="17"/>
  <c r="CK59" i="17"/>
  <c r="CK184" i="17"/>
  <c r="CK219" i="17"/>
  <c r="CK199" i="17"/>
  <c r="CK188" i="17"/>
  <c r="CK294" i="17"/>
  <c r="CK185" i="17"/>
  <c r="CK140" i="17"/>
  <c r="CK43" i="17"/>
  <c r="CK55" i="17"/>
  <c r="CK19" i="17"/>
  <c r="CK192" i="17"/>
  <c r="CK113" i="17"/>
  <c r="CK290" i="17"/>
  <c r="CK171" i="17"/>
  <c r="CK39" i="17"/>
  <c r="CK175" i="17"/>
  <c r="CK207" i="17"/>
  <c r="CK159" i="17"/>
  <c r="CK302" i="17"/>
  <c r="CK145" i="17"/>
  <c r="CK99" i="17"/>
  <c r="CK221" i="17"/>
  <c r="CK278" i="17"/>
  <c r="CK38" i="17"/>
  <c r="CK23" i="17"/>
  <c r="CK64" i="17"/>
  <c r="CK252" i="17"/>
  <c r="CK105" i="17"/>
  <c r="CK46" i="17"/>
  <c r="CK136" i="17"/>
  <c r="CK263" i="17"/>
  <c r="CM2" i="17" l="1"/>
  <c r="CL5" i="17"/>
  <c r="CL303" i="17"/>
  <c r="CL11" i="17"/>
  <c r="CL12" i="17"/>
  <c r="CL4" i="17"/>
  <c r="CL8" i="17"/>
  <c r="CL6" i="17"/>
  <c r="CL7" i="17"/>
  <c r="CL131" i="17"/>
  <c r="CL163" i="17"/>
  <c r="CL34" i="17"/>
  <c r="CL254" i="17"/>
  <c r="CL262" i="17"/>
  <c r="CL216" i="17"/>
  <c r="CL106" i="17"/>
  <c r="CL209" i="17"/>
  <c r="CL296" i="17"/>
  <c r="CL9" i="17"/>
  <c r="CL72" i="17"/>
  <c r="CL280" i="17"/>
  <c r="CL297" i="17"/>
  <c r="CL68" i="17"/>
  <c r="CL102" i="17"/>
  <c r="CL58" i="17"/>
  <c r="CL176" i="17"/>
  <c r="CL282" i="17"/>
  <c r="CL109" i="17"/>
  <c r="CL141" i="17"/>
  <c r="CL179" i="17"/>
  <c r="CL205" i="17"/>
  <c r="CL253" i="17"/>
  <c r="CL256" i="17"/>
  <c r="CL15" i="17"/>
  <c r="CL208" i="17"/>
  <c r="CL71" i="17"/>
  <c r="CL167" i="17"/>
  <c r="CL53" i="17"/>
  <c r="CL107" i="17"/>
  <c r="CL258" i="17"/>
  <c r="CL213" i="17"/>
  <c r="CL98" i="17"/>
  <c r="CL165" i="17"/>
  <c r="CL183" i="17"/>
  <c r="CL245" i="17"/>
  <c r="CL25" i="17"/>
  <c r="CL89" i="17"/>
  <c r="CL40" i="17"/>
  <c r="CL104" i="17"/>
  <c r="CL293" i="17"/>
  <c r="CL63" i="17"/>
  <c r="CL111" i="17"/>
  <c r="CL30" i="17"/>
  <c r="CL187" i="17"/>
  <c r="CL49" i="17"/>
  <c r="CL117" i="17"/>
  <c r="CL139" i="17"/>
  <c r="CL13" i="17"/>
  <c r="CL122" i="17"/>
  <c r="CL132" i="17"/>
  <c r="CL135" i="17"/>
  <c r="CL277" i="17"/>
  <c r="CL100" i="17"/>
  <c r="CL166" i="17"/>
  <c r="CL169" i="17"/>
  <c r="CL76" i="17"/>
  <c r="CL211" i="17"/>
  <c r="CL137" i="17"/>
  <c r="CL67" i="17"/>
  <c r="CL173" i="17"/>
  <c r="CL224" i="17"/>
  <c r="CL143" i="17"/>
  <c r="CL255" i="17"/>
  <c r="CL250" i="17"/>
  <c r="CL274" i="17"/>
  <c r="CL66" i="17"/>
  <c r="CL237" i="17"/>
  <c r="CL288" i="17"/>
  <c r="CL90" i="17"/>
  <c r="CL142" i="17"/>
  <c r="CL291" i="17"/>
  <c r="CL80" i="17"/>
  <c r="CL114" i="17"/>
  <c r="CL222" i="17"/>
  <c r="CL251" i="17"/>
  <c r="CL83" i="17"/>
  <c r="CL93" i="17"/>
  <c r="CL153" i="17"/>
  <c r="CL82" i="17"/>
  <c r="CL191" i="17"/>
  <c r="CL215" i="17"/>
  <c r="CL270" i="17"/>
  <c r="CL62" i="17"/>
  <c r="CL31" i="17"/>
  <c r="CL248" i="17"/>
  <c r="CL120" i="17"/>
  <c r="CL257" i="17"/>
  <c r="CL157" i="17"/>
  <c r="CL35" i="17"/>
  <c r="CL292" i="17"/>
  <c r="CL129" i="17"/>
  <c r="CL101" i="17"/>
  <c r="CL149" i="17"/>
  <c r="CL161" i="17"/>
  <c r="CL133" i="17"/>
  <c r="CL22" i="17"/>
  <c r="CL186" i="17"/>
  <c r="CL198" i="17"/>
  <c r="CL65" i="17"/>
  <c r="CL18" i="17"/>
  <c r="CL276" i="17"/>
  <c r="CL177" i="17"/>
  <c r="CL24" i="17"/>
  <c r="CL92" i="17"/>
  <c r="CL47" i="17"/>
  <c r="CL241" i="17"/>
  <c r="CL103" i="17"/>
  <c r="CL148" i="17"/>
  <c r="CL54" i="17"/>
  <c r="CL97" i="17"/>
  <c r="CL220" i="17"/>
  <c r="CL193" i="17"/>
  <c r="CL246" i="17"/>
  <c r="CL124" i="17"/>
  <c r="CL112" i="17"/>
  <c r="CL269" i="17"/>
  <c r="CL45" i="17"/>
  <c r="CL194" i="17"/>
  <c r="CL123" i="17"/>
  <c r="CL162" i="17"/>
  <c r="CL79" i="17"/>
  <c r="CL134" i="17"/>
  <c r="CL236" i="17"/>
  <c r="CL108" i="17"/>
  <c r="CL225" i="17"/>
  <c r="CL195" i="17"/>
  <c r="CL265" i="17"/>
  <c r="CL202" i="17"/>
  <c r="CL86" i="17"/>
  <c r="CL247" i="17"/>
  <c r="CL119" i="17"/>
  <c r="CL168" i="17"/>
  <c r="CL138" i="17"/>
  <c r="CL229" i="17"/>
  <c r="CL152" i="17"/>
  <c r="CL268" i="17"/>
  <c r="CL77" i="17"/>
  <c r="CL33" i="17"/>
  <c r="CL74" i="17"/>
  <c r="CL232" i="17"/>
  <c r="CL178" i="17"/>
  <c r="CL283" i="17"/>
  <c r="CL110" i="17"/>
  <c r="CL279" i="17"/>
  <c r="CL218" i="17"/>
  <c r="CL94" i="17"/>
  <c r="CL273" i="17"/>
  <c r="CL61" i="17"/>
  <c r="CL41" i="17"/>
  <c r="CL75" i="17"/>
  <c r="CL226" i="17"/>
  <c r="CL233" i="17"/>
  <c r="CL127" i="17"/>
  <c r="CL17" i="17"/>
  <c r="CL266" i="17"/>
  <c r="CL234" i="17"/>
  <c r="CL286" i="17"/>
  <c r="CL37" i="17"/>
  <c r="CL91" i="17"/>
  <c r="CL271" i="17"/>
  <c r="CL240" i="17"/>
  <c r="CL130" i="17"/>
  <c r="CL244" i="17"/>
  <c r="CL217" i="17"/>
  <c r="CL287" i="17"/>
  <c r="CL125" i="17"/>
  <c r="CL160" i="17"/>
  <c r="CL189" i="17"/>
  <c r="CL249" i="17"/>
  <c r="CL118" i="17"/>
  <c r="CL284" i="17"/>
  <c r="CL115" i="17"/>
  <c r="CL228" i="17"/>
  <c r="CL295" i="17"/>
  <c r="CL206" i="17"/>
  <c r="CL20" i="17"/>
  <c r="CL78" i="17"/>
  <c r="CL212" i="17"/>
  <c r="CL57" i="17"/>
  <c r="CL26" i="17"/>
  <c r="CL155" i="17"/>
  <c r="CL267" i="17"/>
  <c r="CL182" i="17"/>
  <c r="CL201" i="17"/>
  <c r="CL27" i="17"/>
  <c r="CL235" i="17"/>
  <c r="CL272" i="17"/>
  <c r="CL223" i="17"/>
  <c r="CL84" i="17"/>
  <c r="CL181" i="17"/>
  <c r="CL126" i="17"/>
  <c r="CL146" i="17"/>
  <c r="CL156" i="17"/>
  <c r="CL147" i="17"/>
  <c r="CL150" i="17"/>
  <c r="CL52" i="17"/>
  <c r="CL214" i="17"/>
  <c r="CL285" i="17"/>
  <c r="CL16" i="17"/>
  <c r="CL81" i="17"/>
  <c r="CL301" i="17"/>
  <c r="CL48" i="17"/>
  <c r="CL174" i="17"/>
  <c r="CL180" i="17"/>
  <c r="CL10" i="17"/>
  <c r="CL85" i="17"/>
  <c r="CL197" i="17"/>
  <c r="CL38" i="17"/>
  <c r="CL69" i="17"/>
  <c r="CL29" i="17"/>
  <c r="CL230" i="17"/>
  <c r="CL242" i="17"/>
  <c r="CL96" i="17"/>
  <c r="CL204" i="17"/>
  <c r="CL281" i="17"/>
  <c r="CL300" i="17"/>
  <c r="CL32" i="17"/>
  <c r="CL299" i="17"/>
  <c r="CL260" i="17"/>
  <c r="CL121" i="17"/>
  <c r="CL36" i="17"/>
  <c r="CL144" i="17"/>
  <c r="CL60" i="17"/>
  <c r="CL275" i="17"/>
  <c r="CL21" i="17"/>
  <c r="CL200" i="17"/>
  <c r="CL116" i="17"/>
  <c r="CL203" i="17"/>
  <c r="CL210" i="17"/>
  <c r="CL243" i="17"/>
  <c r="CL50" i="17"/>
  <c r="CL154" i="17"/>
  <c r="CL95" i="17"/>
  <c r="CL44" i="17"/>
  <c r="CL290" i="17"/>
  <c r="CL294" i="17"/>
  <c r="CL14" i="17"/>
  <c r="CL87" i="17"/>
  <c r="CL70" i="17"/>
  <c r="CL227" i="17"/>
  <c r="CL51" i="17"/>
  <c r="CL239" i="17"/>
  <c r="CL264" i="17"/>
  <c r="CL151" i="17"/>
  <c r="CL261" i="17"/>
  <c r="CL289" i="17"/>
  <c r="CL196" i="17"/>
  <c r="CL128" i="17"/>
  <c r="CL56" i="17"/>
  <c r="CL42" i="17"/>
  <c r="CL298" i="17"/>
  <c r="CL73" i="17"/>
  <c r="CL170" i="17"/>
  <c r="CL263" i="17"/>
  <c r="CL88" i="17"/>
  <c r="CL164" i="17"/>
  <c r="CL172" i="17"/>
  <c r="CL184" i="17"/>
  <c r="CL219" i="17"/>
  <c r="CL188" i="17"/>
  <c r="CL199" i="17"/>
  <c r="CL259" i="17"/>
  <c r="CL140" i="17"/>
  <c r="CL55" i="17"/>
  <c r="CL159" i="17"/>
  <c r="CL185" i="17"/>
  <c r="CL231" i="17"/>
  <c r="CL190" i="17"/>
  <c r="CL19" i="17"/>
  <c r="CL192" i="17"/>
  <c r="CL113" i="17"/>
  <c r="CL28" i="17"/>
  <c r="CL175" i="17"/>
  <c r="CL171" i="17"/>
  <c r="CL39" i="17"/>
  <c r="CL252" i="17"/>
  <c r="CL158" i="17"/>
  <c r="CL64" i="17"/>
  <c r="CL207" i="17"/>
  <c r="CL43" i="17"/>
  <c r="CL238" i="17"/>
  <c r="CL99" i="17"/>
  <c r="CL221" i="17"/>
  <c r="CL278" i="17"/>
  <c r="CL145" i="17"/>
  <c r="CL23" i="17"/>
  <c r="CL46" i="17"/>
  <c r="CL105" i="17"/>
  <c r="CL59" i="17"/>
  <c r="CL302" i="17"/>
  <c r="CL136" i="17"/>
  <c r="CN2" i="17" l="1"/>
  <c r="CM8" i="17"/>
  <c r="CM303" i="17"/>
  <c r="CM12" i="17"/>
  <c r="CM5" i="17"/>
  <c r="CM4" i="17"/>
  <c r="CM11" i="17"/>
  <c r="CM6" i="17"/>
  <c r="CM7" i="17"/>
  <c r="CM254" i="17"/>
  <c r="CM100" i="17"/>
  <c r="CM117" i="17"/>
  <c r="CM49" i="17"/>
  <c r="CM25" i="17"/>
  <c r="CM106" i="17"/>
  <c r="CM9" i="17"/>
  <c r="CM209" i="17"/>
  <c r="CM280" i="17"/>
  <c r="CM296" i="17"/>
  <c r="CM34" i="17"/>
  <c r="CM297" i="17"/>
  <c r="CM163" i="17"/>
  <c r="CM68" i="17"/>
  <c r="CM216" i="17"/>
  <c r="CM102" i="17"/>
  <c r="CM58" i="17"/>
  <c r="CM176" i="17"/>
  <c r="CM109" i="17"/>
  <c r="CM282" i="17"/>
  <c r="CM256" i="17"/>
  <c r="CM141" i="17"/>
  <c r="CM179" i="17"/>
  <c r="CM205" i="17"/>
  <c r="CM253" i="17"/>
  <c r="CM15" i="17"/>
  <c r="CM208" i="17"/>
  <c r="CM71" i="17"/>
  <c r="CM131" i="17"/>
  <c r="CM72" i="17"/>
  <c r="CM262" i="17"/>
  <c r="CM167" i="17"/>
  <c r="CM211" i="17"/>
  <c r="CM53" i="17"/>
  <c r="CM165" i="17"/>
  <c r="CM258" i="17"/>
  <c r="CM114" i="17"/>
  <c r="CM213" i="17"/>
  <c r="CM245" i="17"/>
  <c r="CM183" i="17"/>
  <c r="CM89" i="17"/>
  <c r="CM104" i="17"/>
  <c r="CM293" i="17"/>
  <c r="CM187" i="17"/>
  <c r="CM63" i="17"/>
  <c r="CM111" i="17"/>
  <c r="CM40" i="17"/>
  <c r="CM13" i="17"/>
  <c r="CM166" i="17"/>
  <c r="CM135" i="17"/>
  <c r="CM122" i="17"/>
  <c r="CM132" i="17"/>
  <c r="CM277" i="17"/>
  <c r="CM30" i="17"/>
  <c r="CM76" i="17"/>
  <c r="CM98" i="17"/>
  <c r="CM137" i="17"/>
  <c r="CM139" i="17"/>
  <c r="CM67" i="17"/>
  <c r="CM157" i="17"/>
  <c r="CM255" i="17"/>
  <c r="CM169" i="17"/>
  <c r="CM274" i="17"/>
  <c r="CM250" i="17"/>
  <c r="CM288" i="17"/>
  <c r="CM66" i="17"/>
  <c r="CM237" i="17"/>
  <c r="CM90" i="17"/>
  <c r="CM291" i="17"/>
  <c r="CM142" i="17"/>
  <c r="CM80" i="17"/>
  <c r="CM251" i="17"/>
  <c r="CM83" i="17"/>
  <c r="CM93" i="17"/>
  <c r="CM222" i="17"/>
  <c r="CM153" i="17"/>
  <c r="CM82" i="17"/>
  <c r="CM215" i="17"/>
  <c r="CM191" i="17"/>
  <c r="CM270" i="17"/>
  <c r="CM62" i="17"/>
  <c r="CM31" i="17"/>
  <c r="CM248" i="17"/>
  <c r="CM107" i="17"/>
  <c r="CM143" i="17"/>
  <c r="CM173" i="17"/>
  <c r="CM224" i="17"/>
  <c r="CM292" i="17"/>
  <c r="CM35" i="17"/>
  <c r="CM161" i="17"/>
  <c r="CM149" i="17"/>
  <c r="CM101" i="17"/>
  <c r="CM133" i="17"/>
  <c r="CM241" i="17"/>
  <c r="CM22" i="17"/>
  <c r="CM186" i="17"/>
  <c r="CM129" i="17"/>
  <c r="CM198" i="17"/>
  <c r="CM18" i="17"/>
  <c r="CM177" i="17"/>
  <c r="CM24" i="17"/>
  <c r="CM276" i="17"/>
  <c r="CM65" i="17"/>
  <c r="CM47" i="17"/>
  <c r="CM92" i="17"/>
  <c r="CM97" i="17"/>
  <c r="CM103" i="17"/>
  <c r="CM148" i="17"/>
  <c r="CM54" i="17"/>
  <c r="CM220" i="17"/>
  <c r="CM246" i="17"/>
  <c r="CM124" i="17"/>
  <c r="CM193" i="17"/>
  <c r="CM112" i="17"/>
  <c r="CM120" i="17"/>
  <c r="CM257" i="17"/>
  <c r="CM77" i="17"/>
  <c r="CM123" i="17"/>
  <c r="CM134" i="17"/>
  <c r="CM236" i="17"/>
  <c r="CM265" i="17"/>
  <c r="CM108" i="17"/>
  <c r="CM202" i="17"/>
  <c r="CM225" i="17"/>
  <c r="CM195" i="17"/>
  <c r="CM247" i="17"/>
  <c r="CM86" i="17"/>
  <c r="CM119" i="17"/>
  <c r="CM168" i="17"/>
  <c r="CM138" i="17"/>
  <c r="CM229" i="17"/>
  <c r="CM57" i="17"/>
  <c r="CM152" i="17"/>
  <c r="CM33" i="17"/>
  <c r="CM232" i="17"/>
  <c r="CM268" i="17"/>
  <c r="CM283" i="17"/>
  <c r="CM178" i="17"/>
  <c r="CM110" i="17"/>
  <c r="CM279" i="17"/>
  <c r="CM94" i="17"/>
  <c r="CM74" i="17"/>
  <c r="CM218" i="17"/>
  <c r="CM45" i="17"/>
  <c r="CM273" i="17"/>
  <c r="CM269" i="17"/>
  <c r="CM194" i="17"/>
  <c r="CM162" i="17"/>
  <c r="CM79" i="17"/>
  <c r="CM17" i="17"/>
  <c r="CM130" i="17"/>
  <c r="CM266" i="17"/>
  <c r="CM37" i="17"/>
  <c r="CM234" i="17"/>
  <c r="CM286" i="17"/>
  <c r="CM91" i="17"/>
  <c r="CM125" i="17"/>
  <c r="CM240" i="17"/>
  <c r="CM271" i="17"/>
  <c r="CM284" i="17"/>
  <c r="CM160" i="17"/>
  <c r="CM61" i="17"/>
  <c r="CM41" i="17"/>
  <c r="CM75" i="17"/>
  <c r="CM115" i="17"/>
  <c r="CM228" i="17"/>
  <c r="CM295" i="17"/>
  <c r="CM233" i="17"/>
  <c r="CM156" i="17"/>
  <c r="CM206" i="17"/>
  <c r="CM78" i="17"/>
  <c r="CM212" i="17"/>
  <c r="CM26" i="17"/>
  <c r="CM155" i="17"/>
  <c r="CM201" i="17"/>
  <c r="CM230" i="17"/>
  <c r="CM272" i="17"/>
  <c r="CM182" i="17"/>
  <c r="CM223" i="17"/>
  <c r="CM217" i="17"/>
  <c r="CM84" i="17"/>
  <c r="CM27" i="17"/>
  <c r="CM235" i="17"/>
  <c r="CM16" i="17"/>
  <c r="CM118" i="17"/>
  <c r="CM260" i="17"/>
  <c r="CM287" i="17"/>
  <c r="CM146" i="17"/>
  <c r="CM181" i="17"/>
  <c r="CM126" i="17"/>
  <c r="CM200" i="17"/>
  <c r="CM299" i="17"/>
  <c r="CM48" i="17"/>
  <c r="CM147" i="17"/>
  <c r="CM127" i="17"/>
  <c r="CM52" i="17"/>
  <c r="CM214" i="17"/>
  <c r="CM285" i="17"/>
  <c r="CM38" i="17"/>
  <c r="CM81" i="17"/>
  <c r="CM244" i="17"/>
  <c r="CM301" i="17"/>
  <c r="CM150" i="17"/>
  <c r="CM174" i="17"/>
  <c r="CM180" i="17"/>
  <c r="CM197" i="17"/>
  <c r="CM69" i="17"/>
  <c r="CM267" i="17"/>
  <c r="CM85" i="17"/>
  <c r="CM300" i="17"/>
  <c r="CM21" i="17"/>
  <c r="CM242" i="17"/>
  <c r="CM95" i="17"/>
  <c r="CM32" i="17"/>
  <c r="CM226" i="17"/>
  <c r="CM249" i="17"/>
  <c r="CM10" i="17"/>
  <c r="CM281" i="17"/>
  <c r="CM219" i="17"/>
  <c r="CM121" i="17"/>
  <c r="CM36" i="17"/>
  <c r="CM144" i="17"/>
  <c r="CM60" i="17"/>
  <c r="CM20" i="17"/>
  <c r="CM116" i="17"/>
  <c r="CM203" i="17"/>
  <c r="CM210" i="17"/>
  <c r="CM243" i="17"/>
  <c r="CM50" i="17"/>
  <c r="CM231" i="17"/>
  <c r="CM261" i="17"/>
  <c r="CM289" i="17"/>
  <c r="CM184" i="17"/>
  <c r="CM189" i="17"/>
  <c r="CM29" i="17"/>
  <c r="CM275" i="17"/>
  <c r="CM44" i="17"/>
  <c r="CM158" i="17"/>
  <c r="CM290" i="17"/>
  <c r="CM56" i="17"/>
  <c r="CM239" i="17"/>
  <c r="CM154" i="17"/>
  <c r="CM294" i="17"/>
  <c r="CM151" i="17"/>
  <c r="CM96" i="17"/>
  <c r="CM128" i="17"/>
  <c r="CM42" i="17"/>
  <c r="CM170" i="17"/>
  <c r="CM14" i="17"/>
  <c r="CM51" i="17"/>
  <c r="CM263" i="17"/>
  <c r="CM298" i="17"/>
  <c r="CM88" i="17"/>
  <c r="CM164" i="17"/>
  <c r="CM172" i="17"/>
  <c r="CM302" i="17"/>
  <c r="CM264" i="17"/>
  <c r="CM259" i="17"/>
  <c r="CM188" i="17"/>
  <c r="CM140" i="17"/>
  <c r="CM55" i="17"/>
  <c r="CM159" i="17"/>
  <c r="CM199" i="17"/>
  <c r="CM185" i="17"/>
  <c r="CM204" i="17"/>
  <c r="CM190" i="17"/>
  <c r="CM192" i="17"/>
  <c r="CM87" i="17"/>
  <c r="CM113" i="17"/>
  <c r="CM43" i="17"/>
  <c r="CM19" i="17"/>
  <c r="CM28" i="17"/>
  <c r="CM175" i="17"/>
  <c r="CM252" i="17"/>
  <c r="CM171" i="17"/>
  <c r="CM39" i="17"/>
  <c r="CM64" i="17"/>
  <c r="CM207" i="17"/>
  <c r="CM278" i="17"/>
  <c r="CM221" i="17"/>
  <c r="CM227" i="17"/>
  <c r="CM70" i="17"/>
  <c r="CM196" i="17"/>
  <c r="CM73" i="17"/>
  <c r="CM46" i="17"/>
  <c r="CM59" i="17"/>
  <c r="CM23" i="17"/>
  <c r="CM105" i="17"/>
  <c r="CM238" i="17"/>
  <c r="CM136" i="17"/>
  <c r="CM145" i="17"/>
  <c r="CM99" i="17"/>
  <c r="CO2" i="17" l="1"/>
  <c r="CN303" i="17"/>
  <c r="CN8" i="17"/>
  <c r="CN5" i="17"/>
  <c r="CN7" i="17"/>
  <c r="CN4" i="17"/>
  <c r="CN6" i="17"/>
  <c r="CN12" i="17"/>
  <c r="CN11" i="17"/>
  <c r="CN58" i="17"/>
  <c r="CN106" i="17"/>
  <c r="CN9" i="17"/>
  <c r="CN209" i="17"/>
  <c r="CN280" i="17"/>
  <c r="CN141" i="17"/>
  <c r="CN297" i="17"/>
  <c r="CN68" i="17"/>
  <c r="CN163" i="17"/>
  <c r="CN72" i="17"/>
  <c r="CN216" i="17"/>
  <c r="CN102" i="17"/>
  <c r="CN109" i="17"/>
  <c r="CN176" i="17"/>
  <c r="CN38" i="17"/>
  <c r="CN282" i="17"/>
  <c r="CN256" i="17"/>
  <c r="CN179" i="17"/>
  <c r="CN205" i="17"/>
  <c r="CN253" i="17"/>
  <c r="CN15" i="17"/>
  <c r="CN208" i="17"/>
  <c r="CN296" i="17"/>
  <c r="CN71" i="17"/>
  <c r="CN131" i="17"/>
  <c r="CN34" i="17"/>
  <c r="CN262" i="17"/>
  <c r="CN254" i="17"/>
  <c r="CN258" i="17"/>
  <c r="CN277" i="17"/>
  <c r="CN169" i="17"/>
  <c r="CN213" i="17"/>
  <c r="CN245" i="17"/>
  <c r="CN98" i="17"/>
  <c r="CN89" i="17"/>
  <c r="CN143" i="17"/>
  <c r="CN25" i="17"/>
  <c r="CN165" i="17"/>
  <c r="CN104" i="17"/>
  <c r="CN293" i="17"/>
  <c r="CN40" i="17"/>
  <c r="CN63" i="17"/>
  <c r="CN111" i="17"/>
  <c r="CN30" i="17"/>
  <c r="CN166" i="17"/>
  <c r="CN187" i="17"/>
  <c r="CN117" i="17"/>
  <c r="CN49" i="17"/>
  <c r="CN13" i="17"/>
  <c r="CN135" i="17"/>
  <c r="CN122" i="17"/>
  <c r="CN132" i="17"/>
  <c r="CN76" i="17"/>
  <c r="CN183" i="17"/>
  <c r="CN137" i="17"/>
  <c r="CN139" i="17"/>
  <c r="CN100" i="17"/>
  <c r="CN211" i="17"/>
  <c r="CN167" i="17"/>
  <c r="CN53" i="17"/>
  <c r="CN274" i="17"/>
  <c r="CN288" i="17"/>
  <c r="CN250" i="17"/>
  <c r="CN173" i="17"/>
  <c r="CN66" i="17"/>
  <c r="CN82" i="17"/>
  <c r="CN237" i="17"/>
  <c r="CN291" i="17"/>
  <c r="CN142" i="17"/>
  <c r="CN90" i="17"/>
  <c r="CN93" i="17"/>
  <c r="CN83" i="17"/>
  <c r="CN114" i="17"/>
  <c r="CN153" i="17"/>
  <c r="CN255" i="17"/>
  <c r="CN222" i="17"/>
  <c r="CN251" i="17"/>
  <c r="CN215" i="17"/>
  <c r="CN191" i="17"/>
  <c r="CN80" i="17"/>
  <c r="CN270" i="17"/>
  <c r="CN62" i="17"/>
  <c r="CN31" i="17"/>
  <c r="CN224" i="17"/>
  <c r="CN248" i="17"/>
  <c r="CN107" i="17"/>
  <c r="CN67" i="17"/>
  <c r="CN35" i="17"/>
  <c r="CN161" i="17"/>
  <c r="CN101" i="17"/>
  <c r="CN18" i="17"/>
  <c r="CN241" i="17"/>
  <c r="CN133" i="17"/>
  <c r="CN186" i="17"/>
  <c r="CN292" i="17"/>
  <c r="CN129" i="17"/>
  <c r="CN198" i="17"/>
  <c r="CN177" i="17"/>
  <c r="CN112" i="17"/>
  <c r="CN65" i="17"/>
  <c r="CN276" i="17"/>
  <c r="CN220" i="17"/>
  <c r="CN97" i="17"/>
  <c r="CN120" i="17"/>
  <c r="CN47" i="17"/>
  <c r="CN92" i="17"/>
  <c r="CN149" i="17"/>
  <c r="CN103" i="17"/>
  <c r="CN124" i="17"/>
  <c r="CN54" i="17"/>
  <c r="CN193" i="17"/>
  <c r="CN246" i="17"/>
  <c r="CN257" i="17"/>
  <c r="CN157" i="17"/>
  <c r="CN148" i="17"/>
  <c r="CN24" i="17"/>
  <c r="CN134" i="17"/>
  <c r="CN232" i="17"/>
  <c r="CN91" i="17"/>
  <c r="CN26" i="17"/>
  <c r="CN108" i="17"/>
  <c r="CN225" i="17"/>
  <c r="CN195" i="17"/>
  <c r="CN119" i="17"/>
  <c r="CN168" i="17"/>
  <c r="CN138" i="17"/>
  <c r="CN33" i="17"/>
  <c r="CN57" i="17"/>
  <c r="CN152" i="17"/>
  <c r="CN268" i="17"/>
  <c r="CN247" i="17"/>
  <c r="CN283" i="17"/>
  <c r="CN86" i="17"/>
  <c r="CN110" i="17"/>
  <c r="CN178" i="17"/>
  <c r="CN202" i="17"/>
  <c r="CN94" i="17"/>
  <c r="CN236" i="17"/>
  <c r="CN279" i="17"/>
  <c r="CN74" i="17"/>
  <c r="CN218" i="17"/>
  <c r="CN229" i="17"/>
  <c r="CN265" i="17"/>
  <c r="CN45" i="17"/>
  <c r="CN194" i="17"/>
  <c r="CN273" i="17"/>
  <c r="CN77" i="17"/>
  <c r="CN269" i="17"/>
  <c r="CN22" i="17"/>
  <c r="CN123" i="17"/>
  <c r="CN130" i="17"/>
  <c r="CN37" i="17"/>
  <c r="CN162" i="17"/>
  <c r="CN234" i="17"/>
  <c r="CN286" i="17"/>
  <c r="CN125" i="17"/>
  <c r="CN14" i="17"/>
  <c r="CN240" i="17"/>
  <c r="CN271" i="17"/>
  <c r="CN244" i="17"/>
  <c r="CN79" i="17"/>
  <c r="CN217" i="17"/>
  <c r="CN127" i="17"/>
  <c r="CN301" i="17"/>
  <c r="CN61" i="17"/>
  <c r="CN41" i="17"/>
  <c r="CN75" i="17"/>
  <c r="CN233" i="17"/>
  <c r="CN284" i="17"/>
  <c r="CN17" i="17"/>
  <c r="CN156" i="17"/>
  <c r="CN249" i="17"/>
  <c r="CN78" i="17"/>
  <c r="CN212" i="17"/>
  <c r="CN223" i="17"/>
  <c r="CN155" i="17"/>
  <c r="CN201" i="17"/>
  <c r="CN272" i="17"/>
  <c r="CN182" i="17"/>
  <c r="CN260" i="17"/>
  <c r="CN290" i="17"/>
  <c r="CN266" i="17"/>
  <c r="CN84" i="17"/>
  <c r="CN235" i="17"/>
  <c r="CN118" i="17"/>
  <c r="CN299" i="17"/>
  <c r="CN287" i="17"/>
  <c r="CN146" i="17"/>
  <c r="CN181" i="17"/>
  <c r="CN126" i="17"/>
  <c r="CN200" i="17"/>
  <c r="CN52" i="17"/>
  <c r="CN29" i="17"/>
  <c r="CN214" i="17"/>
  <c r="CN147" i="17"/>
  <c r="CN81" i="17"/>
  <c r="CN180" i="17"/>
  <c r="CN285" i="17"/>
  <c r="CN150" i="17"/>
  <c r="CN174" i="17"/>
  <c r="CN197" i="17"/>
  <c r="CN69" i="17"/>
  <c r="CN267" i="17"/>
  <c r="CN300" i="17"/>
  <c r="CN21" i="17"/>
  <c r="CN10" i="17"/>
  <c r="CN48" i="17"/>
  <c r="CN27" i="17"/>
  <c r="CN242" i="17"/>
  <c r="CN95" i="17"/>
  <c r="CN158" i="17"/>
  <c r="CN56" i="17"/>
  <c r="CN32" i="17"/>
  <c r="CN115" i="17"/>
  <c r="CN230" i="17"/>
  <c r="CN16" i="17"/>
  <c r="CN116" i="17"/>
  <c r="CN144" i="17"/>
  <c r="CN60" i="17"/>
  <c r="CN121" i="17"/>
  <c r="CN36" i="17"/>
  <c r="CN85" i="17"/>
  <c r="CN210" i="17"/>
  <c r="CN203" i="17"/>
  <c r="CN261" i="17"/>
  <c r="CN289" i="17"/>
  <c r="CN189" i="17"/>
  <c r="CN243" i="17"/>
  <c r="CN50" i="17"/>
  <c r="CN231" i="17"/>
  <c r="CN160" i="17"/>
  <c r="CN175" i="17"/>
  <c r="CN159" i="17"/>
  <c r="CN28" i="17"/>
  <c r="CN295" i="17"/>
  <c r="CN20" i="17"/>
  <c r="CN275" i="17"/>
  <c r="CN226" i="17"/>
  <c r="CN51" i="17"/>
  <c r="CN206" i="17"/>
  <c r="CN227" i="17"/>
  <c r="CN70" i="17"/>
  <c r="CN264" i="17"/>
  <c r="CN96" i="17"/>
  <c r="CN281" i="17"/>
  <c r="CN219" i="17"/>
  <c r="CN44" i="17"/>
  <c r="CN196" i="17"/>
  <c r="CN263" i="17"/>
  <c r="CN302" i="17"/>
  <c r="CN298" i="17"/>
  <c r="CN88" i="17"/>
  <c r="CN184" i="17"/>
  <c r="CN164" i="17"/>
  <c r="CN172" i="17"/>
  <c r="CN188" i="17"/>
  <c r="CN259" i="17"/>
  <c r="CN140" i="17"/>
  <c r="CN185" i="17"/>
  <c r="CN190" i="17"/>
  <c r="CN192" i="17"/>
  <c r="CN199" i="17"/>
  <c r="CN204" i="17"/>
  <c r="CN113" i="17"/>
  <c r="CN87" i="17"/>
  <c r="CN19" i="17"/>
  <c r="CN252" i="17"/>
  <c r="CN64" i="17"/>
  <c r="CN239" i="17"/>
  <c r="CN154" i="17"/>
  <c r="CN151" i="17"/>
  <c r="CN171" i="17"/>
  <c r="CN39" i="17"/>
  <c r="CN55" i="17"/>
  <c r="CN207" i="17"/>
  <c r="CN278" i="17"/>
  <c r="CN221" i="17"/>
  <c r="CN23" i="17"/>
  <c r="CN294" i="17"/>
  <c r="CN73" i="17"/>
  <c r="CN228" i="17"/>
  <c r="CN42" i="17"/>
  <c r="CN128" i="17"/>
  <c r="CN170" i="17"/>
  <c r="CN43" i="17"/>
  <c r="CN99" i="17"/>
  <c r="CN105" i="17"/>
  <c r="CN46" i="17"/>
  <c r="CN136" i="17"/>
  <c r="CN238" i="17"/>
  <c r="CN59" i="17"/>
  <c r="CN145" i="17"/>
  <c r="CP2" i="17" l="1"/>
  <c r="CO11" i="17"/>
  <c r="CO6" i="17"/>
  <c r="CO12" i="17"/>
  <c r="CO4" i="17"/>
  <c r="CO7" i="17"/>
  <c r="CO5" i="17"/>
  <c r="CO8" i="17"/>
  <c r="CO303" i="17"/>
  <c r="CO280" i="17"/>
  <c r="CO106" i="17"/>
  <c r="CO9" i="17"/>
  <c r="CO63" i="17"/>
  <c r="CO141" i="17"/>
  <c r="CO297" i="17"/>
  <c r="CO163" i="17"/>
  <c r="CO216" i="17"/>
  <c r="CO253" i="17"/>
  <c r="CO68" i="17"/>
  <c r="CO282" i="17"/>
  <c r="CO102" i="17"/>
  <c r="CO109" i="17"/>
  <c r="CO58" i="17"/>
  <c r="CO256" i="17"/>
  <c r="CO179" i="17"/>
  <c r="CO205" i="17"/>
  <c r="CO15" i="17"/>
  <c r="CO208" i="17"/>
  <c r="CO296" i="17"/>
  <c r="CO71" i="17"/>
  <c r="CO254" i="17"/>
  <c r="CO131" i="17"/>
  <c r="CO176" i="17"/>
  <c r="CO34" i="17"/>
  <c r="CO262" i="17"/>
  <c r="CO72" i="17"/>
  <c r="CO209" i="17"/>
  <c r="CO213" i="17"/>
  <c r="CO245" i="17"/>
  <c r="CO98" i="17"/>
  <c r="CO89" i="17"/>
  <c r="CO25" i="17"/>
  <c r="CO291" i="17"/>
  <c r="CO165" i="17"/>
  <c r="CO104" i="17"/>
  <c r="CO293" i="17"/>
  <c r="CO111" i="17"/>
  <c r="CO132" i="17"/>
  <c r="CO166" i="17"/>
  <c r="CO117" i="17"/>
  <c r="CO13" i="17"/>
  <c r="CO135" i="17"/>
  <c r="CO30" i="17"/>
  <c r="CO49" i="17"/>
  <c r="CO76" i="17"/>
  <c r="CO122" i="17"/>
  <c r="CO187" i="17"/>
  <c r="CO183" i="17"/>
  <c r="CO137" i="17"/>
  <c r="CO139" i="17"/>
  <c r="CO100" i="17"/>
  <c r="CO211" i="17"/>
  <c r="CO53" i="17"/>
  <c r="CO167" i="17"/>
  <c r="CO258" i="17"/>
  <c r="CO277" i="17"/>
  <c r="CO169" i="17"/>
  <c r="CO274" i="17"/>
  <c r="CO288" i="17"/>
  <c r="CO193" i="17"/>
  <c r="CO250" i="17"/>
  <c r="CO173" i="17"/>
  <c r="CO66" i="17"/>
  <c r="CO82" i="17"/>
  <c r="CO142" i="17"/>
  <c r="CO90" i="17"/>
  <c r="CO237" i="17"/>
  <c r="CO83" i="17"/>
  <c r="CO114" i="17"/>
  <c r="CO143" i="17"/>
  <c r="CO153" i="17"/>
  <c r="CO255" i="17"/>
  <c r="CO222" i="17"/>
  <c r="CO251" i="17"/>
  <c r="CO215" i="17"/>
  <c r="CO191" i="17"/>
  <c r="CO40" i="17"/>
  <c r="CO80" i="17"/>
  <c r="CO93" i="17"/>
  <c r="CO270" i="17"/>
  <c r="CO62" i="17"/>
  <c r="CO31" i="17"/>
  <c r="CO224" i="17"/>
  <c r="CO248" i="17"/>
  <c r="CO107" i="17"/>
  <c r="CO67" i="17"/>
  <c r="CO161" i="17"/>
  <c r="CO198" i="17"/>
  <c r="CO18" i="17"/>
  <c r="CO218" i="17"/>
  <c r="CO108" i="17"/>
  <c r="CO45" i="17"/>
  <c r="CO241" i="17"/>
  <c r="CO97" i="17"/>
  <c r="CO133" i="17"/>
  <c r="CO101" i="17"/>
  <c r="CO186" i="17"/>
  <c r="CO129" i="17"/>
  <c r="CO177" i="17"/>
  <c r="CO112" i="17"/>
  <c r="CO65" i="17"/>
  <c r="CO77" i="17"/>
  <c r="CO276" i="17"/>
  <c r="CO120" i="17"/>
  <c r="CO47" i="17"/>
  <c r="CO92" i="17"/>
  <c r="CO149" i="17"/>
  <c r="CO103" i="17"/>
  <c r="CO124" i="17"/>
  <c r="CO54" i="17"/>
  <c r="CO246" i="17"/>
  <c r="CO220" i="17"/>
  <c r="CO257" i="17"/>
  <c r="CO157" i="17"/>
  <c r="CO148" i="17"/>
  <c r="CO24" i="17"/>
  <c r="CO35" i="17"/>
  <c r="CO292" i="17"/>
  <c r="CO202" i="17"/>
  <c r="CO225" i="17"/>
  <c r="CO195" i="17"/>
  <c r="CO265" i="17"/>
  <c r="CO119" i="17"/>
  <c r="CO168" i="17"/>
  <c r="CO33" i="17"/>
  <c r="CO138" i="17"/>
  <c r="CO229" i="17"/>
  <c r="CO152" i="17"/>
  <c r="CO268" i="17"/>
  <c r="CO232" i="17"/>
  <c r="CO283" i="17"/>
  <c r="CO86" i="17"/>
  <c r="CO110" i="17"/>
  <c r="CO178" i="17"/>
  <c r="CO247" i="17"/>
  <c r="CO94" i="17"/>
  <c r="CO74" i="17"/>
  <c r="CO236" i="17"/>
  <c r="CO279" i="17"/>
  <c r="CO57" i="17"/>
  <c r="CO194" i="17"/>
  <c r="CO273" i="17"/>
  <c r="CO269" i="17"/>
  <c r="CO22" i="17"/>
  <c r="CO123" i="17"/>
  <c r="CO134" i="17"/>
  <c r="CO266" i="17"/>
  <c r="CO162" i="17"/>
  <c r="CO79" i="17"/>
  <c r="CO234" i="17"/>
  <c r="CO286" i="17"/>
  <c r="CO125" i="17"/>
  <c r="CO41" i="17"/>
  <c r="CO240" i="17"/>
  <c r="CO91" i="17"/>
  <c r="CO233" i="17"/>
  <c r="CO244" i="17"/>
  <c r="CO284" i="17"/>
  <c r="CO217" i="17"/>
  <c r="CO287" i="17"/>
  <c r="CO14" i="17"/>
  <c r="CO226" i="17"/>
  <c r="CO84" i="17"/>
  <c r="CO37" i="17"/>
  <c r="CO271" i="17"/>
  <c r="CO26" i="17"/>
  <c r="CO130" i="17"/>
  <c r="CO160" i="17"/>
  <c r="CO249" i="17"/>
  <c r="CO78" i="17"/>
  <c r="CO155" i="17"/>
  <c r="CO201" i="17"/>
  <c r="CO272" i="17"/>
  <c r="CO182" i="17"/>
  <c r="CO260" i="17"/>
  <c r="CO230" i="17"/>
  <c r="CO235" i="17"/>
  <c r="CO118" i="17"/>
  <c r="CO223" i="17"/>
  <c r="CO299" i="17"/>
  <c r="CO146" i="17"/>
  <c r="CO181" i="17"/>
  <c r="CO27" i="17"/>
  <c r="CO126" i="17"/>
  <c r="CO200" i="17"/>
  <c r="CO52" i="17"/>
  <c r="CO214" i="17"/>
  <c r="CO147" i="17"/>
  <c r="CO81" i="17"/>
  <c r="CO180" i="17"/>
  <c r="CO285" i="17"/>
  <c r="CO127" i="17"/>
  <c r="CO61" i="17"/>
  <c r="CO301" i="17"/>
  <c r="CO150" i="17"/>
  <c r="CO174" i="17"/>
  <c r="CO197" i="17"/>
  <c r="CO69" i="17"/>
  <c r="CO267" i="17"/>
  <c r="CO300" i="17"/>
  <c r="CO21" i="17"/>
  <c r="CO242" i="17"/>
  <c r="CO158" i="17"/>
  <c r="CO56" i="17"/>
  <c r="CO32" i="17"/>
  <c r="CO48" i="17"/>
  <c r="CO189" i="17"/>
  <c r="CO281" i="17"/>
  <c r="CO75" i="17"/>
  <c r="CO17" i="17"/>
  <c r="CO156" i="17"/>
  <c r="CO212" i="17"/>
  <c r="CO144" i="17"/>
  <c r="CO60" i="17"/>
  <c r="CO36" i="17"/>
  <c r="CO70" i="17"/>
  <c r="CO51" i="17"/>
  <c r="CO210" i="17"/>
  <c r="CO85" i="17"/>
  <c r="CO203" i="17"/>
  <c r="CO261" i="17"/>
  <c r="CO289" i="17"/>
  <c r="CO10" i="17"/>
  <c r="CO206" i="17"/>
  <c r="CO116" i="17"/>
  <c r="CO243" i="17"/>
  <c r="CO50" i="17"/>
  <c r="CO231" i="17"/>
  <c r="CO175" i="17"/>
  <c r="CO295" i="17"/>
  <c r="CO16" i="17"/>
  <c r="CO20" i="17"/>
  <c r="CO44" i="17"/>
  <c r="CO275" i="17"/>
  <c r="CO140" i="17"/>
  <c r="CO171" i="17"/>
  <c r="CO29" i="17"/>
  <c r="CO115" i="17"/>
  <c r="CO290" i="17"/>
  <c r="CO264" i="17"/>
  <c r="CO228" i="17"/>
  <c r="CO95" i="17"/>
  <c r="CO87" i="17"/>
  <c r="CO154" i="17"/>
  <c r="CO227" i="17"/>
  <c r="CO207" i="17"/>
  <c r="CO263" i="17"/>
  <c r="CO302" i="17"/>
  <c r="CO298" i="17"/>
  <c r="CO88" i="17"/>
  <c r="CO184" i="17"/>
  <c r="CO164" i="17"/>
  <c r="CO172" i="17"/>
  <c r="CO188" i="17"/>
  <c r="CO121" i="17"/>
  <c r="CO259" i="17"/>
  <c r="CO38" i="17"/>
  <c r="CO64" i="17"/>
  <c r="CO185" i="17"/>
  <c r="CO190" i="17"/>
  <c r="CO159" i="17"/>
  <c r="CO192" i="17"/>
  <c r="CO199" i="17"/>
  <c r="CO204" i="17"/>
  <c r="CO219" i="17"/>
  <c r="CO43" i="17"/>
  <c r="CO19" i="17"/>
  <c r="CO252" i="17"/>
  <c r="CO145" i="17"/>
  <c r="CO28" i="17"/>
  <c r="CO239" i="17"/>
  <c r="CO96" i="17"/>
  <c r="CO151" i="17"/>
  <c r="CO113" i="17"/>
  <c r="CO39" i="17"/>
  <c r="CO55" i="17"/>
  <c r="CO221" i="17"/>
  <c r="CO294" i="17"/>
  <c r="CO73" i="17"/>
  <c r="CO128" i="17"/>
  <c r="CO238" i="17"/>
  <c r="CO196" i="17"/>
  <c r="CO42" i="17"/>
  <c r="CO170" i="17"/>
  <c r="CO105" i="17"/>
  <c r="CO46" i="17"/>
  <c r="CO23" i="17"/>
  <c r="CO136" i="17"/>
  <c r="CO278" i="17"/>
  <c r="CO59" i="17"/>
  <c r="CO99" i="17"/>
  <c r="CQ2" i="17" l="1"/>
  <c r="CP5" i="17"/>
  <c r="CP11" i="17"/>
  <c r="CP4" i="17"/>
  <c r="CP6" i="17"/>
  <c r="CP8" i="17"/>
  <c r="CP7" i="17"/>
  <c r="CP12" i="17"/>
  <c r="CP303" i="17"/>
  <c r="CP106" i="17"/>
  <c r="CP9" i="17"/>
  <c r="CP141" i="17"/>
  <c r="CP280" i="17"/>
  <c r="CP163" i="17"/>
  <c r="CP216" i="17"/>
  <c r="CP253" i="17"/>
  <c r="CP72" i="17"/>
  <c r="CP68" i="17"/>
  <c r="CP282" i="17"/>
  <c r="CP102" i="17"/>
  <c r="CP109" i="17"/>
  <c r="CP256" i="17"/>
  <c r="CP71" i="17"/>
  <c r="CP179" i="17"/>
  <c r="CP208" i="17"/>
  <c r="CP296" i="17"/>
  <c r="CP131" i="17"/>
  <c r="CP176" i="17"/>
  <c r="CP34" i="17"/>
  <c r="CP262" i="17"/>
  <c r="CP205" i="17"/>
  <c r="CP15" i="17"/>
  <c r="CP209" i="17"/>
  <c r="CP254" i="17"/>
  <c r="CP58" i="17"/>
  <c r="CP297" i="17"/>
  <c r="CP25" i="17"/>
  <c r="CP165" i="17"/>
  <c r="CP111" i="17"/>
  <c r="CP251" i="17"/>
  <c r="CP93" i="17"/>
  <c r="CP293" i="17"/>
  <c r="CP40" i="17"/>
  <c r="CP104" i="17"/>
  <c r="CP187" i="17"/>
  <c r="CP132" i="17"/>
  <c r="CP63" i="17"/>
  <c r="CP166" i="17"/>
  <c r="CP117" i="17"/>
  <c r="CP137" i="17"/>
  <c r="CP13" i="17"/>
  <c r="CP49" i="17"/>
  <c r="CP135" i="17"/>
  <c r="CP76" i="17"/>
  <c r="CP122" i="17"/>
  <c r="CP183" i="17"/>
  <c r="CP30" i="17"/>
  <c r="CP139" i="17"/>
  <c r="CP100" i="17"/>
  <c r="CP211" i="17"/>
  <c r="CP53" i="17"/>
  <c r="CP167" i="17"/>
  <c r="CP258" i="17"/>
  <c r="CP277" i="17"/>
  <c r="CP169" i="17"/>
  <c r="CP213" i="17"/>
  <c r="CP245" i="17"/>
  <c r="CP98" i="17"/>
  <c r="CP89" i="17"/>
  <c r="CP274" i="17"/>
  <c r="CP142" i="17"/>
  <c r="CP270" i="17"/>
  <c r="CP288" i="17"/>
  <c r="CP250" i="17"/>
  <c r="CP173" i="17"/>
  <c r="CP82" i="17"/>
  <c r="CP90" i="17"/>
  <c r="CP66" i="17"/>
  <c r="CP237" i="17"/>
  <c r="CP83" i="17"/>
  <c r="CP114" i="17"/>
  <c r="CP143" i="17"/>
  <c r="CP31" i="17"/>
  <c r="CP255" i="17"/>
  <c r="CP222" i="17"/>
  <c r="CP215" i="17"/>
  <c r="CP191" i="17"/>
  <c r="CP80" i="17"/>
  <c r="CP153" i="17"/>
  <c r="CP291" i="17"/>
  <c r="CP248" i="17"/>
  <c r="CP62" i="17"/>
  <c r="CP224" i="17"/>
  <c r="CP107" i="17"/>
  <c r="CP67" i="17"/>
  <c r="CP120" i="17"/>
  <c r="CP157" i="17"/>
  <c r="CP18" i="17"/>
  <c r="CP241" i="17"/>
  <c r="CP97" i="17"/>
  <c r="CP101" i="17"/>
  <c r="CP149" i="17"/>
  <c r="CP186" i="17"/>
  <c r="CP177" i="17"/>
  <c r="CP198" i="17"/>
  <c r="CP112" i="17"/>
  <c r="CP133" i="17"/>
  <c r="CP65" i="17"/>
  <c r="CP77" i="17"/>
  <c r="CP35" i="17"/>
  <c r="CP276" i="17"/>
  <c r="CP124" i="17"/>
  <c r="CP92" i="17"/>
  <c r="CP129" i="17"/>
  <c r="CP161" i="17"/>
  <c r="CP103" i="17"/>
  <c r="CP54" i="17"/>
  <c r="CP246" i="17"/>
  <c r="CP220" i="17"/>
  <c r="CP47" i="17"/>
  <c r="CP193" i="17"/>
  <c r="CP257" i="17"/>
  <c r="CP148" i="17"/>
  <c r="CP24" i="17"/>
  <c r="CP292" i="17"/>
  <c r="CP195" i="17"/>
  <c r="CP265" i="17"/>
  <c r="CP108" i="17"/>
  <c r="CP152" i="17"/>
  <c r="CP45" i="17"/>
  <c r="CP236" i="17"/>
  <c r="CP119" i="17"/>
  <c r="CP168" i="17"/>
  <c r="CP202" i="17"/>
  <c r="CP33" i="17"/>
  <c r="CP138" i="17"/>
  <c r="CP229" i="17"/>
  <c r="CP268" i="17"/>
  <c r="CP232" i="17"/>
  <c r="CP283" i="17"/>
  <c r="CP110" i="17"/>
  <c r="CP178" i="17"/>
  <c r="CP247" i="17"/>
  <c r="CP94" i="17"/>
  <c r="CP74" i="17"/>
  <c r="CP86" i="17"/>
  <c r="CP218" i="17"/>
  <c r="CP57" i="17"/>
  <c r="CP194" i="17"/>
  <c r="CP273" i="17"/>
  <c r="CP269" i="17"/>
  <c r="CP279" i="17"/>
  <c r="CP22" i="17"/>
  <c r="CP123" i="17"/>
  <c r="CP134" i="17"/>
  <c r="CP225" i="17"/>
  <c r="CP162" i="17"/>
  <c r="CP234" i="17"/>
  <c r="CP286" i="17"/>
  <c r="CP125" i="17"/>
  <c r="CP41" i="17"/>
  <c r="CP14" i="17"/>
  <c r="CP91" i="17"/>
  <c r="CP233" i="17"/>
  <c r="CP79" i="17"/>
  <c r="CP217" i="17"/>
  <c r="CP127" i="17"/>
  <c r="CP240" i="17"/>
  <c r="CP287" i="17"/>
  <c r="CP160" i="17"/>
  <c r="CP244" i="17"/>
  <c r="CP37" i="17"/>
  <c r="CP271" i="17"/>
  <c r="CP26" i="17"/>
  <c r="CP130" i="17"/>
  <c r="CP155" i="17"/>
  <c r="CP272" i="17"/>
  <c r="CP182" i="17"/>
  <c r="CP201" i="17"/>
  <c r="CP230" i="17"/>
  <c r="CP235" i="17"/>
  <c r="CP118" i="17"/>
  <c r="CP223" i="17"/>
  <c r="CP299" i="17"/>
  <c r="CP84" i="17"/>
  <c r="CP146" i="17"/>
  <c r="CP181" i="17"/>
  <c r="CP27" i="17"/>
  <c r="CP126" i="17"/>
  <c r="CP180" i="17"/>
  <c r="CP200" i="17"/>
  <c r="CP52" i="17"/>
  <c r="CP147" i="17"/>
  <c r="CP81" i="17"/>
  <c r="CP285" i="17"/>
  <c r="CP61" i="17"/>
  <c r="CP301" i="17"/>
  <c r="CP174" i="17"/>
  <c r="CP197" i="17"/>
  <c r="CP266" i="17"/>
  <c r="CP69" i="17"/>
  <c r="CP267" i="17"/>
  <c r="CP300" i="17"/>
  <c r="CP21" i="17"/>
  <c r="CP242" i="17"/>
  <c r="CP158" i="17"/>
  <c r="CP56" i="17"/>
  <c r="CP32" i="17"/>
  <c r="CP214" i="17"/>
  <c r="CP189" i="17"/>
  <c r="CP281" i="17"/>
  <c r="CP48" i="17"/>
  <c r="CP150" i="17"/>
  <c r="CP75" i="17"/>
  <c r="CP284" i="17"/>
  <c r="CP17" i="17"/>
  <c r="CP249" i="17"/>
  <c r="CP78" i="17"/>
  <c r="CP212" i="17"/>
  <c r="CP206" i="17"/>
  <c r="CP243" i="17"/>
  <c r="CP203" i="17"/>
  <c r="CP51" i="17"/>
  <c r="CP261" i="17"/>
  <c r="CP10" i="17"/>
  <c r="CP116" i="17"/>
  <c r="CP50" i="17"/>
  <c r="CP231" i="17"/>
  <c r="CP85" i="17"/>
  <c r="CP210" i="17"/>
  <c r="CP175" i="17"/>
  <c r="CP295" i="17"/>
  <c r="CP16" i="17"/>
  <c r="CP20" i="17"/>
  <c r="CP44" i="17"/>
  <c r="CP29" i="17"/>
  <c r="CP42" i="17"/>
  <c r="CP185" i="17"/>
  <c r="CP226" i="17"/>
  <c r="CP115" i="17"/>
  <c r="CP95" i="17"/>
  <c r="CP290" i="17"/>
  <c r="CP275" i="17"/>
  <c r="CP228" i="17"/>
  <c r="CP87" i="17"/>
  <c r="CP154" i="17"/>
  <c r="CP156" i="17"/>
  <c r="CP239" i="17"/>
  <c r="CP260" i="17"/>
  <c r="CP294" i="17"/>
  <c r="CP121" i="17"/>
  <c r="CP151" i="17"/>
  <c r="CP227" i="17"/>
  <c r="CP144" i="17"/>
  <c r="CP60" i="17"/>
  <c r="CP70" i="17"/>
  <c r="CP264" i="17"/>
  <c r="CP36" i="17"/>
  <c r="CP298" i="17"/>
  <c r="CP88" i="17"/>
  <c r="CP164" i="17"/>
  <c r="CP172" i="17"/>
  <c r="CP171" i="17"/>
  <c r="CP259" i="17"/>
  <c r="CP64" i="17"/>
  <c r="CP140" i="17"/>
  <c r="CP190" i="17"/>
  <c r="CP159" i="17"/>
  <c r="CP184" i="17"/>
  <c r="CP199" i="17"/>
  <c r="CP204" i="17"/>
  <c r="CP219" i="17"/>
  <c r="CP43" i="17"/>
  <c r="CP19" i="17"/>
  <c r="CP252" i="17"/>
  <c r="CP28" i="17"/>
  <c r="CP59" i="17"/>
  <c r="CP96" i="17"/>
  <c r="CP289" i="17"/>
  <c r="CP113" i="17"/>
  <c r="CP188" i="17"/>
  <c r="CP39" i="17"/>
  <c r="CP55" i="17"/>
  <c r="CP192" i="17"/>
  <c r="CP73" i="17"/>
  <c r="CP221" i="17"/>
  <c r="CP238" i="17"/>
  <c r="CP99" i="17"/>
  <c r="CP170" i="17"/>
  <c r="CP207" i="17"/>
  <c r="CP263" i="17"/>
  <c r="CP302" i="17"/>
  <c r="CP105" i="17"/>
  <c r="CP46" i="17"/>
  <c r="CP23" i="17"/>
  <c r="CP136" i="17"/>
  <c r="CP278" i="17"/>
  <c r="CP38" i="17"/>
  <c r="CP145" i="17"/>
  <c r="CP128" i="17"/>
  <c r="CP196" i="17"/>
  <c r="CR2" i="17" l="1"/>
  <c r="CQ7" i="17"/>
  <c r="CQ4" i="17"/>
  <c r="CQ11" i="17"/>
  <c r="CQ6" i="17"/>
  <c r="CQ303" i="17"/>
  <c r="CQ8" i="17"/>
  <c r="CQ5" i="17"/>
  <c r="CQ12" i="17"/>
  <c r="CQ141" i="17"/>
  <c r="CQ262" i="17"/>
  <c r="CQ49" i="17"/>
  <c r="CQ253" i="17"/>
  <c r="CQ102" i="17"/>
  <c r="CQ280" i="17"/>
  <c r="CQ68" i="17"/>
  <c r="CQ109" i="17"/>
  <c r="CQ58" i="17"/>
  <c r="CQ256" i="17"/>
  <c r="CQ282" i="17"/>
  <c r="CQ179" i="17"/>
  <c r="CQ208" i="17"/>
  <c r="CQ296" i="17"/>
  <c r="CQ131" i="17"/>
  <c r="CQ176" i="17"/>
  <c r="CQ34" i="17"/>
  <c r="CQ205" i="17"/>
  <c r="CQ38" i="17"/>
  <c r="CQ15" i="17"/>
  <c r="CQ71" i="17"/>
  <c r="CQ209" i="17"/>
  <c r="CQ254" i="17"/>
  <c r="CQ216" i="17"/>
  <c r="CQ72" i="17"/>
  <c r="CQ297" i="17"/>
  <c r="CQ106" i="17"/>
  <c r="CQ163" i="17"/>
  <c r="CQ9" i="17"/>
  <c r="CQ165" i="17"/>
  <c r="CQ111" i="17"/>
  <c r="CQ293" i="17"/>
  <c r="CQ40" i="17"/>
  <c r="CQ104" i="17"/>
  <c r="CQ187" i="17"/>
  <c r="CQ63" i="17"/>
  <c r="CQ166" i="17"/>
  <c r="CQ117" i="17"/>
  <c r="CQ137" i="17"/>
  <c r="CQ13" i="17"/>
  <c r="CQ135" i="17"/>
  <c r="CQ76" i="17"/>
  <c r="CQ122" i="17"/>
  <c r="CQ30" i="17"/>
  <c r="CQ132" i="17"/>
  <c r="CQ183" i="17"/>
  <c r="CQ98" i="17"/>
  <c r="CQ139" i="17"/>
  <c r="CQ25" i="17"/>
  <c r="CQ211" i="17"/>
  <c r="CQ53" i="17"/>
  <c r="CQ167" i="17"/>
  <c r="CQ258" i="17"/>
  <c r="CQ277" i="17"/>
  <c r="CQ169" i="17"/>
  <c r="CQ213" i="17"/>
  <c r="CQ245" i="17"/>
  <c r="CQ89" i="17"/>
  <c r="CQ100" i="17"/>
  <c r="CQ250" i="17"/>
  <c r="CQ157" i="17"/>
  <c r="CQ90" i="17"/>
  <c r="CQ66" i="17"/>
  <c r="CQ237" i="17"/>
  <c r="CQ274" i="17"/>
  <c r="CQ83" i="17"/>
  <c r="CQ114" i="17"/>
  <c r="CQ143" i="17"/>
  <c r="CQ255" i="17"/>
  <c r="CQ222" i="17"/>
  <c r="CQ173" i="17"/>
  <c r="CQ82" i="17"/>
  <c r="CQ251" i="17"/>
  <c r="CQ191" i="17"/>
  <c r="CQ80" i="17"/>
  <c r="CQ153" i="17"/>
  <c r="CQ291" i="17"/>
  <c r="CQ248" i="17"/>
  <c r="CQ62" i="17"/>
  <c r="CQ224" i="17"/>
  <c r="CQ93" i="17"/>
  <c r="CQ107" i="17"/>
  <c r="CQ31" i="17"/>
  <c r="CQ67" i="17"/>
  <c r="CQ215" i="17"/>
  <c r="CQ142" i="17"/>
  <c r="CQ270" i="17"/>
  <c r="CQ288" i="17"/>
  <c r="CQ241" i="17"/>
  <c r="CQ97" i="17"/>
  <c r="CQ101" i="17"/>
  <c r="CQ247" i="17"/>
  <c r="CQ133" i="17"/>
  <c r="CQ149" i="17"/>
  <c r="CQ129" i="17"/>
  <c r="CQ177" i="17"/>
  <c r="CQ198" i="17"/>
  <c r="CQ112" i="17"/>
  <c r="CQ65" i="17"/>
  <c r="CQ77" i="17"/>
  <c r="CQ35" i="17"/>
  <c r="CQ124" i="17"/>
  <c r="CQ276" i="17"/>
  <c r="CQ92" i="17"/>
  <c r="CQ161" i="17"/>
  <c r="CQ220" i="17"/>
  <c r="CQ103" i="17"/>
  <c r="CQ54" i="17"/>
  <c r="CQ246" i="17"/>
  <c r="CQ193" i="17"/>
  <c r="CQ257" i="17"/>
  <c r="CQ47" i="17"/>
  <c r="CQ186" i="17"/>
  <c r="CQ148" i="17"/>
  <c r="CQ24" i="17"/>
  <c r="CQ292" i="17"/>
  <c r="CQ120" i="17"/>
  <c r="CQ18" i="17"/>
  <c r="CQ265" i="17"/>
  <c r="CQ108" i="17"/>
  <c r="CQ152" i="17"/>
  <c r="CQ45" i="17"/>
  <c r="CQ236" i="17"/>
  <c r="CQ119" i="17"/>
  <c r="CQ168" i="17"/>
  <c r="CQ202" i="17"/>
  <c r="CQ33" i="17"/>
  <c r="CQ138" i="17"/>
  <c r="CQ229" i="17"/>
  <c r="CQ86" i="17"/>
  <c r="CQ232" i="17"/>
  <c r="CQ283" i="17"/>
  <c r="CQ110" i="17"/>
  <c r="CQ178" i="17"/>
  <c r="CQ273" i="17"/>
  <c r="CQ94" i="17"/>
  <c r="CQ268" i="17"/>
  <c r="CQ74" i="17"/>
  <c r="CQ194" i="17"/>
  <c r="CQ218" i="17"/>
  <c r="CQ269" i="17"/>
  <c r="CQ279" i="17"/>
  <c r="CQ22" i="17"/>
  <c r="CQ123" i="17"/>
  <c r="CQ134" i="17"/>
  <c r="CQ225" i="17"/>
  <c r="CQ37" i="17"/>
  <c r="CQ127" i="17"/>
  <c r="CQ91" i="17"/>
  <c r="CQ233" i="17"/>
  <c r="CQ234" i="17"/>
  <c r="CQ195" i="17"/>
  <c r="CQ79" i="17"/>
  <c r="CQ244" i="17"/>
  <c r="CQ301" i="17"/>
  <c r="CQ240" i="17"/>
  <c r="CQ287" i="17"/>
  <c r="CQ226" i="17"/>
  <c r="CQ57" i="17"/>
  <c r="CQ61" i="17"/>
  <c r="CQ130" i="17"/>
  <c r="CQ162" i="17"/>
  <c r="CQ286" i="17"/>
  <c r="CQ125" i="17"/>
  <c r="CQ41" i="17"/>
  <c r="CQ235" i="17"/>
  <c r="CQ118" i="17"/>
  <c r="CQ26" i="17"/>
  <c r="CQ84" i="17"/>
  <c r="CQ146" i="17"/>
  <c r="CQ181" i="17"/>
  <c r="CQ27" i="17"/>
  <c r="CQ21" i="17"/>
  <c r="CQ126" i="17"/>
  <c r="CQ180" i="17"/>
  <c r="CQ200" i="17"/>
  <c r="CQ290" i="17"/>
  <c r="CQ52" i="17"/>
  <c r="CQ147" i="17"/>
  <c r="CQ81" i="17"/>
  <c r="CQ69" i="17"/>
  <c r="CQ285" i="17"/>
  <c r="CQ48" i="17"/>
  <c r="CQ174" i="17"/>
  <c r="CQ272" i="17"/>
  <c r="CQ266" i="17"/>
  <c r="CQ201" i="17"/>
  <c r="CQ267" i="17"/>
  <c r="CQ300" i="17"/>
  <c r="CQ295" i="17"/>
  <c r="CQ20" i="17"/>
  <c r="CQ217" i="17"/>
  <c r="CQ158" i="17"/>
  <c r="CQ56" i="17"/>
  <c r="CQ32" i="17"/>
  <c r="CQ214" i="17"/>
  <c r="CQ17" i="17"/>
  <c r="CQ189" i="17"/>
  <c r="CQ281" i="17"/>
  <c r="CQ78" i="17"/>
  <c r="CQ242" i="17"/>
  <c r="CQ150" i="17"/>
  <c r="CQ197" i="17"/>
  <c r="CQ14" i="17"/>
  <c r="CQ228" i="17"/>
  <c r="CQ29" i="17"/>
  <c r="CQ155" i="17"/>
  <c r="CQ85" i="17"/>
  <c r="CQ182" i="17"/>
  <c r="CQ75" i="17"/>
  <c r="CQ243" i="17"/>
  <c r="CQ51" i="17"/>
  <c r="CQ203" i="17"/>
  <c r="CQ261" i="17"/>
  <c r="CQ289" i="17"/>
  <c r="CQ10" i="17"/>
  <c r="CQ116" i="17"/>
  <c r="CQ50" i="17"/>
  <c r="CQ231" i="17"/>
  <c r="CQ210" i="17"/>
  <c r="CQ175" i="17"/>
  <c r="CQ16" i="17"/>
  <c r="CQ144" i="17"/>
  <c r="CQ44" i="17"/>
  <c r="CQ160" i="17"/>
  <c r="CQ249" i="17"/>
  <c r="CQ275" i="17"/>
  <c r="CQ42" i="17"/>
  <c r="CQ185" i="17"/>
  <c r="CQ115" i="17"/>
  <c r="CQ184" i="17"/>
  <c r="CQ192" i="17"/>
  <c r="CQ271" i="17"/>
  <c r="CQ95" i="17"/>
  <c r="CQ230" i="17"/>
  <c r="CQ206" i="17"/>
  <c r="CQ87" i="17"/>
  <c r="CQ154" i="17"/>
  <c r="CQ156" i="17"/>
  <c r="CQ212" i="17"/>
  <c r="CQ239" i="17"/>
  <c r="CQ260" i="17"/>
  <c r="CQ294" i="17"/>
  <c r="CQ121" i="17"/>
  <c r="CQ151" i="17"/>
  <c r="CQ96" i="17"/>
  <c r="CQ284" i="17"/>
  <c r="CQ223" i="17"/>
  <c r="CQ60" i="17"/>
  <c r="CQ70" i="17"/>
  <c r="CQ264" i="17"/>
  <c r="CQ227" i="17"/>
  <c r="CQ171" i="17"/>
  <c r="CQ259" i="17"/>
  <c r="CQ64" i="17"/>
  <c r="CQ190" i="17"/>
  <c r="CQ159" i="17"/>
  <c r="CQ204" i="17"/>
  <c r="CQ164" i="17"/>
  <c r="CQ238" i="17"/>
  <c r="CQ219" i="17"/>
  <c r="CQ43" i="17"/>
  <c r="CQ19" i="17"/>
  <c r="CQ252" i="17"/>
  <c r="CQ28" i="17"/>
  <c r="CQ113" i="17"/>
  <c r="CQ188" i="17"/>
  <c r="CQ39" i="17"/>
  <c r="CQ278" i="17"/>
  <c r="CQ55" i="17"/>
  <c r="CQ36" i="17"/>
  <c r="CQ140" i="17"/>
  <c r="CQ73" i="17"/>
  <c r="CQ221" i="17"/>
  <c r="CQ170" i="17"/>
  <c r="CQ128" i="17"/>
  <c r="CQ196" i="17"/>
  <c r="CQ199" i="17"/>
  <c r="CQ298" i="17"/>
  <c r="CQ88" i="17"/>
  <c r="CQ172" i="17"/>
  <c r="CQ302" i="17"/>
  <c r="CQ105" i="17"/>
  <c r="CQ263" i="17"/>
  <c r="CQ207" i="17"/>
  <c r="CQ46" i="17"/>
  <c r="CQ23" i="17"/>
  <c r="CQ59" i="17"/>
  <c r="CQ136" i="17"/>
  <c r="CQ145" i="17"/>
  <c r="CQ99" i="17"/>
  <c r="CQ299" i="17"/>
  <c r="CS2" i="17" l="1"/>
  <c r="CR4" i="17"/>
  <c r="CR6" i="17"/>
  <c r="CR303" i="17"/>
  <c r="CR5" i="17"/>
  <c r="CR11" i="17"/>
  <c r="CR8" i="17"/>
  <c r="CR7" i="17"/>
  <c r="CR12" i="17"/>
  <c r="CR253" i="17"/>
  <c r="CR102" i="17"/>
  <c r="CR163" i="17"/>
  <c r="CR280" i="17"/>
  <c r="CR297" i="17"/>
  <c r="CR68" i="17"/>
  <c r="CR216" i="17"/>
  <c r="CR9" i="17"/>
  <c r="CR109" i="17"/>
  <c r="CR282" i="17"/>
  <c r="CR179" i="17"/>
  <c r="CR208" i="17"/>
  <c r="CR296" i="17"/>
  <c r="CR131" i="17"/>
  <c r="CR15" i="17"/>
  <c r="CR176" i="17"/>
  <c r="CR34" i="17"/>
  <c r="CR205" i="17"/>
  <c r="CR71" i="17"/>
  <c r="CR256" i="17"/>
  <c r="CR209" i="17"/>
  <c r="CR254" i="17"/>
  <c r="CR72" i="17"/>
  <c r="CR106" i="17"/>
  <c r="CR58" i="17"/>
  <c r="CR141" i="17"/>
  <c r="CR262" i="17"/>
  <c r="CR293" i="17"/>
  <c r="CR40" i="17"/>
  <c r="CR104" i="17"/>
  <c r="CR187" i="17"/>
  <c r="CR63" i="17"/>
  <c r="CR137" i="17"/>
  <c r="CR117" i="17"/>
  <c r="CR30" i="17"/>
  <c r="CR135" i="17"/>
  <c r="CR76" i="17"/>
  <c r="CR122" i="17"/>
  <c r="CR38" i="17"/>
  <c r="CR132" i="17"/>
  <c r="CR49" i="17"/>
  <c r="CR183" i="17"/>
  <c r="CR213" i="17"/>
  <c r="CR139" i="17"/>
  <c r="CR211" i="17"/>
  <c r="CR100" i="17"/>
  <c r="CR53" i="17"/>
  <c r="CR13" i="17"/>
  <c r="CR167" i="17"/>
  <c r="CR258" i="17"/>
  <c r="CR277" i="17"/>
  <c r="CR245" i="17"/>
  <c r="CR89" i="17"/>
  <c r="CR166" i="17"/>
  <c r="CR98" i="17"/>
  <c r="CR165" i="17"/>
  <c r="CR25" i="17"/>
  <c r="CR111" i="17"/>
  <c r="CR173" i="17"/>
  <c r="CR82" i="17"/>
  <c r="CR90" i="17"/>
  <c r="CR274" i="17"/>
  <c r="CR66" i="17"/>
  <c r="CR237" i="17"/>
  <c r="CR83" i="17"/>
  <c r="CR114" i="17"/>
  <c r="CR142" i="17"/>
  <c r="CR255" i="17"/>
  <c r="CR169" i="17"/>
  <c r="CR222" i="17"/>
  <c r="CR31" i="17"/>
  <c r="CR251" i="17"/>
  <c r="CR191" i="17"/>
  <c r="CR80" i="17"/>
  <c r="CR215" i="17"/>
  <c r="CR107" i="17"/>
  <c r="CR291" i="17"/>
  <c r="CR153" i="17"/>
  <c r="CR93" i="17"/>
  <c r="CR62" i="17"/>
  <c r="CR224" i="17"/>
  <c r="CR67" i="17"/>
  <c r="CR248" i="17"/>
  <c r="CR143" i="17"/>
  <c r="CR270" i="17"/>
  <c r="CR288" i="17"/>
  <c r="CR250" i="17"/>
  <c r="CR97" i="17"/>
  <c r="CR101" i="17"/>
  <c r="CR124" i="17"/>
  <c r="CR133" i="17"/>
  <c r="CR149" i="17"/>
  <c r="CR119" i="17"/>
  <c r="CR134" i="17"/>
  <c r="CR129" i="17"/>
  <c r="CR198" i="17"/>
  <c r="CR112" i="17"/>
  <c r="CR65" i="17"/>
  <c r="CR35" i="17"/>
  <c r="CR103" i="17"/>
  <c r="CR276" i="17"/>
  <c r="CR92" i="17"/>
  <c r="CR161" i="17"/>
  <c r="CR220" i="17"/>
  <c r="CR54" i="17"/>
  <c r="CR22" i="17"/>
  <c r="CR177" i="17"/>
  <c r="CR47" i="17"/>
  <c r="CR193" i="17"/>
  <c r="CR257" i="17"/>
  <c r="CR186" i="17"/>
  <c r="CR148" i="17"/>
  <c r="CR24" i="17"/>
  <c r="CR292" i="17"/>
  <c r="CR120" i="17"/>
  <c r="CR246" i="17"/>
  <c r="CR18" i="17"/>
  <c r="CR157" i="17"/>
  <c r="CR241" i="17"/>
  <c r="CR168" i="17"/>
  <c r="CR202" i="17"/>
  <c r="CR33" i="17"/>
  <c r="CR229" i="17"/>
  <c r="CR271" i="17"/>
  <c r="CR287" i="17"/>
  <c r="CR86" i="17"/>
  <c r="CR232" i="17"/>
  <c r="CR283" i="17"/>
  <c r="CR110" i="17"/>
  <c r="CR178" i="17"/>
  <c r="CR94" i="17"/>
  <c r="CR247" i="17"/>
  <c r="CR268" i="17"/>
  <c r="CR74" i="17"/>
  <c r="CR77" i="17"/>
  <c r="CR194" i="17"/>
  <c r="CR218" i="17"/>
  <c r="CR269" i="17"/>
  <c r="CR279" i="17"/>
  <c r="CR273" i="17"/>
  <c r="CR123" i="17"/>
  <c r="CR138" i="17"/>
  <c r="CR225" i="17"/>
  <c r="CR195" i="17"/>
  <c r="CR265" i="17"/>
  <c r="CR108" i="17"/>
  <c r="CR152" i="17"/>
  <c r="CR45" i="17"/>
  <c r="CR236" i="17"/>
  <c r="CR234" i="17"/>
  <c r="CR37" i="17"/>
  <c r="CR240" i="17"/>
  <c r="CR127" i="17"/>
  <c r="CR226" i="17"/>
  <c r="CR160" i="17"/>
  <c r="CR14" i="17"/>
  <c r="CR57" i="17"/>
  <c r="CR284" i="17"/>
  <c r="CR84" i="17"/>
  <c r="CR130" i="17"/>
  <c r="CR162" i="17"/>
  <c r="CR286" i="17"/>
  <c r="CR125" i="17"/>
  <c r="CR41" i="17"/>
  <c r="CR79" i="17"/>
  <c r="CR26" i="17"/>
  <c r="CR244" i="17"/>
  <c r="CR181" i="17"/>
  <c r="CR126" i="17"/>
  <c r="CR180" i="17"/>
  <c r="CR200" i="17"/>
  <c r="CR56" i="17"/>
  <c r="CR285" i="17"/>
  <c r="CR267" i="17"/>
  <c r="CR174" i="17"/>
  <c r="CR272" i="17"/>
  <c r="CR61" i="17"/>
  <c r="CR266" i="17"/>
  <c r="CR301" i="17"/>
  <c r="CR201" i="17"/>
  <c r="CR300" i="17"/>
  <c r="CR52" i="17"/>
  <c r="CR295" i="17"/>
  <c r="CR81" i="17"/>
  <c r="CR20" i="17"/>
  <c r="CR69" i="17"/>
  <c r="CR150" i="17"/>
  <c r="CR217" i="17"/>
  <c r="CR158" i="17"/>
  <c r="CR214" i="17"/>
  <c r="CR147" i="17"/>
  <c r="CR17" i="17"/>
  <c r="CR189" i="17"/>
  <c r="CR27" i="17"/>
  <c r="CR281" i="17"/>
  <c r="CR78" i="17"/>
  <c r="CR32" i="17"/>
  <c r="CR48" i="17"/>
  <c r="CR242" i="17"/>
  <c r="CR21" i="17"/>
  <c r="CR197" i="17"/>
  <c r="CR228" i="17"/>
  <c r="CR29" i="17"/>
  <c r="CR115" i="17"/>
  <c r="CR95" i="17"/>
  <c r="CR10" i="17"/>
  <c r="CR16" i="17"/>
  <c r="CR85" i="17"/>
  <c r="CR91" i="17"/>
  <c r="CR233" i="17"/>
  <c r="CR235" i="17"/>
  <c r="CR118" i="17"/>
  <c r="CR223" i="17"/>
  <c r="CR203" i="17"/>
  <c r="CR261" i="17"/>
  <c r="CR289" i="17"/>
  <c r="CR146" i="17"/>
  <c r="CR87" i="17"/>
  <c r="CR50" i="17"/>
  <c r="CR231" i="17"/>
  <c r="CR182" i="17"/>
  <c r="CR210" i="17"/>
  <c r="CR175" i="17"/>
  <c r="CR144" i="17"/>
  <c r="CR44" i="17"/>
  <c r="CR249" i="17"/>
  <c r="CR60" i="17"/>
  <c r="CR275" i="17"/>
  <c r="CR42" i="17"/>
  <c r="CR185" i="17"/>
  <c r="CR298" i="17"/>
  <c r="CR290" i="17"/>
  <c r="CR230" i="17"/>
  <c r="CR206" i="17"/>
  <c r="CR116" i="17"/>
  <c r="CR154" i="17"/>
  <c r="CR156" i="17"/>
  <c r="CR212" i="17"/>
  <c r="CR239" i="17"/>
  <c r="CR260" i="17"/>
  <c r="CR70" i="17"/>
  <c r="CR294" i="17"/>
  <c r="CR121" i="17"/>
  <c r="CR151" i="17"/>
  <c r="CR96" i="17"/>
  <c r="CR299" i="17"/>
  <c r="CR155" i="17"/>
  <c r="CR75" i="17"/>
  <c r="CR243" i="17"/>
  <c r="CR51" i="17"/>
  <c r="CR259" i="17"/>
  <c r="CR190" i="17"/>
  <c r="CR159" i="17"/>
  <c r="CR204" i="17"/>
  <c r="CR128" i="17"/>
  <c r="CR184" i="17"/>
  <c r="CR164" i="17"/>
  <c r="CR73" i="17"/>
  <c r="CR219" i="17"/>
  <c r="CR43" i="17"/>
  <c r="CR170" i="17"/>
  <c r="CR28" i="17"/>
  <c r="CR188" i="17"/>
  <c r="CR39" i="17"/>
  <c r="CR264" i="17"/>
  <c r="CR55" i="17"/>
  <c r="CR278" i="17"/>
  <c r="CR36" i="17"/>
  <c r="CR140" i="17"/>
  <c r="CR192" i="17"/>
  <c r="CR221" i="17"/>
  <c r="CR238" i="17"/>
  <c r="CR252" i="17"/>
  <c r="CR113" i="17"/>
  <c r="CR172" i="17"/>
  <c r="CR196" i="17"/>
  <c r="CR199" i="17"/>
  <c r="CR207" i="17"/>
  <c r="CR227" i="17"/>
  <c r="CR171" i="17"/>
  <c r="CR19" i="17"/>
  <c r="CR263" i="17"/>
  <c r="CR46" i="17"/>
  <c r="CR23" i="17"/>
  <c r="CR59" i="17"/>
  <c r="CR136" i="17"/>
  <c r="CR145" i="17"/>
  <c r="CR88" i="17"/>
  <c r="CR64" i="17"/>
  <c r="CR99" i="17"/>
  <c r="CR302" i="17"/>
  <c r="CR105" i="17"/>
  <c r="CS11" i="17" l="1"/>
  <c r="CT2" i="17"/>
  <c r="CS4" i="17"/>
  <c r="CS5" i="17"/>
  <c r="CS8" i="17"/>
  <c r="CS7" i="17"/>
  <c r="CS303" i="17"/>
  <c r="CS12" i="17"/>
  <c r="CS6" i="17"/>
  <c r="CS253" i="17"/>
  <c r="CS163" i="17"/>
  <c r="CS280" i="17"/>
  <c r="CS297" i="17"/>
  <c r="CS216" i="17"/>
  <c r="CS100" i="17"/>
  <c r="CS106" i="17"/>
  <c r="CS72" i="17"/>
  <c r="CS102" i="17"/>
  <c r="CS34" i="17"/>
  <c r="CS282" i="17"/>
  <c r="CS179" i="17"/>
  <c r="CS71" i="17"/>
  <c r="CS208" i="17"/>
  <c r="CS296" i="17"/>
  <c r="CS131" i="17"/>
  <c r="CS176" i="17"/>
  <c r="CS68" i="17"/>
  <c r="CS205" i="17"/>
  <c r="CS254" i="17"/>
  <c r="CS256" i="17"/>
  <c r="CS38" i="17"/>
  <c r="CS15" i="17"/>
  <c r="CS209" i="17"/>
  <c r="CS109" i="17"/>
  <c r="CS58" i="17"/>
  <c r="CS141" i="17"/>
  <c r="CS9" i="17"/>
  <c r="CS262" i="17"/>
  <c r="CS104" i="17"/>
  <c r="CS63" i="17"/>
  <c r="CS137" i="17"/>
  <c r="CS117" i="17"/>
  <c r="CS258" i="17"/>
  <c r="CS13" i="17"/>
  <c r="CS135" i="17"/>
  <c r="CS49" i="17"/>
  <c r="CS76" i="17"/>
  <c r="CS30" i="17"/>
  <c r="CS132" i="17"/>
  <c r="CS183" i="17"/>
  <c r="CS213" i="17"/>
  <c r="CS122" i="17"/>
  <c r="CS139" i="17"/>
  <c r="CS211" i="17"/>
  <c r="CS187" i="17"/>
  <c r="CS25" i="17"/>
  <c r="CS277" i="17"/>
  <c r="CS53" i="17"/>
  <c r="CS167" i="17"/>
  <c r="CS169" i="17"/>
  <c r="CS245" i="17"/>
  <c r="CS89" i="17"/>
  <c r="CS166" i="17"/>
  <c r="CS98" i="17"/>
  <c r="CS165" i="17"/>
  <c r="CS111" i="17"/>
  <c r="CS293" i="17"/>
  <c r="CS40" i="17"/>
  <c r="CS173" i="17"/>
  <c r="CS82" i="17"/>
  <c r="CS248" i="17"/>
  <c r="CS274" i="17"/>
  <c r="CS66" i="17"/>
  <c r="CS237" i="17"/>
  <c r="CS112" i="17"/>
  <c r="CS65" i="17"/>
  <c r="CS83" i="17"/>
  <c r="CS114" i="17"/>
  <c r="CS142" i="17"/>
  <c r="CS255" i="17"/>
  <c r="CS222" i="17"/>
  <c r="CS143" i="17"/>
  <c r="CS251" i="17"/>
  <c r="CS191" i="17"/>
  <c r="CS80" i="17"/>
  <c r="CS215" i="17"/>
  <c r="CS107" i="17"/>
  <c r="CS67" i="17"/>
  <c r="CS153" i="17"/>
  <c r="CS93" i="17"/>
  <c r="CS291" i="17"/>
  <c r="CS31" i="17"/>
  <c r="CS224" i="17"/>
  <c r="CS62" i="17"/>
  <c r="CS270" i="17"/>
  <c r="CS288" i="17"/>
  <c r="CS250" i="17"/>
  <c r="CS149" i="17"/>
  <c r="CS129" i="17"/>
  <c r="CS54" i="17"/>
  <c r="CS198" i="17"/>
  <c r="CS218" i="17"/>
  <c r="CS177" i="17"/>
  <c r="CS35" i="17"/>
  <c r="CS133" i="17"/>
  <c r="CS276" i="17"/>
  <c r="CS161" i="17"/>
  <c r="CS22" i="17"/>
  <c r="CS103" i="17"/>
  <c r="CS90" i="17"/>
  <c r="CS47" i="17"/>
  <c r="CS193" i="17"/>
  <c r="CS220" i="17"/>
  <c r="CS186" i="17"/>
  <c r="CS148" i="17"/>
  <c r="CS24" i="17"/>
  <c r="CS120" i="17"/>
  <c r="CS246" i="17"/>
  <c r="CS18" i="17"/>
  <c r="CS157" i="17"/>
  <c r="CS241" i="17"/>
  <c r="CS257" i="17"/>
  <c r="CS292" i="17"/>
  <c r="CS97" i="17"/>
  <c r="CS92" i="17"/>
  <c r="CS101" i="17"/>
  <c r="CS124" i="17"/>
  <c r="CS229" i="17"/>
  <c r="CS119" i="17"/>
  <c r="CS195" i="17"/>
  <c r="CS94" i="17"/>
  <c r="CS232" i="17"/>
  <c r="CS283" i="17"/>
  <c r="CS247" i="17"/>
  <c r="CS268" i="17"/>
  <c r="CS110" i="17"/>
  <c r="CS77" i="17"/>
  <c r="CS74" i="17"/>
  <c r="CS86" i="17"/>
  <c r="CS269" i="17"/>
  <c r="CS279" i="17"/>
  <c r="CS273" i="17"/>
  <c r="CS123" i="17"/>
  <c r="CS138" i="17"/>
  <c r="CS168" i="17"/>
  <c r="CS33" i="17"/>
  <c r="CS134" i="17"/>
  <c r="CS178" i="17"/>
  <c r="CS225" i="17"/>
  <c r="CS265" i="17"/>
  <c r="CS108" i="17"/>
  <c r="CS152" i="17"/>
  <c r="CS45" i="17"/>
  <c r="CS194" i="17"/>
  <c r="CS236" i="17"/>
  <c r="CS202" i="17"/>
  <c r="CS234" i="17"/>
  <c r="CS233" i="17"/>
  <c r="CS266" i="17"/>
  <c r="CS37" i="17"/>
  <c r="CS240" i="17"/>
  <c r="CS127" i="17"/>
  <c r="CS226" i="17"/>
  <c r="CS286" i="17"/>
  <c r="CS287" i="17"/>
  <c r="CS160" i="17"/>
  <c r="CS14" i="17"/>
  <c r="CS57" i="17"/>
  <c r="CS61" i="17"/>
  <c r="CS217" i="17"/>
  <c r="CS26" i="17"/>
  <c r="CS75" i="17"/>
  <c r="CS162" i="17"/>
  <c r="CS125" i="17"/>
  <c r="CS41" i="17"/>
  <c r="CS79" i="17"/>
  <c r="CS146" i="17"/>
  <c r="CS130" i="17"/>
  <c r="CS267" i="17"/>
  <c r="CS174" i="17"/>
  <c r="CS272" i="17"/>
  <c r="CS301" i="17"/>
  <c r="CS201" i="17"/>
  <c r="CS228" i="17"/>
  <c r="CS300" i="17"/>
  <c r="CS52" i="17"/>
  <c r="CS295" i="17"/>
  <c r="CS20" i="17"/>
  <c r="CS69" i="17"/>
  <c r="CS150" i="17"/>
  <c r="CS285" i="17"/>
  <c r="CS158" i="17"/>
  <c r="CS299" i="17"/>
  <c r="CS214" i="17"/>
  <c r="CS147" i="17"/>
  <c r="CS17" i="17"/>
  <c r="CS189" i="17"/>
  <c r="CS27" i="17"/>
  <c r="CS78" i="17"/>
  <c r="CS48" i="17"/>
  <c r="CS242" i="17"/>
  <c r="CS21" i="17"/>
  <c r="CS197" i="17"/>
  <c r="CS182" i="17"/>
  <c r="CS81" i="17"/>
  <c r="CS29" i="17"/>
  <c r="CS32" i="17"/>
  <c r="CS115" i="17"/>
  <c r="CS281" i="17"/>
  <c r="CS95" i="17"/>
  <c r="CS10" i="17"/>
  <c r="CS16" i="17"/>
  <c r="CS85" i="17"/>
  <c r="CS156" i="17"/>
  <c r="CS244" i="17"/>
  <c r="CS84" i="17"/>
  <c r="CS181" i="17"/>
  <c r="CS126" i="17"/>
  <c r="CS180" i="17"/>
  <c r="CS200" i="17"/>
  <c r="CS290" i="17"/>
  <c r="CS56" i="17"/>
  <c r="CS144" i="17"/>
  <c r="CS231" i="17"/>
  <c r="CS210" i="17"/>
  <c r="CS239" i="17"/>
  <c r="CS44" i="17"/>
  <c r="CS249" i="17"/>
  <c r="CS243" i="17"/>
  <c r="CS275" i="17"/>
  <c r="CS185" i="17"/>
  <c r="CS91" i="17"/>
  <c r="CS118" i="17"/>
  <c r="CS60" i="17"/>
  <c r="CS271" i="17"/>
  <c r="CS230" i="17"/>
  <c r="CS206" i="17"/>
  <c r="CS116" i="17"/>
  <c r="CS154" i="17"/>
  <c r="CS151" i="17"/>
  <c r="CS212" i="17"/>
  <c r="CS260" i="17"/>
  <c r="CS87" i="17"/>
  <c r="CS294" i="17"/>
  <c r="CS121" i="17"/>
  <c r="CS96" i="17"/>
  <c r="CS203" i="17"/>
  <c r="CS235" i="17"/>
  <c r="CS227" i="17"/>
  <c r="CS51" i="17"/>
  <c r="CS50" i="17"/>
  <c r="CS190" i="17"/>
  <c r="CS159" i="17"/>
  <c r="CS175" i="17"/>
  <c r="CS184" i="17"/>
  <c r="CS164" i="17"/>
  <c r="CS73" i="17"/>
  <c r="CS284" i="17"/>
  <c r="CS70" i="17"/>
  <c r="CS219" i="17"/>
  <c r="CS43" i="17"/>
  <c r="CS170" i="17"/>
  <c r="CS238" i="17"/>
  <c r="CS155" i="17"/>
  <c r="CS28" i="17"/>
  <c r="CS42" i="17"/>
  <c r="CS199" i="17"/>
  <c r="CS39" i="17"/>
  <c r="CS264" i="17"/>
  <c r="CS113" i="17"/>
  <c r="CS55" i="17"/>
  <c r="CS278" i="17"/>
  <c r="CS36" i="17"/>
  <c r="CS289" i="17"/>
  <c r="CS140" i="17"/>
  <c r="CS223" i="17"/>
  <c r="CS192" i="17"/>
  <c r="CS188" i="17"/>
  <c r="CS221" i="17"/>
  <c r="CS252" i="17"/>
  <c r="CS261" i="17"/>
  <c r="CS196" i="17"/>
  <c r="CS207" i="17"/>
  <c r="CS263" i="17"/>
  <c r="CS88" i="17"/>
  <c r="CS128" i="17"/>
  <c r="CS204" i="17"/>
  <c r="CS259" i="17"/>
  <c r="CS64" i="17"/>
  <c r="CS19" i="17"/>
  <c r="CS172" i="17"/>
  <c r="CS145" i="17"/>
  <c r="CS105" i="17"/>
  <c r="CS302" i="17"/>
  <c r="CS298" i="17"/>
  <c r="CS59" i="17"/>
  <c r="CS136" i="17"/>
  <c r="CS99" i="17"/>
  <c r="CS23" i="17"/>
  <c r="CS171" i="17"/>
  <c r="CS46" i="17"/>
  <c r="CT11" i="17" l="1"/>
  <c r="CU2" i="17"/>
  <c r="CT4" i="17"/>
  <c r="CT7" i="17"/>
  <c r="CT8" i="17"/>
  <c r="CT303" i="17"/>
  <c r="CT12" i="17"/>
  <c r="CT5" i="17"/>
  <c r="CT6" i="17"/>
  <c r="CT216" i="17"/>
  <c r="CT106" i="17"/>
  <c r="CT72" i="17"/>
  <c r="CT102" i="17"/>
  <c r="CT34" i="17"/>
  <c r="CT282" i="17"/>
  <c r="CT179" i="17"/>
  <c r="CT208" i="17"/>
  <c r="CT296" i="17"/>
  <c r="CT131" i="17"/>
  <c r="CT15" i="17"/>
  <c r="CT176" i="17"/>
  <c r="CT205" i="17"/>
  <c r="CT254" i="17"/>
  <c r="CT256" i="17"/>
  <c r="CT71" i="17"/>
  <c r="CT209" i="17"/>
  <c r="CT68" i="17"/>
  <c r="CT109" i="17"/>
  <c r="CT58" i="17"/>
  <c r="CT141" i="17"/>
  <c r="CT9" i="17"/>
  <c r="CT262" i="17"/>
  <c r="CT253" i="17"/>
  <c r="CT163" i="17"/>
  <c r="CT280" i="17"/>
  <c r="CT297" i="17"/>
  <c r="CT135" i="17"/>
  <c r="CT63" i="17"/>
  <c r="CT76" i="17"/>
  <c r="CT187" i="17"/>
  <c r="CT137" i="17"/>
  <c r="CT117" i="17"/>
  <c r="CT13" i="17"/>
  <c r="CT49" i="17"/>
  <c r="CT30" i="17"/>
  <c r="CT132" i="17"/>
  <c r="CT38" i="17"/>
  <c r="CT183" i="17"/>
  <c r="CT213" i="17"/>
  <c r="CT122" i="17"/>
  <c r="CT139" i="17"/>
  <c r="CT245" i="17"/>
  <c r="CT277" i="17"/>
  <c r="CT53" i="17"/>
  <c r="CT100" i="17"/>
  <c r="CT167" i="17"/>
  <c r="CT169" i="17"/>
  <c r="CT40" i="17"/>
  <c r="CT258" i="17"/>
  <c r="CT89" i="17"/>
  <c r="CT166" i="17"/>
  <c r="CT98" i="17"/>
  <c r="CT165" i="17"/>
  <c r="CT111" i="17"/>
  <c r="CT25" i="17"/>
  <c r="CT211" i="17"/>
  <c r="CT293" i="17"/>
  <c r="CT67" i="17"/>
  <c r="CT80" i="17"/>
  <c r="CT104" i="17"/>
  <c r="CT66" i="17"/>
  <c r="CT83" i="17"/>
  <c r="CT114" i="17"/>
  <c r="CT142" i="17"/>
  <c r="CT255" i="17"/>
  <c r="CT222" i="17"/>
  <c r="CT143" i="17"/>
  <c r="CT251" i="17"/>
  <c r="CT274" i="17"/>
  <c r="CT191" i="17"/>
  <c r="CT237" i="17"/>
  <c r="CT215" i="17"/>
  <c r="CT107" i="17"/>
  <c r="CT153" i="17"/>
  <c r="CT291" i="17"/>
  <c r="CT93" i="17"/>
  <c r="CT97" i="17"/>
  <c r="CT288" i="17"/>
  <c r="CT31" i="17"/>
  <c r="CT82" i="17"/>
  <c r="CT224" i="17"/>
  <c r="CT270" i="17"/>
  <c r="CT250" i="17"/>
  <c r="CT62" i="17"/>
  <c r="CT120" i="17"/>
  <c r="CT173" i="17"/>
  <c r="CT248" i="17"/>
  <c r="CT198" i="17"/>
  <c r="CT129" i="17"/>
  <c r="CT177" i="17"/>
  <c r="CT35" i="17"/>
  <c r="CT133" i="17"/>
  <c r="CT276" i="17"/>
  <c r="CT161" i="17"/>
  <c r="CT22" i="17"/>
  <c r="CT103" i="17"/>
  <c r="CT90" i="17"/>
  <c r="CT65" i="17"/>
  <c r="CT47" i="17"/>
  <c r="CT193" i="17"/>
  <c r="CT186" i="17"/>
  <c r="CT257" i="17"/>
  <c r="CT148" i="17"/>
  <c r="CT24" i="17"/>
  <c r="CT241" i="17"/>
  <c r="CT246" i="17"/>
  <c r="CT292" i="17"/>
  <c r="CT18" i="17"/>
  <c r="CT112" i="17"/>
  <c r="CT157" i="17"/>
  <c r="CT220" i="17"/>
  <c r="CT92" i="17"/>
  <c r="CT101" i="17"/>
  <c r="CT124" i="17"/>
  <c r="CT149" i="17"/>
  <c r="CT54" i="17"/>
  <c r="CT94" i="17"/>
  <c r="CT232" i="17"/>
  <c r="CT178" i="17"/>
  <c r="CT247" i="17"/>
  <c r="CT268" i="17"/>
  <c r="CT110" i="17"/>
  <c r="CT77" i="17"/>
  <c r="CT74" i="17"/>
  <c r="CT86" i="17"/>
  <c r="CT283" i="17"/>
  <c r="CT57" i="17"/>
  <c r="CT269" i="17"/>
  <c r="CT279" i="17"/>
  <c r="CT273" i="17"/>
  <c r="CT218" i="17"/>
  <c r="CT134" i="17"/>
  <c r="CT123" i="17"/>
  <c r="CT138" i="17"/>
  <c r="CT108" i="17"/>
  <c r="CT168" i="17"/>
  <c r="CT225" i="17"/>
  <c r="CT33" i="17"/>
  <c r="CT265" i="17"/>
  <c r="CT152" i="17"/>
  <c r="CT45" i="17"/>
  <c r="CT194" i="17"/>
  <c r="CT202" i="17"/>
  <c r="CT229" i="17"/>
  <c r="CT119" i="17"/>
  <c r="CT236" i="17"/>
  <c r="CT162" i="17"/>
  <c r="CT14" i="17"/>
  <c r="CT266" i="17"/>
  <c r="CT37" i="17"/>
  <c r="CT301" i="17"/>
  <c r="CT195" i="17"/>
  <c r="CT79" i="17"/>
  <c r="CT240" i="17"/>
  <c r="CT271" i="17"/>
  <c r="CT127" i="17"/>
  <c r="CT286" i="17"/>
  <c r="CT287" i="17"/>
  <c r="CT160" i="17"/>
  <c r="CT244" i="17"/>
  <c r="CT61" i="17"/>
  <c r="CT91" i="17"/>
  <c r="CT217" i="17"/>
  <c r="CT125" i="17"/>
  <c r="CT41" i="17"/>
  <c r="CT234" i="17"/>
  <c r="CT226" i="17"/>
  <c r="CT233" i="17"/>
  <c r="CT130" i="17"/>
  <c r="CT201" i="17"/>
  <c r="CT230" i="17"/>
  <c r="CT228" i="17"/>
  <c r="CT281" i="17"/>
  <c r="CT174" i="17"/>
  <c r="CT272" i="17"/>
  <c r="CT285" i="17"/>
  <c r="CT300" i="17"/>
  <c r="CT52" i="17"/>
  <c r="CT20" i="17"/>
  <c r="CT181" i="17"/>
  <c r="CT295" i="17"/>
  <c r="CT267" i="17"/>
  <c r="CT214" i="17"/>
  <c r="CT147" i="17"/>
  <c r="CT17" i="17"/>
  <c r="CT27" i="17"/>
  <c r="CT69" i="17"/>
  <c r="CT78" i="17"/>
  <c r="CT32" i="17"/>
  <c r="CT48" i="17"/>
  <c r="CT242" i="17"/>
  <c r="CT21" i="17"/>
  <c r="CT197" i="17"/>
  <c r="CT182" i="17"/>
  <c r="CT81" i="17"/>
  <c r="CT29" i="17"/>
  <c r="CT115" i="17"/>
  <c r="CT95" i="17"/>
  <c r="CT150" i="17"/>
  <c r="CT10" i="17"/>
  <c r="CT16" i="17"/>
  <c r="CT85" i="17"/>
  <c r="CT156" i="17"/>
  <c r="CT75" i="17"/>
  <c r="CT284" i="17"/>
  <c r="CT249" i="17"/>
  <c r="CT84" i="17"/>
  <c r="CT26" i="17"/>
  <c r="CT146" i="17"/>
  <c r="CT239" i="17"/>
  <c r="CT210" i="17"/>
  <c r="CT121" i="17"/>
  <c r="CT50" i="17"/>
  <c r="CT44" i="17"/>
  <c r="CT289" i="17"/>
  <c r="CT144" i="17"/>
  <c r="CT243" i="17"/>
  <c r="CT275" i="17"/>
  <c r="CT118" i="17"/>
  <c r="CT60" i="17"/>
  <c r="CT206" i="17"/>
  <c r="CT180" i="17"/>
  <c r="CT290" i="17"/>
  <c r="CT96" i="17"/>
  <c r="CT200" i="17"/>
  <c r="CT116" i="17"/>
  <c r="CT151" i="17"/>
  <c r="CT175" i="17"/>
  <c r="CT212" i="17"/>
  <c r="CT260" i="17"/>
  <c r="CT87" i="17"/>
  <c r="CT154" i="17"/>
  <c r="CT294" i="17"/>
  <c r="CT189" i="17"/>
  <c r="CT126" i="17"/>
  <c r="CT70" i="17"/>
  <c r="CT264" i="17"/>
  <c r="CT235" i="17"/>
  <c r="CT227" i="17"/>
  <c r="CT56" i="17"/>
  <c r="CT203" i="17"/>
  <c r="CT42" i="17"/>
  <c r="CT184" i="17"/>
  <c r="CT164" i="17"/>
  <c r="CT73" i="17"/>
  <c r="CT219" i="17"/>
  <c r="CT231" i="17"/>
  <c r="CT128" i="17"/>
  <c r="CT43" i="17"/>
  <c r="CT170" i="17"/>
  <c r="CT238" i="17"/>
  <c r="CT155" i="17"/>
  <c r="CT28" i="17"/>
  <c r="CT39" i="17"/>
  <c r="CT36" i="17"/>
  <c r="CT113" i="17"/>
  <c r="CT55" i="17"/>
  <c r="CT188" i="17"/>
  <c r="CT140" i="17"/>
  <c r="CT223" i="17"/>
  <c r="CT51" i="17"/>
  <c r="CT192" i="17"/>
  <c r="CT221" i="17"/>
  <c r="CT185" i="17"/>
  <c r="CT252" i="17"/>
  <c r="CT207" i="17"/>
  <c r="CT196" i="17"/>
  <c r="CT88" i="17"/>
  <c r="CT199" i="17"/>
  <c r="CT263" i="17"/>
  <c r="CT302" i="17"/>
  <c r="CT99" i="17"/>
  <c r="CT158" i="17"/>
  <c r="CT298" i="17"/>
  <c r="CT171" i="17"/>
  <c r="CT19" i="17"/>
  <c r="CT172" i="17"/>
  <c r="CT64" i="17"/>
  <c r="CT299" i="17"/>
  <c r="CT261" i="17"/>
  <c r="CT190" i="17"/>
  <c r="CT159" i="17"/>
  <c r="CT46" i="17"/>
  <c r="CT204" i="17"/>
  <c r="CT278" i="17"/>
  <c r="CT259" i="17"/>
  <c r="CT59" i="17"/>
  <c r="CT136" i="17"/>
  <c r="CT145" i="17"/>
  <c r="CT23" i="17"/>
  <c r="CT105" i="17"/>
  <c r="CU11" i="17" l="1"/>
  <c r="CU7" i="17"/>
  <c r="CV2" i="17"/>
  <c r="CU303" i="17"/>
  <c r="CU5" i="17"/>
  <c r="CU12" i="17"/>
  <c r="CU6" i="17"/>
  <c r="CU8" i="17"/>
  <c r="CU4" i="17"/>
  <c r="CU106" i="17"/>
  <c r="CU68" i="17"/>
  <c r="CU102" i="17"/>
  <c r="CU34" i="17"/>
  <c r="CU167" i="17"/>
  <c r="CU282" i="17"/>
  <c r="CU296" i="17"/>
  <c r="CU208" i="17"/>
  <c r="CU179" i="17"/>
  <c r="CU176" i="17"/>
  <c r="CU205" i="17"/>
  <c r="CU254" i="17"/>
  <c r="CU209" i="17"/>
  <c r="CU141" i="17"/>
  <c r="CU131" i="17"/>
  <c r="CU15" i="17"/>
  <c r="CU71" i="17"/>
  <c r="CU109" i="17"/>
  <c r="CU58" i="17"/>
  <c r="CU9" i="17"/>
  <c r="CU72" i="17"/>
  <c r="CU262" i="17"/>
  <c r="CU256" i="17"/>
  <c r="CU253" i="17"/>
  <c r="CU163" i="17"/>
  <c r="CU280" i="17"/>
  <c r="CU297" i="17"/>
  <c r="CU216" i="17"/>
  <c r="CU139" i="17"/>
  <c r="CU117" i="17"/>
  <c r="CU76" i="17"/>
  <c r="CU13" i="17"/>
  <c r="CU67" i="17"/>
  <c r="CU250" i="17"/>
  <c r="CU183" i="17"/>
  <c r="CU30" i="17"/>
  <c r="CU122" i="17"/>
  <c r="CU49" i="17"/>
  <c r="CU53" i="17"/>
  <c r="CU100" i="17"/>
  <c r="CU169" i="17"/>
  <c r="CU132" i="17"/>
  <c r="CU258" i="17"/>
  <c r="CU89" i="17"/>
  <c r="CU166" i="17"/>
  <c r="CU245" i="17"/>
  <c r="CU277" i="17"/>
  <c r="CU98" i="17"/>
  <c r="CU137" i="17"/>
  <c r="CU165" i="17"/>
  <c r="CU111" i="17"/>
  <c r="CU38" i="17"/>
  <c r="CU25" i="17"/>
  <c r="CU211" i="17"/>
  <c r="CU213" i="17"/>
  <c r="CU293" i="17"/>
  <c r="CU104" i="17"/>
  <c r="CU135" i="17"/>
  <c r="CU63" i="17"/>
  <c r="CU187" i="17"/>
  <c r="CU274" i="17"/>
  <c r="CU114" i="17"/>
  <c r="CU142" i="17"/>
  <c r="CU222" i="17"/>
  <c r="CU143" i="17"/>
  <c r="CU251" i="17"/>
  <c r="CU191" i="17"/>
  <c r="CU237" i="17"/>
  <c r="CU215" i="17"/>
  <c r="CU107" i="17"/>
  <c r="CU80" i="17"/>
  <c r="CU153" i="17"/>
  <c r="CU90" i="17"/>
  <c r="CU291" i="17"/>
  <c r="CU93" i="17"/>
  <c r="CU40" i="17"/>
  <c r="CU288" i="17"/>
  <c r="CU31" i="17"/>
  <c r="CU224" i="17"/>
  <c r="CU255" i="17"/>
  <c r="CU270" i="17"/>
  <c r="CU62" i="17"/>
  <c r="CU173" i="17"/>
  <c r="CU248" i="17"/>
  <c r="CU83" i="17"/>
  <c r="CU66" i="17"/>
  <c r="CU82" i="17"/>
  <c r="CU133" i="17"/>
  <c r="CU129" i="17"/>
  <c r="CU177" i="17"/>
  <c r="CU35" i="17"/>
  <c r="CU276" i="17"/>
  <c r="CU161" i="17"/>
  <c r="CU103" i="17"/>
  <c r="CU18" i="17"/>
  <c r="CU92" i="17"/>
  <c r="CU65" i="17"/>
  <c r="CU77" i="17"/>
  <c r="CU47" i="17"/>
  <c r="CU193" i="17"/>
  <c r="CU186" i="17"/>
  <c r="CU257" i="17"/>
  <c r="CU148" i="17"/>
  <c r="CU24" i="17"/>
  <c r="CU241" i="17"/>
  <c r="CU246" i="17"/>
  <c r="CU292" i="17"/>
  <c r="CU112" i="17"/>
  <c r="CU120" i="17"/>
  <c r="CU157" i="17"/>
  <c r="CU220" i="17"/>
  <c r="CU101" i="17"/>
  <c r="CU124" i="17"/>
  <c r="CU97" i="17"/>
  <c r="CU149" i="17"/>
  <c r="CU54" i="17"/>
  <c r="CU198" i="17"/>
  <c r="CU22" i="17"/>
  <c r="CU94" i="17"/>
  <c r="CU178" i="17"/>
  <c r="CU247" i="17"/>
  <c r="CU268" i="17"/>
  <c r="CU283" i="17"/>
  <c r="CU110" i="17"/>
  <c r="CU74" i="17"/>
  <c r="CU273" i="17"/>
  <c r="CU86" i="17"/>
  <c r="CU57" i="17"/>
  <c r="CU269" i="17"/>
  <c r="CU232" i="17"/>
  <c r="CU218" i="17"/>
  <c r="CU279" i="17"/>
  <c r="CU123" i="17"/>
  <c r="CU138" i="17"/>
  <c r="CU108" i="17"/>
  <c r="CU168" i="17"/>
  <c r="CU33" i="17"/>
  <c r="CU225" i="17"/>
  <c r="CU134" i="17"/>
  <c r="CU265" i="17"/>
  <c r="CU152" i="17"/>
  <c r="CU45" i="17"/>
  <c r="CU194" i="17"/>
  <c r="CU202" i="17"/>
  <c r="CU229" i="17"/>
  <c r="CU119" i="17"/>
  <c r="CU236" i="17"/>
  <c r="CU162" i="17"/>
  <c r="CU26" i="17"/>
  <c r="CU266" i="17"/>
  <c r="CU37" i="17"/>
  <c r="CU287" i="17"/>
  <c r="CU301" i="17"/>
  <c r="CU79" i="17"/>
  <c r="CU240" i="17"/>
  <c r="CU271" i="17"/>
  <c r="CU286" i="17"/>
  <c r="CU160" i="17"/>
  <c r="CU75" i="17"/>
  <c r="CU244" i="17"/>
  <c r="CU61" i="17"/>
  <c r="CU14" i="17"/>
  <c r="CU217" i="17"/>
  <c r="CU284" i="17"/>
  <c r="CU91" i="17"/>
  <c r="CU130" i="17"/>
  <c r="CU17" i="17"/>
  <c r="CU234" i="17"/>
  <c r="CU195" i="17"/>
  <c r="CU127" i="17"/>
  <c r="CU228" i="17"/>
  <c r="CU281" i="17"/>
  <c r="CU174" i="17"/>
  <c r="CU272" i="17"/>
  <c r="CU285" i="17"/>
  <c r="CU52" i="17"/>
  <c r="CU20" i="17"/>
  <c r="CU125" i="17"/>
  <c r="CU181" i="17"/>
  <c r="CU295" i="17"/>
  <c r="CU267" i="17"/>
  <c r="CU41" i="17"/>
  <c r="CU214" i="17"/>
  <c r="CU147" i="17"/>
  <c r="CU299" i="17"/>
  <c r="CU27" i="17"/>
  <c r="CU69" i="17"/>
  <c r="CU78" i="17"/>
  <c r="CU212" i="17"/>
  <c r="CU239" i="17"/>
  <c r="CU48" i="17"/>
  <c r="CU156" i="17"/>
  <c r="CU242" i="17"/>
  <c r="CU21" i="17"/>
  <c r="CU197" i="17"/>
  <c r="CU182" i="17"/>
  <c r="CU233" i="17"/>
  <c r="CU29" i="17"/>
  <c r="CU32" i="17"/>
  <c r="CU115" i="17"/>
  <c r="CU95" i="17"/>
  <c r="CU150" i="17"/>
  <c r="CU10" i="17"/>
  <c r="CU16" i="17"/>
  <c r="CU85" i="17"/>
  <c r="CU300" i="17"/>
  <c r="CU249" i="17"/>
  <c r="CU226" i="17"/>
  <c r="CU155" i="17"/>
  <c r="CU189" i="17"/>
  <c r="CU158" i="17"/>
  <c r="CU230" i="17"/>
  <c r="CU201" i="17"/>
  <c r="CU206" i="17"/>
  <c r="CU87" i="17"/>
  <c r="CU44" i="17"/>
  <c r="CU289" i="17"/>
  <c r="CU275" i="17"/>
  <c r="CU118" i="17"/>
  <c r="CU60" i="17"/>
  <c r="CU146" i="17"/>
  <c r="CU81" i="17"/>
  <c r="CU180" i="17"/>
  <c r="CU290" i="17"/>
  <c r="CU96" i="17"/>
  <c r="CU200" i="17"/>
  <c r="CU116" i="17"/>
  <c r="CU151" i="17"/>
  <c r="CU175" i="17"/>
  <c r="CU260" i="17"/>
  <c r="CU154" i="17"/>
  <c r="CU294" i="17"/>
  <c r="CU259" i="17"/>
  <c r="CU19" i="17"/>
  <c r="CU126" i="17"/>
  <c r="CU264" i="17"/>
  <c r="CU235" i="17"/>
  <c r="CU227" i="17"/>
  <c r="CU70" i="17"/>
  <c r="CU223" i="17"/>
  <c r="CU50" i="17"/>
  <c r="CU56" i="17"/>
  <c r="CU203" i="17"/>
  <c r="CU243" i="17"/>
  <c r="CU144" i="17"/>
  <c r="CU210" i="17"/>
  <c r="CU121" i="17"/>
  <c r="CU219" i="17"/>
  <c r="CU231" i="17"/>
  <c r="CU128" i="17"/>
  <c r="CU43" i="17"/>
  <c r="CU170" i="17"/>
  <c r="CU238" i="17"/>
  <c r="CU39" i="17"/>
  <c r="CU36" i="17"/>
  <c r="CU113" i="17"/>
  <c r="CU55" i="17"/>
  <c r="CU188" i="17"/>
  <c r="CU28" i="17"/>
  <c r="CU140" i="17"/>
  <c r="CU51" i="17"/>
  <c r="CU42" i="17"/>
  <c r="CU192" i="17"/>
  <c r="CU221" i="17"/>
  <c r="CU252" i="17"/>
  <c r="CU207" i="17"/>
  <c r="CU88" i="17"/>
  <c r="CU199" i="17"/>
  <c r="CU302" i="17"/>
  <c r="CU278" i="17"/>
  <c r="CU298" i="17"/>
  <c r="CU171" i="17"/>
  <c r="CU172" i="17"/>
  <c r="CU64" i="17"/>
  <c r="CU84" i="17"/>
  <c r="CU204" i="17"/>
  <c r="CU196" i="17"/>
  <c r="CU185" i="17"/>
  <c r="CU184" i="17"/>
  <c r="CU164" i="17"/>
  <c r="CU73" i="17"/>
  <c r="CU261" i="17"/>
  <c r="CU46" i="17"/>
  <c r="CU263" i="17"/>
  <c r="CU59" i="17"/>
  <c r="CU136" i="17"/>
  <c r="CU159" i="17"/>
  <c r="CU145" i="17"/>
  <c r="CU105" i="17"/>
  <c r="CU190" i="17"/>
  <c r="CU23" i="17"/>
  <c r="CU99" i="17"/>
  <c r="CV7" i="17" l="1"/>
  <c r="CV5" i="17"/>
  <c r="CW2" i="17"/>
  <c r="CV12" i="17"/>
  <c r="CV6" i="17"/>
  <c r="CV8" i="17"/>
  <c r="CV11" i="17"/>
  <c r="CV4" i="17"/>
  <c r="CV303" i="17"/>
  <c r="CV102" i="17"/>
  <c r="CV34" i="17"/>
  <c r="CV216" i="17"/>
  <c r="CV135" i="17"/>
  <c r="CV282" i="17"/>
  <c r="CV296" i="17"/>
  <c r="CV208" i="17"/>
  <c r="CV179" i="17"/>
  <c r="CV176" i="17"/>
  <c r="CV254" i="17"/>
  <c r="CV205" i="17"/>
  <c r="CV256" i="17"/>
  <c r="CV71" i="17"/>
  <c r="CV209" i="17"/>
  <c r="CV68" i="17"/>
  <c r="CV141" i="17"/>
  <c r="CV131" i="17"/>
  <c r="CV58" i="17"/>
  <c r="CV15" i="17"/>
  <c r="CV253" i="17"/>
  <c r="CV109" i="17"/>
  <c r="CV262" i="17"/>
  <c r="CV9" i="17"/>
  <c r="CV72" i="17"/>
  <c r="CV297" i="17"/>
  <c r="CV280" i="17"/>
  <c r="CV163" i="17"/>
  <c r="CV100" i="17"/>
  <c r="CV106" i="17"/>
  <c r="CV117" i="17"/>
  <c r="CV183" i="17"/>
  <c r="CV13" i="17"/>
  <c r="CV104" i="17"/>
  <c r="CV222" i="17"/>
  <c r="CV76" i="17"/>
  <c r="CV169" i="17"/>
  <c r="CV49" i="17"/>
  <c r="CV30" i="17"/>
  <c r="CV122" i="17"/>
  <c r="CV139" i="17"/>
  <c r="CV89" i="17"/>
  <c r="CV132" i="17"/>
  <c r="CV258" i="17"/>
  <c r="CV166" i="17"/>
  <c r="CV245" i="17"/>
  <c r="CV277" i="17"/>
  <c r="CV98" i="17"/>
  <c r="CV111" i="17"/>
  <c r="CV137" i="17"/>
  <c r="CV165" i="17"/>
  <c r="CV213" i="17"/>
  <c r="CV25" i="17"/>
  <c r="CV211" i="17"/>
  <c r="CV293" i="17"/>
  <c r="CV63" i="17"/>
  <c r="CV187" i="17"/>
  <c r="CV167" i="17"/>
  <c r="CV53" i="17"/>
  <c r="CV83" i="17"/>
  <c r="CV191" i="17"/>
  <c r="CV107" i="17"/>
  <c r="CV237" i="17"/>
  <c r="CV80" i="17"/>
  <c r="CV215" i="17"/>
  <c r="CV31" i="17"/>
  <c r="CV153" i="17"/>
  <c r="CV90" i="17"/>
  <c r="CV40" i="17"/>
  <c r="CV291" i="17"/>
  <c r="CV93" i="17"/>
  <c r="CV288" i="17"/>
  <c r="CV250" i="17"/>
  <c r="CV62" i="17"/>
  <c r="CV224" i="17"/>
  <c r="CV114" i="17"/>
  <c r="CV38" i="17"/>
  <c r="CV67" i="17"/>
  <c r="CV270" i="17"/>
  <c r="CV143" i="17"/>
  <c r="CV173" i="17"/>
  <c r="CV251" i="17"/>
  <c r="CV66" i="17"/>
  <c r="CV248" i="17"/>
  <c r="CV142" i="17"/>
  <c r="CV82" i="17"/>
  <c r="CV274" i="17"/>
  <c r="CV255" i="17"/>
  <c r="CV161" i="17"/>
  <c r="CV276" i="17"/>
  <c r="CV103" i="17"/>
  <c r="CV92" i="17"/>
  <c r="CV24" i="17"/>
  <c r="CV22" i="17"/>
  <c r="CV65" i="17"/>
  <c r="CV77" i="17"/>
  <c r="CV97" i="17"/>
  <c r="CV47" i="17"/>
  <c r="CV186" i="17"/>
  <c r="CV193" i="17"/>
  <c r="CV18" i="17"/>
  <c r="CV257" i="17"/>
  <c r="CV148" i="17"/>
  <c r="CV241" i="17"/>
  <c r="CV246" i="17"/>
  <c r="CV292" i="17"/>
  <c r="CV112" i="17"/>
  <c r="CV120" i="17"/>
  <c r="CV157" i="17"/>
  <c r="CV220" i="17"/>
  <c r="CV101" i="17"/>
  <c r="CV124" i="17"/>
  <c r="CV54" i="17"/>
  <c r="CV149" i="17"/>
  <c r="CV198" i="17"/>
  <c r="CV133" i="17"/>
  <c r="CV35" i="17"/>
  <c r="CV129" i="17"/>
  <c r="CV177" i="17"/>
  <c r="CV247" i="17"/>
  <c r="CV268" i="17"/>
  <c r="CV273" i="17"/>
  <c r="CV110" i="17"/>
  <c r="CV86" i="17"/>
  <c r="CV57" i="17"/>
  <c r="CV283" i="17"/>
  <c r="CV269" i="17"/>
  <c r="CV74" i="17"/>
  <c r="CV232" i="17"/>
  <c r="CV138" i="17"/>
  <c r="CV218" i="17"/>
  <c r="CV279" i="17"/>
  <c r="CV108" i="17"/>
  <c r="CV168" i="17"/>
  <c r="CV123" i="17"/>
  <c r="CV225" i="17"/>
  <c r="CV33" i="17"/>
  <c r="CV134" i="17"/>
  <c r="CV45" i="17"/>
  <c r="CV178" i="17"/>
  <c r="CV265" i="17"/>
  <c r="CV152" i="17"/>
  <c r="CV194" i="17"/>
  <c r="CV229" i="17"/>
  <c r="CV202" i="17"/>
  <c r="CV119" i="17"/>
  <c r="CV236" i="17"/>
  <c r="CV94" i="17"/>
  <c r="CV287" i="17"/>
  <c r="CV266" i="17"/>
  <c r="CV301" i="17"/>
  <c r="CV37" i="17"/>
  <c r="CV79" i="17"/>
  <c r="CV240" i="17"/>
  <c r="CV271" i="17"/>
  <c r="CV286" i="17"/>
  <c r="CV160" i="17"/>
  <c r="CV75" i="17"/>
  <c r="CV244" i="17"/>
  <c r="CV14" i="17"/>
  <c r="CV91" i="17"/>
  <c r="CV217" i="17"/>
  <c r="CV162" i="17"/>
  <c r="CV26" i="17"/>
  <c r="CV61" i="17"/>
  <c r="CV127" i="17"/>
  <c r="CV195" i="17"/>
  <c r="CV234" i="17"/>
  <c r="CV52" i="17"/>
  <c r="CV147" i="17"/>
  <c r="CV125" i="17"/>
  <c r="CV181" i="17"/>
  <c r="CV295" i="17"/>
  <c r="CV267" i="17"/>
  <c r="CV16" i="17"/>
  <c r="CV81" i="17"/>
  <c r="CV299" i="17"/>
  <c r="CV41" i="17"/>
  <c r="CV27" i="17"/>
  <c r="CV214" i="17"/>
  <c r="CV212" i="17"/>
  <c r="CV239" i="17"/>
  <c r="CV156" i="17"/>
  <c r="CV69" i="17"/>
  <c r="CV242" i="17"/>
  <c r="CV182" i="17"/>
  <c r="CV32" i="17"/>
  <c r="CV17" i="17"/>
  <c r="CV48" i="17"/>
  <c r="CV21" i="17"/>
  <c r="CV197" i="17"/>
  <c r="CV233" i="17"/>
  <c r="CV95" i="17"/>
  <c r="CV281" i="17"/>
  <c r="CV300" i="17"/>
  <c r="CV150" i="17"/>
  <c r="CV10" i="17"/>
  <c r="CV85" i="17"/>
  <c r="CV226" i="17"/>
  <c r="CV155" i="17"/>
  <c r="CV189" i="17"/>
  <c r="CV284" i="17"/>
  <c r="CV158" i="17"/>
  <c r="CV29" i="17"/>
  <c r="CV115" i="17"/>
  <c r="CV126" i="17"/>
  <c r="CV235" i="17"/>
  <c r="CV56" i="17"/>
  <c r="CV200" i="17"/>
  <c r="CV130" i="17"/>
  <c r="CV228" i="17"/>
  <c r="CV285" i="17"/>
  <c r="CV118" i="17"/>
  <c r="CV60" i="17"/>
  <c r="CV275" i="17"/>
  <c r="CV146" i="17"/>
  <c r="CV290" i="17"/>
  <c r="CV20" i="17"/>
  <c r="CV96" i="17"/>
  <c r="CV230" i="17"/>
  <c r="CV206" i="17"/>
  <c r="CV151" i="17"/>
  <c r="CV298" i="17"/>
  <c r="CV116" i="17"/>
  <c r="CV175" i="17"/>
  <c r="CV154" i="17"/>
  <c r="CV294" i="17"/>
  <c r="CV259" i="17"/>
  <c r="CV180" i="17"/>
  <c r="CV264" i="17"/>
  <c r="CV219" i="17"/>
  <c r="CV78" i="17"/>
  <c r="CV70" i="17"/>
  <c r="CV249" i="17"/>
  <c r="CV227" i="17"/>
  <c r="CV50" i="17"/>
  <c r="CV223" i="17"/>
  <c r="CV51" i="17"/>
  <c r="CV174" i="17"/>
  <c r="CV272" i="17"/>
  <c r="CV87" i="17"/>
  <c r="CV44" i="17"/>
  <c r="CV210" i="17"/>
  <c r="CV121" i="17"/>
  <c r="CV260" i="17"/>
  <c r="CV289" i="17"/>
  <c r="CV39" i="17"/>
  <c r="CV243" i="17"/>
  <c r="CV36" i="17"/>
  <c r="CV188" i="17"/>
  <c r="CV55" i="17"/>
  <c r="CV140" i="17"/>
  <c r="CV192" i="17"/>
  <c r="CV221" i="17"/>
  <c r="CV201" i="17"/>
  <c r="CV28" i="17"/>
  <c r="CV252" i="17"/>
  <c r="CV263" i="17"/>
  <c r="CV207" i="17"/>
  <c r="CV203" i="17"/>
  <c r="CV171" i="17"/>
  <c r="CV42" i="17"/>
  <c r="CV199" i="17"/>
  <c r="CV113" i="17"/>
  <c r="CV172" i="17"/>
  <c r="CV88" i="17"/>
  <c r="CV19" i="17"/>
  <c r="CV64" i="17"/>
  <c r="CV84" i="17"/>
  <c r="CV204" i="17"/>
  <c r="CV128" i="17"/>
  <c r="CV190" i="17"/>
  <c r="CV196" i="17"/>
  <c r="CV159" i="17"/>
  <c r="CV144" i="17"/>
  <c r="CV261" i="17"/>
  <c r="CV231" i="17"/>
  <c r="CV164" i="17"/>
  <c r="CV170" i="17"/>
  <c r="CV185" i="17"/>
  <c r="CV43" i="17"/>
  <c r="CV73" i="17"/>
  <c r="CV278" i="17"/>
  <c r="CV59" i="17"/>
  <c r="CV136" i="17"/>
  <c r="CV46" i="17"/>
  <c r="CV145" i="17"/>
  <c r="CV238" i="17"/>
  <c r="CV184" i="17"/>
  <c r="CV23" i="17"/>
  <c r="CV105" i="17"/>
  <c r="CV302" i="17"/>
  <c r="CV99" i="17"/>
  <c r="CW7" i="17" l="1"/>
  <c r="CX2" i="17"/>
  <c r="CW5" i="17"/>
  <c r="CW6" i="17"/>
  <c r="CW8" i="17"/>
  <c r="CW12" i="17"/>
  <c r="CW11" i="17"/>
  <c r="CW4" i="17"/>
  <c r="CW303" i="17"/>
  <c r="CW208" i="17"/>
  <c r="CW209" i="17"/>
  <c r="CW296" i="17"/>
  <c r="CW34" i="17"/>
  <c r="CW179" i="17"/>
  <c r="CW176" i="17"/>
  <c r="CW254" i="17"/>
  <c r="CW71" i="17"/>
  <c r="CW256" i="17"/>
  <c r="CW131" i="17"/>
  <c r="CW58" i="17"/>
  <c r="CW68" i="17"/>
  <c r="CW205" i="17"/>
  <c r="CW141" i="17"/>
  <c r="CW15" i="17"/>
  <c r="CW262" i="17"/>
  <c r="CW253" i="17"/>
  <c r="CW109" i="17"/>
  <c r="CW9" i="17"/>
  <c r="CW72" i="17"/>
  <c r="CW297" i="17"/>
  <c r="CW280" i="17"/>
  <c r="CW163" i="17"/>
  <c r="CW282" i="17"/>
  <c r="CW106" i="17"/>
  <c r="CW216" i="17"/>
  <c r="CW102" i="17"/>
  <c r="CW258" i="17"/>
  <c r="CW80" i="17"/>
  <c r="CW49" i="17"/>
  <c r="CW122" i="17"/>
  <c r="CW30" i="17"/>
  <c r="CW293" i="17"/>
  <c r="CW111" i="17"/>
  <c r="CW139" i="17"/>
  <c r="CW25" i="17"/>
  <c r="CW89" i="17"/>
  <c r="CW40" i="17"/>
  <c r="CW100" i="17"/>
  <c r="CW169" i="17"/>
  <c r="CW132" i="17"/>
  <c r="CW213" i="17"/>
  <c r="CW277" i="17"/>
  <c r="CW137" i="17"/>
  <c r="CW165" i="17"/>
  <c r="CW98" i="17"/>
  <c r="CW166" i="17"/>
  <c r="CW63" i="17"/>
  <c r="CW211" i="17"/>
  <c r="CW187" i="17"/>
  <c r="CW104" i="17"/>
  <c r="CW167" i="17"/>
  <c r="CW245" i="17"/>
  <c r="CW117" i="17"/>
  <c r="CW135" i="17"/>
  <c r="CW183" i="17"/>
  <c r="CW53" i="17"/>
  <c r="CW13" i="17"/>
  <c r="CW76" i="17"/>
  <c r="CW215" i="17"/>
  <c r="CW237" i="17"/>
  <c r="CW251" i="17"/>
  <c r="CW153" i="17"/>
  <c r="CW66" i="17"/>
  <c r="CW90" i="17"/>
  <c r="CW291" i="17"/>
  <c r="CW93" i="17"/>
  <c r="CW250" i="17"/>
  <c r="CW288" i="17"/>
  <c r="CW224" i="17"/>
  <c r="CW31" i="17"/>
  <c r="CW67" i="17"/>
  <c r="CW270" i="17"/>
  <c r="CW222" i="17"/>
  <c r="CW107" i="17"/>
  <c r="CW143" i="17"/>
  <c r="CW173" i="17"/>
  <c r="CW62" i="17"/>
  <c r="CW142" i="17"/>
  <c r="CW82" i="17"/>
  <c r="CW248" i="17"/>
  <c r="CW255" i="17"/>
  <c r="CW274" i="17"/>
  <c r="CW83" i="17"/>
  <c r="CW191" i="17"/>
  <c r="CW114" i="17"/>
  <c r="CW276" i="17"/>
  <c r="CW92" i="17"/>
  <c r="CW24" i="17"/>
  <c r="CW22" i="17"/>
  <c r="CW186" i="17"/>
  <c r="CW65" i="17"/>
  <c r="CW77" i="17"/>
  <c r="CW97" i="17"/>
  <c r="CW193" i="17"/>
  <c r="CW257" i="17"/>
  <c r="CW148" i="17"/>
  <c r="CW18" i="17"/>
  <c r="CW47" i="17"/>
  <c r="CW246" i="17"/>
  <c r="CW292" i="17"/>
  <c r="CW112" i="17"/>
  <c r="CW241" i="17"/>
  <c r="CW103" i="17"/>
  <c r="CW120" i="17"/>
  <c r="CW157" i="17"/>
  <c r="CW220" i="17"/>
  <c r="CW54" i="17"/>
  <c r="CW38" i="17"/>
  <c r="CW101" i="17"/>
  <c r="CW124" i="17"/>
  <c r="CW198" i="17"/>
  <c r="CW129" i="17"/>
  <c r="CW177" i="17"/>
  <c r="CW133" i="17"/>
  <c r="CW35" i="17"/>
  <c r="CW161" i="17"/>
  <c r="CW149" i="17"/>
  <c r="CW225" i="17"/>
  <c r="CW268" i="17"/>
  <c r="CW273" i="17"/>
  <c r="CW247" i="17"/>
  <c r="CW110" i="17"/>
  <c r="CW229" i="17"/>
  <c r="CW86" i="17"/>
  <c r="CW152" i="17"/>
  <c r="CW123" i="17"/>
  <c r="CW57" i="17"/>
  <c r="CW269" i="17"/>
  <c r="CW232" i="17"/>
  <c r="CW283" i="17"/>
  <c r="CW138" i="17"/>
  <c r="CW108" i="17"/>
  <c r="CW168" i="17"/>
  <c r="CW74" i="17"/>
  <c r="CW218" i="17"/>
  <c r="CW279" i="17"/>
  <c r="CW134" i="17"/>
  <c r="CW45" i="17"/>
  <c r="CW178" i="17"/>
  <c r="CW33" i="17"/>
  <c r="CW265" i="17"/>
  <c r="CW119" i="17"/>
  <c r="CW194" i="17"/>
  <c r="CW202" i="17"/>
  <c r="CW236" i="17"/>
  <c r="CW94" i="17"/>
  <c r="CW37" i="17"/>
  <c r="CW79" i="17"/>
  <c r="CW286" i="17"/>
  <c r="CW91" i="17"/>
  <c r="CW160" i="17"/>
  <c r="CW75" i="17"/>
  <c r="CW240" i="17"/>
  <c r="CW271" i="17"/>
  <c r="CW130" i="17"/>
  <c r="CW14" i="17"/>
  <c r="CW284" i="17"/>
  <c r="CW217" i="17"/>
  <c r="CW84" i="17"/>
  <c r="CW162" i="17"/>
  <c r="CW125" i="17"/>
  <c r="CW41" i="17"/>
  <c r="CW195" i="17"/>
  <c r="CW234" i="17"/>
  <c r="CW287" i="17"/>
  <c r="CW26" i="17"/>
  <c r="CW146" i="17"/>
  <c r="CW181" i="17"/>
  <c r="CW295" i="17"/>
  <c r="CW81" i="17"/>
  <c r="CW301" i="17"/>
  <c r="CW27" i="17"/>
  <c r="CW267" i="17"/>
  <c r="CW212" i="17"/>
  <c r="CW239" i="17"/>
  <c r="CW244" i="17"/>
  <c r="CW156" i="17"/>
  <c r="CW201" i="17"/>
  <c r="CW242" i="17"/>
  <c r="CW214" i="17"/>
  <c r="CW182" i="17"/>
  <c r="CW147" i="17"/>
  <c r="CW233" i="17"/>
  <c r="CW17" i="17"/>
  <c r="CW48" i="17"/>
  <c r="CW21" i="17"/>
  <c r="CW197" i="17"/>
  <c r="CW127" i="17"/>
  <c r="CW281" i="17"/>
  <c r="CW300" i="17"/>
  <c r="CW10" i="17"/>
  <c r="CW85" i="17"/>
  <c r="CW150" i="17"/>
  <c r="CW29" i="17"/>
  <c r="CW32" i="17"/>
  <c r="CW226" i="17"/>
  <c r="CW155" i="17"/>
  <c r="CW16" i="17"/>
  <c r="CW235" i="17"/>
  <c r="CW61" i="17"/>
  <c r="CW115" i="17"/>
  <c r="CW126" i="17"/>
  <c r="CW158" i="17"/>
  <c r="CW230" i="17"/>
  <c r="CW56" i="17"/>
  <c r="CW180" i="17"/>
  <c r="CW266" i="17"/>
  <c r="CW52" i="17"/>
  <c r="CW174" i="17"/>
  <c r="CW118" i="17"/>
  <c r="CW290" i="17"/>
  <c r="CW20" i="17"/>
  <c r="CW96" i="17"/>
  <c r="CW151" i="17"/>
  <c r="CW298" i="17"/>
  <c r="CW206" i="17"/>
  <c r="CW116" i="17"/>
  <c r="CW175" i="17"/>
  <c r="CW285" i="17"/>
  <c r="CW200" i="17"/>
  <c r="CW154" i="17"/>
  <c r="CW294" i="17"/>
  <c r="CW36" i="17"/>
  <c r="CW219" i="17"/>
  <c r="CW78" i="17"/>
  <c r="CW87" i="17"/>
  <c r="CW140" i="17"/>
  <c r="CW196" i="17"/>
  <c r="CW188" i="17"/>
  <c r="CW249" i="17"/>
  <c r="CW227" i="17"/>
  <c r="CW50" i="17"/>
  <c r="CW189" i="17"/>
  <c r="CW223" i="17"/>
  <c r="CW210" i="17"/>
  <c r="CW95" i="17"/>
  <c r="CW299" i="17"/>
  <c r="CW243" i="17"/>
  <c r="CW69" i="17"/>
  <c r="CW144" i="17"/>
  <c r="CW203" i="17"/>
  <c r="CW264" i="17"/>
  <c r="CW260" i="17"/>
  <c r="CW60" i="17"/>
  <c r="CW275" i="17"/>
  <c r="CW228" i="17"/>
  <c r="CW204" i="17"/>
  <c r="CW55" i="17"/>
  <c r="CW73" i="17"/>
  <c r="CW70" i="17"/>
  <c r="CW192" i="17"/>
  <c r="CW28" i="17"/>
  <c r="CW113" i="17"/>
  <c r="CW121" i="17"/>
  <c r="CW51" i="17"/>
  <c r="CW263" i="17"/>
  <c r="CW278" i="17"/>
  <c r="CW252" i="17"/>
  <c r="CW259" i="17"/>
  <c r="CW39" i="17"/>
  <c r="CW207" i="17"/>
  <c r="CW302" i="17"/>
  <c r="CW105" i="17"/>
  <c r="CW171" i="17"/>
  <c r="CW199" i="17"/>
  <c r="CW172" i="17"/>
  <c r="CW19" i="17"/>
  <c r="CW221" i="17"/>
  <c r="CW42" i="17"/>
  <c r="CW128" i="17"/>
  <c r="CW159" i="17"/>
  <c r="CW64" i="17"/>
  <c r="CW43" i="17"/>
  <c r="CW190" i="17"/>
  <c r="CW261" i="17"/>
  <c r="CW88" i="17"/>
  <c r="CW238" i="17"/>
  <c r="CW44" i="17"/>
  <c r="CW185" i="17"/>
  <c r="CW231" i="17"/>
  <c r="CW184" i="17"/>
  <c r="CW289" i="17"/>
  <c r="CW272" i="17"/>
  <c r="CW59" i="17"/>
  <c r="CW164" i="17"/>
  <c r="CW170" i="17"/>
  <c r="CW46" i="17"/>
  <c r="CW136" i="17"/>
  <c r="CW145" i="17"/>
  <c r="CW23" i="17"/>
  <c r="CW99" i="17"/>
  <c r="CX11" i="17" l="1"/>
  <c r="CY2" i="17"/>
  <c r="CX12" i="17"/>
  <c r="CX6" i="17"/>
  <c r="CX7" i="17"/>
  <c r="CX5" i="17"/>
  <c r="CX8" i="17"/>
  <c r="CX303" i="17"/>
  <c r="CX4" i="17"/>
  <c r="CX282" i="17"/>
  <c r="CX296" i="17"/>
  <c r="CX109" i="17"/>
  <c r="CX176" i="17"/>
  <c r="CX254" i="17"/>
  <c r="CX179" i="17"/>
  <c r="CX256" i="17"/>
  <c r="CX71" i="17"/>
  <c r="CX58" i="17"/>
  <c r="CX205" i="17"/>
  <c r="CX15" i="17"/>
  <c r="CX141" i="17"/>
  <c r="CX9" i="17"/>
  <c r="CX208" i="17"/>
  <c r="CX280" i="17"/>
  <c r="CX253" i="17"/>
  <c r="CX297" i="17"/>
  <c r="CX72" i="17"/>
  <c r="CX131" i="17"/>
  <c r="CX163" i="17"/>
  <c r="CX262" i="17"/>
  <c r="CX102" i="17"/>
  <c r="CX106" i="17"/>
  <c r="CX216" i="17"/>
  <c r="CX209" i="17"/>
  <c r="CX68" i="17"/>
  <c r="CX34" i="17"/>
  <c r="CX49" i="17"/>
  <c r="CX293" i="17"/>
  <c r="CX139" i="17"/>
  <c r="CX30" i="17"/>
  <c r="CX135" i="17"/>
  <c r="CX111" i="17"/>
  <c r="CX40" i="17"/>
  <c r="CX25" i="17"/>
  <c r="CX100" i="17"/>
  <c r="CX122" i="17"/>
  <c r="CX169" i="17"/>
  <c r="CX132" i="17"/>
  <c r="CX213" i="17"/>
  <c r="CX277" i="17"/>
  <c r="CX258" i="17"/>
  <c r="CX98" i="17"/>
  <c r="CX89" i="17"/>
  <c r="CX137" i="17"/>
  <c r="CX165" i="17"/>
  <c r="CX63" i="17"/>
  <c r="CX166" i="17"/>
  <c r="CX187" i="17"/>
  <c r="CX211" i="17"/>
  <c r="CX245" i="17"/>
  <c r="CX104" i="17"/>
  <c r="CX117" i="17"/>
  <c r="CX167" i="17"/>
  <c r="CX183" i="17"/>
  <c r="CX13" i="17"/>
  <c r="CX53" i="17"/>
  <c r="CX76" i="17"/>
  <c r="CX80" i="17"/>
  <c r="CX93" i="17"/>
  <c r="CX291" i="17"/>
  <c r="CX153" i="17"/>
  <c r="CX66" i="17"/>
  <c r="CX90" i="17"/>
  <c r="CX83" i="17"/>
  <c r="CX250" i="17"/>
  <c r="CX288" i="17"/>
  <c r="CX97" i="17"/>
  <c r="CX224" i="17"/>
  <c r="CX67" i="17"/>
  <c r="CX31" i="17"/>
  <c r="CX222" i="17"/>
  <c r="CX143" i="17"/>
  <c r="CX173" i="17"/>
  <c r="CX270" i="17"/>
  <c r="CX107" i="17"/>
  <c r="CX142" i="17"/>
  <c r="CX62" i="17"/>
  <c r="CX82" i="17"/>
  <c r="CX248" i="17"/>
  <c r="CX255" i="17"/>
  <c r="CX251" i="17"/>
  <c r="CX191" i="17"/>
  <c r="CX274" i="17"/>
  <c r="CX215" i="17"/>
  <c r="CX114" i="17"/>
  <c r="CX237" i="17"/>
  <c r="CX24" i="17"/>
  <c r="CX94" i="17"/>
  <c r="CX186" i="17"/>
  <c r="CX22" i="17"/>
  <c r="CX193" i="17"/>
  <c r="CX65" i="17"/>
  <c r="CX257" i="17"/>
  <c r="CX148" i="17"/>
  <c r="CX77" i="17"/>
  <c r="CX47" i="17"/>
  <c r="CX18" i="17"/>
  <c r="CX292" i="17"/>
  <c r="CX38" i="17"/>
  <c r="CX112" i="17"/>
  <c r="CX246" i="17"/>
  <c r="CX241" i="17"/>
  <c r="CX103" i="17"/>
  <c r="CX54" i="17"/>
  <c r="CX120" i="17"/>
  <c r="CX157" i="17"/>
  <c r="CX220" i="17"/>
  <c r="CX101" i="17"/>
  <c r="CX198" i="17"/>
  <c r="CX124" i="17"/>
  <c r="CX129" i="17"/>
  <c r="CX177" i="17"/>
  <c r="CX161" i="17"/>
  <c r="CX133" i="17"/>
  <c r="CX35" i="17"/>
  <c r="CX149" i="17"/>
  <c r="CX276" i="17"/>
  <c r="CX92" i="17"/>
  <c r="CX86" i="17"/>
  <c r="CX110" i="17"/>
  <c r="CX152" i="17"/>
  <c r="CX178" i="17"/>
  <c r="CX283" i="17"/>
  <c r="CX123" i="17"/>
  <c r="CX125" i="17"/>
  <c r="CX232" i="17"/>
  <c r="CX268" i="17"/>
  <c r="CX138" i="17"/>
  <c r="CX57" i="17"/>
  <c r="CX108" i="17"/>
  <c r="CX168" i="17"/>
  <c r="CX195" i="17"/>
  <c r="CX218" i="17"/>
  <c r="CX74" i="17"/>
  <c r="CX269" i="17"/>
  <c r="CX279" i="17"/>
  <c r="CX134" i="17"/>
  <c r="CX45" i="17"/>
  <c r="CX265" i="17"/>
  <c r="CX202" i="17"/>
  <c r="CX194" i="17"/>
  <c r="CX229" i="17"/>
  <c r="CX236" i="17"/>
  <c r="CX119" i="17"/>
  <c r="CX33" i="17"/>
  <c r="CX273" i="17"/>
  <c r="CX247" i="17"/>
  <c r="CX225" i="17"/>
  <c r="CX240" i="17"/>
  <c r="CX271" i="17"/>
  <c r="CX244" i="17"/>
  <c r="CX284" i="17"/>
  <c r="CX17" i="17"/>
  <c r="CX217" i="17"/>
  <c r="CX162" i="17"/>
  <c r="CX130" i="17"/>
  <c r="CX61" i="17"/>
  <c r="CX41" i="17"/>
  <c r="CX14" i="17"/>
  <c r="CX127" i="17"/>
  <c r="CX233" i="17"/>
  <c r="CX287" i="17"/>
  <c r="CX234" i="17"/>
  <c r="CX286" i="17"/>
  <c r="CX79" i="17"/>
  <c r="CX160" i="17"/>
  <c r="CX75" i="17"/>
  <c r="CX91" i="17"/>
  <c r="CX156" i="17"/>
  <c r="CX126" i="17"/>
  <c r="CX16" i="17"/>
  <c r="CX214" i="17"/>
  <c r="CX147" i="17"/>
  <c r="CX26" i="17"/>
  <c r="CX48" i="17"/>
  <c r="CX69" i="17"/>
  <c r="CX281" i="17"/>
  <c r="CX300" i="17"/>
  <c r="CX21" i="17"/>
  <c r="CX174" i="17"/>
  <c r="CX10" i="17"/>
  <c r="CX85" i="17"/>
  <c r="CX197" i="17"/>
  <c r="CX150" i="17"/>
  <c r="CX32" i="17"/>
  <c r="CX226" i="17"/>
  <c r="CX242" i="17"/>
  <c r="CX29" i="17"/>
  <c r="CX115" i="17"/>
  <c r="CX189" i="17"/>
  <c r="CX158" i="17"/>
  <c r="CX230" i="17"/>
  <c r="CX84" i="17"/>
  <c r="CX95" i="17"/>
  <c r="CX56" i="17"/>
  <c r="CX37" i="17"/>
  <c r="CX180" i="17"/>
  <c r="CX235" i="17"/>
  <c r="CX200" i="17"/>
  <c r="CX285" i="17"/>
  <c r="CX118" i="17"/>
  <c r="CX301" i="17"/>
  <c r="CX181" i="17"/>
  <c r="CX27" i="17"/>
  <c r="CX267" i="17"/>
  <c r="CX272" i="17"/>
  <c r="CX295" i="17"/>
  <c r="CX239" i="17"/>
  <c r="CX206" i="17"/>
  <c r="CX116" i="17"/>
  <c r="CX175" i="17"/>
  <c r="CX155" i="17"/>
  <c r="CX182" i="17"/>
  <c r="CX223" i="17"/>
  <c r="CX144" i="17"/>
  <c r="CX52" i="17"/>
  <c r="CX81" i="17"/>
  <c r="CX294" i="17"/>
  <c r="CX154" i="17"/>
  <c r="CX36" i="17"/>
  <c r="CX219" i="17"/>
  <c r="CX259" i="17"/>
  <c r="CX78" i="17"/>
  <c r="CX87" i="17"/>
  <c r="CX227" i="17"/>
  <c r="CX50" i="17"/>
  <c r="CX51" i="17"/>
  <c r="CX146" i="17"/>
  <c r="CX249" i="17"/>
  <c r="CX290" i="17"/>
  <c r="CX210" i="17"/>
  <c r="CX243" i="17"/>
  <c r="CX151" i="17"/>
  <c r="CX299" i="17"/>
  <c r="CX44" i="17"/>
  <c r="CX264" i="17"/>
  <c r="CX266" i="17"/>
  <c r="CX201" i="17"/>
  <c r="CX70" i="17"/>
  <c r="CX228" i="17"/>
  <c r="CX20" i="17"/>
  <c r="CX203" i="17"/>
  <c r="CX96" i="17"/>
  <c r="CX212" i="17"/>
  <c r="CX121" i="17"/>
  <c r="CX113" i="17"/>
  <c r="CX60" i="17"/>
  <c r="CX140" i="17"/>
  <c r="CX263" i="17"/>
  <c r="CX28" i="17"/>
  <c r="CX252" i="17"/>
  <c r="CX302" i="17"/>
  <c r="CX199" i="17"/>
  <c r="CX207" i="17"/>
  <c r="CX171" i="17"/>
  <c r="CX172" i="17"/>
  <c r="CX136" i="17"/>
  <c r="CX145" i="17"/>
  <c r="CX275" i="17"/>
  <c r="CX19" i="17"/>
  <c r="CX39" i="17"/>
  <c r="CX278" i="17"/>
  <c r="CX42" i="17"/>
  <c r="CX128" i="17"/>
  <c r="CX221" i="17"/>
  <c r="CX64" i="17"/>
  <c r="CX238" i="17"/>
  <c r="CX204" i="17"/>
  <c r="CX298" i="17"/>
  <c r="CX260" i="17"/>
  <c r="CX231" i="17"/>
  <c r="CX261" i="17"/>
  <c r="CX196" i="17"/>
  <c r="CX185" i="17"/>
  <c r="CX184" i="17"/>
  <c r="CX164" i="17"/>
  <c r="CX88" i="17"/>
  <c r="CX43" i="17"/>
  <c r="CX170" i="17"/>
  <c r="CX190" i="17"/>
  <c r="CX192" i="17"/>
  <c r="CX73" i="17"/>
  <c r="CX46" i="17"/>
  <c r="CX188" i="17"/>
  <c r="CX55" i="17"/>
  <c r="CX289" i="17"/>
  <c r="CX23" i="17"/>
  <c r="CX99" i="17"/>
  <c r="CX159" i="17"/>
  <c r="CX105" i="17"/>
  <c r="CX59" i="17"/>
  <c r="CY7" i="17" l="1"/>
  <c r="CZ2" i="17"/>
  <c r="CY12" i="17"/>
  <c r="CY6" i="17"/>
  <c r="CY5" i="17"/>
  <c r="CY11" i="17"/>
  <c r="CY8" i="17"/>
  <c r="CY303" i="17"/>
  <c r="CY4" i="17"/>
  <c r="CY176" i="17"/>
  <c r="CY254" i="17"/>
  <c r="CY76" i="17"/>
  <c r="CY216" i="17"/>
  <c r="CY256" i="17"/>
  <c r="CY179" i="17"/>
  <c r="CY72" i="17"/>
  <c r="CY282" i="17"/>
  <c r="CY58" i="17"/>
  <c r="CY205" i="17"/>
  <c r="CY131" i="17"/>
  <c r="CY9" i="17"/>
  <c r="CY141" i="17"/>
  <c r="CY71" i="17"/>
  <c r="CY208" i="17"/>
  <c r="CY280" i="17"/>
  <c r="CY253" i="17"/>
  <c r="CY15" i="17"/>
  <c r="CY163" i="17"/>
  <c r="CY262" i="17"/>
  <c r="CY102" i="17"/>
  <c r="CY106" i="17"/>
  <c r="CY209" i="17"/>
  <c r="CY68" i="17"/>
  <c r="CY297" i="17"/>
  <c r="CY34" i="17"/>
  <c r="CY296" i="17"/>
  <c r="CY109" i="17"/>
  <c r="CY135" i="17"/>
  <c r="CY49" i="17"/>
  <c r="CY111" i="17"/>
  <c r="CY13" i="17"/>
  <c r="CY40" i="17"/>
  <c r="CY25" i="17"/>
  <c r="CY169" i="17"/>
  <c r="CY132" i="17"/>
  <c r="CY122" i="17"/>
  <c r="CY213" i="17"/>
  <c r="CY277" i="17"/>
  <c r="CY258" i="17"/>
  <c r="CY165" i="17"/>
  <c r="CY63" i="17"/>
  <c r="CY89" i="17"/>
  <c r="CY137" i="17"/>
  <c r="CY187" i="17"/>
  <c r="CY166" i="17"/>
  <c r="CY211" i="17"/>
  <c r="CY245" i="17"/>
  <c r="CY117" i="17"/>
  <c r="CY183" i="17"/>
  <c r="CY100" i="17"/>
  <c r="CY167" i="17"/>
  <c r="CY293" i="17"/>
  <c r="CY98" i="17"/>
  <c r="CY53" i="17"/>
  <c r="CY104" i="17"/>
  <c r="CY139" i="17"/>
  <c r="CY30" i="17"/>
  <c r="CY153" i="17"/>
  <c r="CY66" i="17"/>
  <c r="CY90" i="17"/>
  <c r="CY250" i="17"/>
  <c r="CY83" i="17"/>
  <c r="CY112" i="17"/>
  <c r="CY97" i="17"/>
  <c r="CY67" i="17"/>
  <c r="CY224" i="17"/>
  <c r="CY222" i="17"/>
  <c r="CY173" i="17"/>
  <c r="CY143" i="17"/>
  <c r="CY31" i="17"/>
  <c r="CY270" i="17"/>
  <c r="CY107" i="17"/>
  <c r="CY62" i="17"/>
  <c r="CY82" i="17"/>
  <c r="CY248" i="17"/>
  <c r="CY255" i="17"/>
  <c r="CY191" i="17"/>
  <c r="CY274" i="17"/>
  <c r="CY288" i="17"/>
  <c r="CY215" i="17"/>
  <c r="CY114" i="17"/>
  <c r="CY80" i="17"/>
  <c r="CY93" i="17"/>
  <c r="CY142" i="17"/>
  <c r="CY237" i="17"/>
  <c r="CY251" i="17"/>
  <c r="CY291" i="17"/>
  <c r="CY186" i="17"/>
  <c r="CY193" i="17"/>
  <c r="CY257" i="17"/>
  <c r="CY148" i="17"/>
  <c r="CY22" i="17"/>
  <c r="CY47" i="17"/>
  <c r="CY65" i="17"/>
  <c r="CY77" i="17"/>
  <c r="CY292" i="17"/>
  <c r="CY124" i="17"/>
  <c r="CY18" i="17"/>
  <c r="CY246" i="17"/>
  <c r="CY241" i="17"/>
  <c r="CY103" i="17"/>
  <c r="CY54" i="17"/>
  <c r="CY120" i="17"/>
  <c r="CY157" i="17"/>
  <c r="CY220" i="17"/>
  <c r="CY101" i="17"/>
  <c r="CY198" i="17"/>
  <c r="CY129" i="17"/>
  <c r="CY177" i="17"/>
  <c r="CY161" i="17"/>
  <c r="CY133" i="17"/>
  <c r="CY149" i="17"/>
  <c r="CY35" i="17"/>
  <c r="CY276" i="17"/>
  <c r="CY92" i="17"/>
  <c r="CY24" i="17"/>
  <c r="CY178" i="17"/>
  <c r="CY232" i="17"/>
  <c r="CY138" i="17"/>
  <c r="CY229" i="17"/>
  <c r="CY168" i="17"/>
  <c r="CY268" i="17"/>
  <c r="CY57" i="17"/>
  <c r="CY195" i="17"/>
  <c r="CY37" i="17"/>
  <c r="CY234" i="17"/>
  <c r="CY127" i="17"/>
  <c r="CY108" i="17"/>
  <c r="CY38" i="17"/>
  <c r="CY74" i="17"/>
  <c r="CY279" i="17"/>
  <c r="CY45" i="17"/>
  <c r="CY269" i="17"/>
  <c r="CY202" i="17"/>
  <c r="CY162" i="17"/>
  <c r="CY265" i="17"/>
  <c r="CY33" i="17"/>
  <c r="CY218" i="17"/>
  <c r="CY194" i="17"/>
  <c r="CY236" i="17"/>
  <c r="CY94" i="17"/>
  <c r="CY134" i="17"/>
  <c r="CY119" i="17"/>
  <c r="CY273" i="17"/>
  <c r="CY247" i="17"/>
  <c r="CY225" i="17"/>
  <c r="CY86" i="17"/>
  <c r="CY152" i="17"/>
  <c r="CY283" i="17"/>
  <c r="CY110" i="17"/>
  <c r="CY123" i="17"/>
  <c r="CY217" i="17"/>
  <c r="CY301" i="17"/>
  <c r="CY17" i="17"/>
  <c r="CY130" i="17"/>
  <c r="CY61" i="17"/>
  <c r="CY41" i="17"/>
  <c r="CY14" i="17"/>
  <c r="CY226" i="17"/>
  <c r="CY26" i="17"/>
  <c r="CY233" i="17"/>
  <c r="CY79" i="17"/>
  <c r="CY240" i="17"/>
  <c r="CY286" i="17"/>
  <c r="CY160" i="17"/>
  <c r="CY91" i="17"/>
  <c r="CY271" i="17"/>
  <c r="CY125" i="17"/>
  <c r="CY84" i="17"/>
  <c r="CY48" i="17"/>
  <c r="CY281" i="17"/>
  <c r="CY300" i="17"/>
  <c r="CY174" i="17"/>
  <c r="CY10" i="17"/>
  <c r="CY85" i="17"/>
  <c r="CY287" i="17"/>
  <c r="CY69" i="17"/>
  <c r="CY21" i="17"/>
  <c r="CY197" i="17"/>
  <c r="CY150" i="17"/>
  <c r="CY32" i="17"/>
  <c r="CY189" i="17"/>
  <c r="CY242" i="17"/>
  <c r="CY260" i="17"/>
  <c r="CY290" i="17"/>
  <c r="CY230" i="17"/>
  <c r="CY158" i="17"/>
  <c r="CY284" i="17"/>
  <c r="CY95" i="17"/>
  <c r="CY56" i="17"/>
  <c r="CY180" i="17"/>
  <c r="CY29" i="17"/>
  <c r="CY285" i="17"/>
  <c r="CY200" i="17"/>
  <c r="CY75" i="17"/>
  <c r="CY266" i="17"/>
  <c r="CY201" i="17"/>
  <c r="CY118" i="17"/>
  <c r="CY249" i="17"/>
  <c r="CY78" i="17"/>
  <c r="CY235" i="17"/>
  <c r="CY244" i="17"/>
  <c r="CY126" i="17"/>
  <c r="CY147" i="17"/>
  <c r="CY155" i="17"/>
  <c r="CY182" i="17"/>
  <c r="CY81" i="17"/>
  <c r="CY223" i="17"/>
  <c r="CY294" i="17"/>
  <c r="CY52" i="17"/>
  <c r="CY272" i="17"/>
  <c r="CY36" i="17"/>
  <c r="CY214" i="17"/>
  <c r="CY154" i="17"/>
  <c r="CY16" i="17"/>
  <c r="CY227" i="17"/>
  <c r="CY50" i="17"/>
  <c r="CY51" i="17"/>
  <c r="CY146" i="17"/>
  <c r="CY181" i="17"/>
  <c r="CY87" i="17"/>
  <c r="CY264" i="17"/>
  <c r="CY70" i="17"/>
  <c r="CY219" i="17"/>
  <c r="CY239" i="17"/>
  <c r="CY243" i="17"/>
  <c r="CY185" i="17"/>
  <c r="CY261" i="17"/>
  <c r="CY43" i="17"/>
  <c r="CY299" i="17"/>
  <c r="CY156" i="17"/>
  <c r="CY44" i="17"/>
  <c r="CY151" i="17"/>
  <c r="CY115" i="17"/>
  <c r="CY267" i="17"/>
  <c r="CY295" i="17"/>
  <c r="CY144" i="17"/>
  <c r="CY60" i="17"/>
  <c r="CY275" i="17"/>
  <c r="CY212" i="17"/>
  <c r="CY206" i="17"/>
  <c r="CY116" i="17"/>
  <c r="CY121" i="17"/>
  <c r="CY228" i="17"/>
  <c r="CY175" i="17"/>
  <c r="CY19" i="17"/>
  <c r="CY263" i="17"/>
  <c r="CY140" i="17"/>
  <c r="CY199" i="17"/>
  <c r="CY302" i="17"/>
  <c r="CY27" i="17"/>
  <c r="CY252" i="17"/>
  <c r="CY20" i="17"/>
  <c r="CY172" i="17"/>
  <c r="CY207" i="17"/>
  <c r="CY96" i="17"/>
  <c r="CY171" i="17"/>
  <c r="CY39" i="17"/>
  <c r="CY278" i="17"/>
  <c r="CY231" i="17"/>
  <c r="CY42" i="17"/>
  <c r="CY221" i="17"/>
  <c r="CY204" i="17"/>
  <c r="CY298" i="17"/>
  <c r="CY64" i="17"/>
  <c r="CY238" i="17"/>
  <c r="CY203" i="17"/>
  <c r="CY88" i="17"/>
  <c r="CY196" i="17"/>
  <c r="CY184" i="17"/>
  <c r="CY210" i="17"/>
  <c r="CY159" i="17"/>
  <c r="CY55" i="17"/>
  <c r="CY188" i="17"/>
  <c r="CY170" i="17"/>
  <c r="CY259" i="17"/>
  <c r="CY289" i="17"/>
  <c r="CY190" i="17"/>
  <c r="CY164" i="17"/>
  <c r="CY192" i="17"/>
  <c r="CY73" i="17"/>
  <c r="CY128" i="17"/>
  <c r="CY28" i="17"/>
  <c r="CY145" i="17"/>
  <c r="CY136" i="17"/>
  <c r="CY46" i="17"/>
  <c r="CY99" i="17"/>
  <c r="CY105" i="17"/>
  <c r="CY113" i="17"/>
  <c r="CY59" i="17"/>
  <c r="CY23" i="17"/>
  <c r="DA2" i="17" l="1"/>
  <c r="CZ8" i="17"/>
  <c r="CZ11" i="17"/>
  <c r="CZ303" i="17"/>
  <c r="CZ4" i="17"/>
  <c r="CZ7" i="17"/>
  <c r="CZ12" i="17"/>
  <c r="CZ5" i="17"/>
  <c r="CZ6" i="17"/>
  <c r="CZ256" i="17"/>
  <c r="CZ179" i="17"/>
  <c r="CZ72" i="17"/>
  <c r="CZ117" i="17"/>
  <c r="CZ63" i="17"/>
  <c r="CZ205" i="17"/>
  <c r="CZ282" i="17"/>
  <c r="CZ131" i="17"/>
  <c r="CZ9" i="17"/>
  <c r="CZ58" i="17"/>
  <c r="CZ141" i="17"/>
  <c r="CZ15" i="17"/>
  <c r="CZ208" i="17"/>
  <c r="CZ253" i="17"/>
  <c r="CZ163" i="17"/>
  <c r="CZ254" i="17"/>
  <c r="CZ102" i="17"/>
  <c r="CZ71" i="17"/>
  <c r="CZ262" i="17"/>
  <c r="CZ209" i="17"/>
  <c r="CZ280" i="17"/>
  <c r="CZ68" i="17"/>
  <c r="CZ106" i="17"/>
  <c r="CZ216" i="17"/>
  <c r="CZ297" i="17"/>
  <c r="CZ109" i="17"/>
  <c r="CZ34" i="17"/>
  <c r="CZ296" i="17"/>
  <c r="CZ176" i="17"/>
  <c r="CZ111" i="17"/>
  <c r="CZ169" i="17"/>
  <c r="CZ93" i="17"/>
  <c r="CZ132" i="17"/>
  <c r="CZ76" i="17"/>
  <c r="CZ100" i="17"/>
  <c r="CZ213" i="17"/>
  <c r="CZ277" i="17"/>
  <c r="CZ122" i="17"/>
  <c r="CZ258" i="17"/>
  <c r="CZ165" i="17"/>
  <c r="CZ187" i="17"/>
  <c r="CZ137" i="17"/>
  <c r="CZ166" i="17"/>
  <c r="CZ183" i="17"/>
  <c r="CZ25" i="17"/>
  <c r="CZ211" i="17"/>
  <c r="CZ89" i="17"/>
  <c r="CZ293" i="17"/>
  <c r="CZ167" i="17"/>
  <c r="CZ98" i="17"/>
  <c r="CZ53" i="17"/>
  <c r="CZ104" i="17"/>
  <c r="CZ139" i="17"/>
  <c r="CZ30" i="17"/>
  <c r="CZ49" i="17"/>
  <c r="CZ135" i="17"/>
  <c r="CZ245" i="17"/>
  <c r="CZ13" i="17"/>
  <c r="CZ40" i="17"/>
  <c r="CZ83" i="17"/>
  <c r="CZ97" i="17"/>
  <c r="CZ133" i="17"/>
  <c r="CZ67" i="17"/>
  <c r="CZ224" i="17"/>
  <c r="CZ222" i="17"/>
  <c r="CZ173" i="17"/>
  <c r="CZ143" i="17"/>
  <c r="CZ62" i="17"/>
  <c r="CZ82" i="17"/>
  <c r="CZ248" i="17"/>
  <c r="CZ270" i="17"/>
  <c r="CZ107" i="17"/>
  <c r="CZ255" i="17"/>
  <c r="CZ191" i="17"/>
  <c r="CZ31" i="17"/>
  <c r="CZ274" i="17"/>
  <c r="CZ288" i="17"/>
  <c r="CZ114" i="17"/>
  <c r="CZ80" i="17"/>
  <c r="CZ215" i="17"/>
  <c r="CZ250" i="17"/>
  <c r="CZ251" i="17"/>
  <c r="CZ291" i="17"/>
  <c r="CZ142" i="17"/>
  <c r="CZ237" i="17"/>
  <c r="CZ153" i="17"/>
  <c r="CZ66" i="17"/>
  <c r="CZ90" i="17"/>
  <c r="CZ47" i="17"/>
  <c r="CZ186" i="17"/>
  <c r="CZ22" i="17"/>
  <c r="CZ65" i="17"/>
  <c r="CZ292" i="17"/>
  <c r="CZ124" i="17"/>
  <c r="CZ77" i="17"/>
  <c r="CZ18" i="17"/>
  <c r="CZ112" i="17"/>
  <c r="CZ246" i="17"/>
  <c r="CZ103" i="17"/>
  <c r="CZ120" i="17"/>
  <c r="CZ157" i="17"/>
  <c r="CZ220" i="17"/>
  <c r="CZ241" i="17"/>
  <c r="CZ101" i="17"/>
  <c r="CZ54" i="17"/>
  <c r="CZ198" i="17"/>
  <c r="CZ129" i="17"/>
  <c r="CZ161" i="17"/>
  <c r="CZ148" i="17"/>
  <c r="CZ149" i="17"/>
  <c r="CZ276" i="17"/>
  <c r="CZ92" i="17"/>
  <c r="CZ35" i="17"/>
  <c r="CZ193" i="17"/>
  <c r="CZ24" i="17"/>
  <c r="CZ177" i="17"/>
  <c r="CZ257" i="17"/>
  <c r="CZ229" i="17"/>
  <c r="CZ108" i="17"/>
  <c r="CZ57" i="17"/>
  <c r="CZ269" i="17"/>
  <c r="CZ45" i="17"/>
  <c r="CZ74" i="17"/>
  <c r="CZ279" i="17"/>
  <c r="CZ38" i="17"/>
  <c r="CZ202" i="17"/>
  <c r="CZ162" i="17"/>
  <c r="CZ218" i="17"/>
  <c r="CZ194" i="17"/>
  <c r="CZ236" i="17"/>
  <c r="CZ119" i="17"/>
  <c r="CZ265" i="17"/>
  <c r="CZ94" i="17"/>
  <c r="CZ134" i="17"/>
  <c r="CZ273" i="17"/>
  <c r="CZ247" i="17"/>
  <c r="CZ33" i="17"/>
  <c r="CZ86" i="17"/>
  <c r="CZ152" i="17"/>
  <c r="CZ225" i="17"/>
  <c r="CZ283" i="17"/>
  <c r="CZ123" i="17"/>
  <c r="CZ232" i="17"/>
  <c r="CZ110" i="17"/>
  <c r="CZ178" i="17"/>
  <c r="CZ168" i="17"/>
  <c r="CZ268" i="17"/>
  <c r="CZ138" i="17"/>
  <c r="CZ217" i="17"/>
  <c r="CZ301" i="17"/>
  <c r="CZ84" i="17"/>
  <c r="CZ195" i="17"/>
  <c r="CZ61" i="17"/>
  <c r="CZ41" i="17"/>
  <c r="CZ14" i="17"/>
  <c r="CZ226" i="17"/>
  <c r="CZ233" i="17"/>
  <c r="CZ26" i="17"/>
  <c r="CZ127" i="17"/>
  <c r="CZ130" i="17"/>
  <c r="CZ37" i="17"/>
  <c r="CZ125" i="17"/>
  <c r="CZ75" i="17"/>
  <c r="CZ287" i="17"/>
  <c r="CZ79" i="17"/>
  <c r="CZ91" i="17"/>
  <c r="CZ271" i="17"/>
  <c r="CZ27" i="17"/>
  <c r="CZ286" i="17"/>
  <c r="CZ150" i="17"/>
  <c r="CZ146" i="17"/>
  <c r="CZ32" i="17"/>
  <c r="CZ17" i="17"/>
  <c r="CZ189" i="17"/>
  <c r="CZ242" i="17"/>
  <c r="CZ29" i="17"/>
  <c r="CZ230" i="17"/>
  <c r="CZ260" i="17"/>
  <c r="CZ290" i="17"/>
  <c r="CZ20" i="17"/>
  <c r="CZ284" i="17"/>
  <c r="CZ115" i="17"/>
  <c r="CZ235" i="17"/>
  <c r="CZ95" i="17"/>
  <c r="CZ285" i="17"/>
  <c r="CZ56" i="17"/>
  <c r="CZ201" i="17"/>
  <c r="CZ180" i="17"/>
  <c r="CZ118" i="17"/>
  <c r="CZ200" i="17"/>
  <c r="CZ234" i="17"/>
  <c r="CZ266" i="17"/>
  <c r="CZ160" i="17"/>
  <c r="CZ249" i="17"/>
  <c r="CZ78" i="17"/>
  <c r="CZ240" i="17"/>
  <c r="CZ228" i="17"/>
  <c r="CZ267" i="17"/>
  <c r="CZ182" i="17"/>
  <c r="CZ48" i="17"/>
  <c r="CZ281" i="17"/>
  <c r="CZ300" i="17"/>
  <c r="CZ21" i="17"/>
  <c r="CZ174" i="17"/>
  <c r="CZ10" i="17"/>
  <c r="CZ85" i="17"/>
  <c r="CZ52" i="17"/>
  <c r="CZ214" i="17"/>
  <c r="CZ272" i="17"/>
  <c r="CZ175" i="17"/>
  <c r="CZ259" i="17"/>
  <c r="CZ16" i="17"/>
  <c r="CZ154" i="17"/>
  <c r="CZ227" i="17"/>
  <c r="CZ51" i="17"/>
  <c r="CZ87" i="17"/>
  <c r="CZ264" i="17"/>
  <c r="CZ219" i="17"/>
  <c r="CZ181" i="17"/>
  <c r="CZ70" i="17"/>
  <c r="CZ147" i="17"/>
  <c r="CZ239" i="17"/>
  <c r="CZ243" i="17"/>
  <c r="CZ299" i="17"/>
  <c r="CZ185" i="17"/>
  <c r="CZ204" i="17"/>
  <c r="CZ261" i="17"/>
  <c r="CZ156" i="17"/>
  <c r="CZ44" i="17"/>
  <c r="CZ164" i="17"/>
  <c r="CZ197" i="17"/>
  <c r="CZ223" i="17"/>
  <c r="CZ151" i="17"/>
  <c r="CZ144" i="17"/>
  <c r="CZ60" i="17"/>
  <c r="CZ275" i="17"/>
  <c r="CZ244" i="17"/>
  <c r="CZ69" i="17"/>
  <c r="CZ295" i="17"/>
  <c r="CZ203" i="17"/>
  <c r="CZ210" i="17"/>
  <c r="CZ96" i="17"/>
  <c r="CZ126" i="17"/>
  <c r="CZ158" i="17"/>
  <c r="CZ294" i="17"/>
  <c r="CZ155" i="17"/>
  <c r="CZ81" i="17"/>
  <c r="CZ50" i="17"/>
  <c r="CZ36" i="17"/>
  <c r="CZ302" i="17"/>
  <c r="CZ199" i="17"/>
  <c r="CZ252" i="17"/>
  <c r="CZ212" i="17"/>
  <c r="CZ43" i="17"/>
  <c r="CZ19" i="17"/>
  <c r="CZ207" i="17"/>
  <c r="CZ206" i="17"/>
  <c r="CZ171" i="17"/>
  <c r="CZ39" i="17"/>
  <c r="CZ278" i="17"/>
  <c r="CZ121" i="17"/>
  <c r="CZ42" i="17"/>
  <c r="CZ298" i="17"/>
  <c r="CZ128" i="17"/>
  <c r="CZ221" i="17"/>
  <c r="CZ238" i="17"/>
  <c r="CZ88" i="17"/>
  <c r="CZ116" i="17"/>
  <c r="CZ184" i="17"/>
  <c r="CZ231" i="17"/>
  <c r="CZ196" i="17"/>
  <c r="CZ159" i="17"/>
  <c r="CZ188" i="17"/>
  <c r="CZ172" i="17"/>
  <c r="CZ140" i="17"/>
  <c r="CZ55" i="17"/>
  <c r="CZ190" i="17"/>
  <c r="CZ192" i="17"/>
  <c r="CZ170" i="17"/>
  <c r="CZ289" i="17"/>
  <c r="CZ113" i="17"/>
  <c r="CZ73" i="17"/>
  <c r="CZ28" i="17"/>
  <c r="CZ64" i="17"/>
  <c r="CZ136" i="17"/>
  <c r="CZ23" i="17"/>
  <c r="CZ105" i="17"/>
  <c r="CZ59" i="17"/>
  <c r="CZ46" i="17"/>
  <c r="CZ263" i="17"/>
  <c r="CZ145" i="17"/>
  <c r="CZ99" i="17"/>
  <c r="DB2" i="17" l="1"/>
  <c r="DA7" i="17"/>
  <c r="DA5" i="17"/>
  <c r="DA8" i="17"/>
  <c r="DA4" i="17"/>
  <c r="DA11" i="17"/>
  <c r="DA303" i="17"/>
  <c r="DA6" i="17"/>
  <c r="DA12" i="17"/>
  <c r="DA282" i="17"/>
  <c r="DA132" i="17"/>
  <c r="DA183" i="17"/>
  <c r="DA58" i="17"/>
  <c r="DA15" i="17"/>
  <c r="DA141" i="17"/>
  <c r="DA208" i="17"/>
  <c r="DA253" i="17"/>
  <c r="DA131" i="17"/>
  <c r="DA163" i="17"/>
  <c r="DA205" i="17"/>
  <c r="DA254" i="17"/>
  <c r="DA102" i="17"/>
  <c r="DA72" i="17"/>
  <c r="DA9" i="17"/>
  <c r="DA71" i="17"/>
  <c r="DA209" i="17"/>
  <c r="DA262" i="17"/>
  <c r="DA280" i="17"/>
  <c r="DA68" i="17"/>
  <c r="DA106" i="17"/>
  <c r="DA216" i="17"/>
  <c r="DA109" i="17"/>
  <c r="DA297" i="17"/>
  <c r="DA176" i="17"/>
  <c r="DA34" i="17"/>
  <c r="DA296" i="17"/>
  <c r="DA256" i="17"/>
  <c r="DA179" i="17"/>
  <c r="DA76" i="17"/>
  <c r="DA100" i="17"/>
  <c r="DA213" i="17"/>
  <c r="DA277" i="17"/>
  <c r="DA215" i="17"/>
  <c r="DA122" i="17"/>
  <c r="DA165" i="17"/>
  <c r="DA187" i="17"/>
  <c r="DA166" i="17"/>
  <c r="DA25" i="17"/>
  <c r="DA98" i="17"/>
  <c r="DA89" i="17"/>
  <c r="DA117" i="17"/>
  <c r="DA211" i="17"/>
  <c r="DA245" i="17"/>
  <c r="DA258" i="17"/>
  <c r="DA293" i="17"/>
  <c r="DA137" i="17"/>
  <c r="DA167" i="17"/>
  <c r="DA63" i="17"/>
  <c r="DA53" i="17"/>
  <c r="DA104" i="17"/>
  <c r="DA139" i="17"/>
  <c r="DA30" i="17"/>
  <c r="DA49" i="17"/>
  <c r="DA135" i="17"/>
  <c r="DA13" i="17"/>
  <c r="DA40" i="17"/>
  <c r="DA111" i="17"/>
  <c r="DA169" i="17"/>
  <c r="DA222" i="17"/>
  <c r="DA47" i="17"/>
  <c r="DA173" i="17"/>
  <c r="DA224" i="17"/>
  <c r="DA143" i="17"/>
  <c r="DA62" i="17"/>
  <c r="DA248" i="17"/>
  <c r="DA67" i="17"/>
  <c r="DA31" i="17"/>
  <c r="DA82" i="17"/>
  <c r="DA255" i="17"/>
  <c r="DA191" i="17"/>
  <c r="DA274" i="17"/>
  <c r="DA107" i="17"/>
  <c r="DA288" i="17"/>
  <c r="DA80" i="17"/>
  <c r="DA250" i="17"/>
  <c r="DA251" i="17"/>
  <c r="DA291" i="17"/>
  <c r="DA93" i="17"/>
  <c r="DA237" i="17"/>
  <c r="DA114" i="17"/>
  <c r="DA142" i="17"/>
  <c r="DA153" i="17"/>
  <c r="DA83" i="17"/>
  <c r="DA66" i="17"/>
  <c r="DA97" i="17"/>
  <c r="DA270" i="17"/>
  <c r="DA65" i="17"/>
  <c r="DA92" i="17"/>
  <c r="DA246" i="17"/>
  <c r="DA18" i="17"/>
  <c r="DA229" i="17"/>
  <c r="DA152" i="17"/>
  <c r="DA45" i="17"/>
  <c r="DA112" i="17"/>
  <c r="DA103" i="17"/>
  <c r="DA157" i="17"/>
  <c r="DA220" i="17"/>
  <c r="DA198" i="17"/>
  <c r="DA241" i="17"/>
  <c r="DA257" i="17"/>
  <c r="DA54" i="17"/>
  <c r="DA129" i="17"/>
  <c r="DA90" i="17"/>
  <c r="DA161" i="17"/>
  <c r="DA133" i="17"/>
  <c r="DA276" i="17"/>
  <c r="DA101" i="17"/>
  <c r="DA148" i="17"/>
  <c r="DA120" i="17"/>
  <c r="DA35" i="17"/>
  <c r="DA24" i="17"/>
  <c r="DA149" i="17"/>
  <c r="DA177" i="17"/>
  <c r="DA186" i="17"/>
  <c r="DA193" i="17"/>
  <c r="DA292" i="17"/>
  <c r="DA124" i="17"/>
  <c r="DA77" i="17"/>
  <c r="DA22" i="17"/>
  <c r="DA269" i="17"/>
  <c r="DA74" i="17"/>
  <c r="DA283" i="17"/>
  <c r="DA217" i="17"/>
  <c r="DA218" i="17"/>
  <c r="DA202" i="17"/>
  <c r="DA162" i="17"/>
  <c r="DA194" i="17"/>
  <c r="DA279" i="17"/>
  <c r="DA119" i="17"/>
  <c r="DA134" i="17"/>
  <c r="DA273" i="17"/>
  <c r="DA247" i="17"/>
  <c r="DA33" i="17"/>
  <c r="DA86" i="17"/>
  <c r="DA265" i="17"/>
  <c r="DA94" i="17"/>
  <c r="DA123" i="17"/>
  <c r="DA225" i="17"/>
  <c r="DA232" i="17"/>
  <c r="DA236" i="17"/>
  <c r="DA108" i="17"/>
  <c r="DA178" i="17"/>
  <c r="DA268" i="17"/>
  <c r="DA110" i="17"/>
  <c r="DA168" i="17"/>
  <c r="DA138" i="17"/>
  <c r="DA57" i="17"/>
  <c r="DA84" i="17"/>
  <c r="DA61" i="17"/>
  <c r="DA41" i="17"/>
  <c r="DA14" i="17"/>
  <c r="DA195" i="17"/>
  <c r="DA233" i="17"/>
  <c r="DA17" i="17"/>
  <c r="DA127" i="17"/>
  <c r="DA130" i="17"/>
  <c r="DA226" i="17"/>
  <c r="DA26" i="17"/>
  <c r="DA37" i="17"/>
  <c r="DA125" i="17"/>
  <c r="DA75" i="17"/>
  <c r="DA266" i="17"/>
  <c r="DA287" i="17"/>
  <c r="DA234" i="17"/>
  <c r="DA240" i="17"/>
  <c r="DA79" i="17"/>
  <c r="DA91" i="17"/>
  <c r="DA271" i="17"/>
  <c r="DA38" i="17"/>
  <c r="DA286" i="17"/>
  <c r="DA189" i="17"/>
  <c r="DA69" i="17"/>
  <c r="DA29" i="17"/>
  <c r="DA230" i="17"/>
  <c r="DA32" i="17"/>
  <c r="DA242" i="17"/>
  <c r="DA197" i="17"/>
  <c r="DA20" i="17"/>
  <c r="DA284" i="17"/>
  <c r="DA235" i="17"/>
  <c r="DA115" i="17"/>
  <c r="DA285" i="17"/>
  <c r="DA81" i="17"/>
  <c r="DA95" i="17"/>
  <c r="DA158" i="17"/>
  <c r="DA118" i="17"/>
  <c r="DA48" i="17"/>
  <c r="DA78" i="17"/>
  <c r="DA200" i="17"/>
  <c r="DA249" i="17"/>
  <c r="DA160" i="17"/>
  <c r="DA267" i="17"/>
  <c r="DA244" i="17"/>
  <c r="DA146" i="17"/>
  <c r="DA156" i="17"/>
  <c r="DA27" i="17"/>
  <c r="DA228" i="17"/>
  <c r="DA52" i="17"/>
  <c r="DA214" i="17"/>
  <c r="DA16" i="17"/>
  <c r="DA182" i="17"/>
  <c r="DA301" i="17"/>
  <c r="DA155" i="17"/>
  <c r="DA181" i="17"/>
  <c r="DA180" i="17"/>
  <c r="DA295" i="17"/>
  <c r="DA147" i="17"/>
  <c r="DA201" i="17"/>
  <c r="DA150" i="17"/>
  <c r="DA56" i="17"/>
  <c r="DA10" i="17"/>
  <c r="DA85" i="17"/>
  <c r="DA290" i="17"/>
  <c r="DA154" i="17"/>
  <c r="DA203" i="17"/>
  <c r="DA264" i="17"/>
  <c r="DA174" i="17"/>
  <c r="DA87" i="17"/>
  <c r="DA70" i="17"/>
  <c r="DA239" i="17"/>
  <c r="DA243" i="17"/>
  <c r="DA275" i="17"/>
  <c r="DA300" i="17"/>
  <c r="DA299" i="17"/>
  <c r="DA204" i="17"/>
  <c r="DA219" i="17"/>
  <c r="DA260" i="17"/>
  <c r="DA185" i="17"/>
  <c r="DA261" i="17"/>
  <c r="DA206" i="17"/>
  <c r="DA223" i="17"/>
  <c r="DA144" i="17"/>
  <c r="DA60" i="17"/>
  <c r="DA151" i="17"/>
  <c r="DA42" i="17"/>
  <c r="DA113" i="17"/>
  <c r="DA128" i="17"/>
  <c r="DA192" i="17"/>
  <c r="DA21" i="17"/>
  <c r="DA44" i="17"/>
  <c r="DA210" i="17"/>
  <c r="DA96" i="17"/>
  <c r="DA126" i="17"/>
  <c r="DA116" i="17"/>
  <c r="DA121" i="17"/>
  <c r="DA50" i="17"/>
  <c r="DA272" i="17"/>
  <c r="DA227" i="17"/>
  <c r="DA51" i="17"/>
  <c r="DA199" i="17"/>
  <c r="DA207" i="17"/>
  <c r="DA281" i="17"/>
  <c r="DA212" i="17"/>
  <c r="DA19" i="17"/>
  <c r="DA171" i="17"/>
  <c r="DA39" i="17"/>
  <c r="DA278" i="17"/>
  <c r="DA231" i="17"/>
  <c r="DA259" i="17"/>
  <c r="DA298" i="17"/>
  <c r="DA170" i="17"/>
  <c r="DA36" i="17"/>
  <c r="DA221" i="17"/>
  <c r="DA184" i="17"/>
  <c r="DA238" i="17"/>
  <c r="DA23" i="17"/>
  <c r="DA105" i="17"/>
  <c r="DA196" i="17"/>
  <c r="DA188" i="17"/>
  <c r="DA294" i="17"/>
  <c r="DA88" i="17"/>
  <c r="DA140" i="17"/>
  <c r="DA43" i="17"/>
  <c r="DA55" i="17"/>
  <c r="DA164" i="17"/>
  <c r="DA172" i="17"/>
  <c r="DA190" i="17"/>
  <c r="DA73" i="17"/>
  <c r="DA289" i="17"/>
  <c r="DA28" i="17"/>
  <c r="DA252" i="17"/>
  <c r="DA263" i="17"/>
  <c r="DA159" i="17"/>
  <c r="DA64" i="17"/>
  <c r="DA136" i="17"/>
  <c r="DA175" i="17"/>
  <c r="DA99" i="17"/>
  <c r="DA59" i="17"/>
  <c r="DA302" i="17"/>
  <c r="DA46" i="17"/>
  <c r="DA145" i="17"/>
  <c r="DC2" i="17" l="1"/>
  <c r="DB11" i="17"/>
  <c r="DB303" i="17"/>
  <c r="DB5" i="17"/>
  <c r="DB12" i="17"/>
  <c r="DB4" i="17"/>
  <c r="DB7" i="17"/>
  <c r="DB6" i="17"/>
  <c r="DB8" i="17"/>
  <c r="DB205" i="17"/>
  <c r="DB282" i="17"/>
  <c r="DB179" i="17"/>
  <c r="DB131" i="17"/>
  <c r="DB15" i="17"/>
  <c r="DB104" i="17"/>
  <c r="DB167" i="17"/>
  <c r="DB183" i="17"/>
  <c r="DB58" i="17"/>
  <c r="DB71" i="17"/>
  <c r="DB163" i="17"/>
  <c r="DB208" i="17"/>
  <c r="DB141" i="17"/>
  <c r="DB253" i="17"/>
  <c r="DB102" i="17"/>
  <c r="DB72" i="17"/>
  <c r="DB254" i="17"/>
  <c r="DB9" i="17"/>
  <c r="DB280" i="17"/>
  <c r="DB68" i="17"/>
  <c r="DB106" i="17"/>
  <c r="DB209" i="17"/>
  <c r="DB262" i="17"/>
  <c r="DB216" i="17"/>
  <c r="DB109" i="17"/>
  <c r="DB176" i="17"/>
  <c r="DB297" i="17"/>
  <c r="DB256" i="17"/>
  <c r="DB296" i="17"/>
  <c r="DB34" i="17"/>
  <c r="DB122" i="17"/>
  <c r="DB80" i="17"/>
  <c r="DB274" i="17"/>
  <c r="DB165" i="17"/>
  <c r="DB166" i="17"/>
  <c r="DB25" i="17"/>
  <c r="DB98" i="17"/>
  <c r="DB89" i="17"/>
  <c r="DB117" i="17"/>
  <c r="DB213" i="17"/>
  <c r="DB245" i="17"/>
  <c r="DB258" i="17"/>
  <c r="DB293" i="17"/>
  <c r="DB137" i="17"/>
  <c r="DB211" i="17"/>
  <c r="DB30" i="17"/>
  <c r="DB139" i="17"/>
  <c r="DB53" i="17"/>
  <c r="DB49" i="17"/>
  <c r="DB135" i="17"/>
  <c r="DB63" i="17"/>
  <c r="DB13" i="17"/>
  <c r="DB169" i="17"/>
  <c r="DB40" i="17"/>
  <c r="DB76" i="17"/>
  <c r="DB111" i="17"/>
  <c r="DB100" i="17"/>
  <c r="DB132" i="17"/>
  <c r="DB277" i="17"/>
  <c r="DB173" i="17"/>
  <c r="DB224" i="17"/>
  <c r="DB143" i="17"/>
  <c r="DB186" i="17"/>
  <c r="DB193" i="17"/>
  <c r="DB35" i="17"/>
  <c r="DB62" i="17"/>
  <c r="DB248" i="17"/>
  <c r="DB31" i="17"/>
  <c r="DB255" i="17"/>
  <c r="DB67" i="17"/>
  <c r="DB107" i="17"/>
  <c r="DB288" i="17"/>
  <c r="DB187" i="17"/>
  <c r="DB82" i="17"/>
  <c r="DB251" i="17"/>
  <c r="DB291" i="17"/>
  <c r="DB93" i="17"/>
  <c r="DB237" i="17"/>
  <c r="DB250" i="17"/>
  <c r="DB114" i="17"/>
  <c r="DB153" i="17"/>
  <c r="DB215" i="17"/>
  <c r="DB83" i="17"/>
  <c r="DB142" i="17"/>
  <c r="DB191" i="17"/>
  <c r="DB66" i="17"/>
  <c r="DB270" i="17"/>
  <c r="DB222" i="17"/>
  <c r="DB103" i="17"/>
  <c r="DB18" i="17"/>
  <c r="DB112" i="17"/>
  <c r="DB157" i="17"/>
  <c r="DB220" i="17"/>
  <c r="DB92" i="17"/>
  <c r="DB198" i="17"/>
  <c r="DB265" i="17"/>
  <c r="DB269" i="17"/>
  <c r="DB279" i="17"/>
  <c r="DB152" i="17"/>
  <c r="DB257" i="17"/>
  <c r="DB120" i="17"/>
  <c r="DB241" i="17"/>
  <c r="DB292" i="17"/>
  <c r="DB129" i="17"/>
  <c r="DB54" i="17"/>
  <c r="DB90" i="17"/>
  <c r="DB161" i="17"/>
  <c r="DB133" i="17"/>
  <c r="DB101" i="17"/>
  <c r="DB149" i="17"/>
  <c r="DB24" i="17"/>
  <c r="DB177" i="17"/>
  <c r="DB97" i="17"/>
  <c r="DB276" i="17"/>
  <c r="DB47" i="17"/>
  <c r="DB124" i="17"/>
  <c r="DB65" i="17"/>
  <c r="DB22" i="17"/>
  <c r="DB246" i="17"/>
  <c r="DB148" i="17"/>
  <c r="DB218" i="17"/>
  <c r="DB162" i="17"/>
  <c r="DB194" i="17"/>
  <c r="DB77" i="17"/>
  <c r="DB247" i="17"/>
  <c r="DB134" i="17"/>
  <c r="DB202" i="17"/>
  <c r="DB123" i="17"/>
  <c r="DB229" i="17"/>
  <c r="DB273" i="17"/>
  <c r="DB33" i="17"/>
  <c r="DB86" i="17"/>
  <c r="DB119" i="17"/>
  <c r="DB232" i="17"/>
  <c r="DB110" i="17"/>
  <c r="DB225" i="17"/>
  <c r="DB236" i="17"/>
  <c r="DB268" i="17"/>
  <c r="DB283" i="17"/>
  <c r="DB94" i="17"/>
  <c r="DB108" i="17"/>
  <c r="DB168" i="17"/>
  <c r="DB138" i="17"/>
  <c r="DB178" i="17"/>
  <c r="DB74" i="17"/>
  <c r="DB57" i="17"/>
  <c r="DB45" i="17"/>
  <c r="DB195" i="17"/>
  <c r="DB233" i="17"/>
  <c r="DB17" i="17"/>
  <c r="DB130" i="17"/>
  <c r="DB127" i="17"/>
  <c r="DB226" i="17"/>
  <c r="DB37" i="17"/>
  <c r="DB287" i="17"/>
  <c r="DB26" i="17"/>
  <c r="DB266" i="17"/>
  <c r="DB125" i="17"/>
  <c r="DB75" i="17"/>
  <c r="DB234" i="17"/>
  <c r="DB240" i="17"/>
  <c r="DB286" i="17"/>
  <c r="DB91" i="17"/>
  <c r="DB284" i="17"/>
  <c r="DB271" i="17"/>
  <c r="DB217" i="17"/>
  <c r="DB160" i="17"/>
  <c r="DB61" i="17"/>
  <c r="DB41" i="17"/>
  <c r="DB14" i="17"/>
  <c r="DB69" i="17"/>
  <c r="DB29" i="17"/>
  <c r="DB230" i="17"/>
  <c r="DB32" i="17"/>
  <c r="DB228" i="17"/>
  <c r="DB295" i="17"/>
  <c r="DB20" i="17"/>
  <c r="DB242" i="17"/>
  <c r="DB115" i="17"/>
  <c r="DB38" i="17"/>
  <c r="DB118" i="17"/>
  <c r="DB223" i="17"/>
  <c r="DB95" i="17"/>
  <c r="DB158" i="17"/>
  <c r="DB206" i="17"/>
  <c r="DB260" i="17"/>
  <c r="DB201" i="17"/>
  <c r="DB249" i="17"/>
  <c r="DB200" i="17"/>
  <c r="DB79" i="17"/>
  <c r="DB84" i="17"/>
  <c r="DB267" i="17"/>
  <c r="DB146" i="17"/>
  <c r="DB52" i="17"/>
  <c r="DB214" i="17"/>
  <c r="DB16" i="17"/>
  <c r="DB81" i="17"/>
  <c r="DB244" i="17"/>
  <c r="DB301" i="17"/>
  <c r="DB156" i="17"/>
  <c r="DB181" i="17"/>
  <c r="DB180" i="17"/>
  <c r="DB235" i="17"/>
  <c r="DB147" i="17"/>
  <c r="DB182" i="17"/>
  <c r="DB155" i="17"/>
  <c r="DB78" i="17"/>
  <c r="DB285" i="17"/>
  <c r="DB281" i="17"/>
  <c r="DB300" i="17"/>
  <c r="DB21" i="17"/>
  <c r="DB174" i="17"/>
  <c r="DB272" i="17"/>
  <c r="DB10" i="17"/>
  <c r="DB85" i="17"/>
  <c r="DB197" i="17"/>
  <c r="DB189" i="17"/>
  <c r="DB27" i="17"/>
  <c r="DB290" i="17"/>
  <c r="DB239" i="17"/>
  <c r="DB299" i="17"/>
  <c r="DB204" i="17"/>
  <c r="DB219" i="17"/>
  <c r="DB150" i="17"/>
  <c r="DB185" i="17"/>
  <c r="DB261" i="17"/>
  <c r="DB144" i="17"/>
  <c r="DB60" i="17"/>
  <c r="DB151" i="17"/>
  <c r="DB36" i="17"/>
  <c r="DB210" i="17"/>
  <c r="DB275" i="17"/>
  <c r="DB196" i="17"/>
  <c r="DB96" i="17"/>
  <c r="DB116" i="17"/>
  <c r="DB203" i="17"/>
  <c r="DB126" i="17"/>
  <c r="DB243" i="17"/>
  <c r="DB121" i="17"/>
  <c r="DB294" i="17"/>
  <c r="DB212" i="17"/>
  <c r="DB48" i="17"/>
  <c r="DB264" i="17"/>
  <c r="DB87" i="17"/>
  <c r="DB154" i="17"/>
  <c r="DB70" i="17"/>
  <c r="DB50" i="17"/>
  <c r="DB56" i="17"/>
  <c r="DB42" i="17"/>
  <c r="DB231" i="17"/>
  <c r="DB298" i="17"/>
  <c r="DB171" i="17"/>
  <c r="DB170" i="17"/>
  <c r="DB39" i="17"/>
  <c r="DB207" i="17"/>
  <c r="DB278" i="17"/>
  <c r="DB51" i="17"/>
  <c r="DB128" i="17"/>
  <c r="DB221" i="17"/>
  <c r="DB43" i="17"/>
  <c r="DB184" i="17"/>
  <c r="DB238" i="17"/>
  <c r="DB188" i="17"/>
  <c r="DB88" i="17"/>
  <c r="DB140" i="17"/>
  <c r="DB55" i="17"/>
  <c r="DB159" i="17"/>
  <c r="DB164" i="17"/>
  <c r="DB28" i="17"/>
  <c r="DB190" i="17"/>
  <c r="DB192" i="17"/>
  <c r="DB73" i="17"/>
  <c r="DB172" i="17"/>
  <c r="DB113" i="17"/>
  <c r="DB289" i="17"/>
  <c r="DB252" i="17"/>
  <c r="DB263" i="17"/>
  <c r="DB259" i="17"/>
  <c r="DB64" i="17"/>
  <c r="DB175" i="17"/>
  <c r="DB19" i="17"/>
  <c r="DB44" i="17"/>
  <c r="DB199" i="17"/>
  <c r="DB23" i="17"/>
  <c r="DB99" i="17"/>
  <c r="DB227" i="17"/>
  <c r="DB105" i="17"/>
  <c r="DB59" i="17"/>
  <c r="DB302" i="17"/>
  <c r="DB46" i="17"/>
  <c r="DB136" i="17"/>
  <c r="DB145" i="17"/>
  <c r="DD2" i="17" l="1"/>
  <c r="DC303" i="17"/>
  <c r="DC4" i="17"/>
  <c r="DC5" i="17"/>
  <c r="DC11" i="17"/>
  <c r="DC6" i="17"/>
  <c r="DC12" i="17"/>
  <c r="DC8" i="17"/>
  <c r="DC7" i="17"/>
  <c r="DC71" i="17"/>
  <c r="DC58" i="17"/>
  <c r="DC163" i="17"/>
  <c r="DC208" i="17"/>
  <c r="DC141" i="17"/>
  <c r="DC253" i="17"/>
  <c r="DC102" i="17"/>
  <c r="DC9" i="17"/>
  <c r="DC254" i="17"/>
  <c r="DC280" i="17"/>
  <c r="DC68" i="17"/>
  <c r="DC106" i="17"/>
  <c r="DC209" i="17"/>
  <c r="DC262" i="17"/>
  <c r="DC216" i="17"/>
  <c r="DC109" i="17"/>
  <c r="DC176" i="17"/>
  <c r="DC297" i="17"/>
  <c r="DC256" i="17"/>
  <c r="DC34" i="17"/>
  <c r="DC296" i="17"/>
  <c r="DC205" i="17"/>
  <c r="DC179" i="17"/>
  <c r="DC72" i="17"/>
  <c r="DC282" i="17"/>
  <c r="DC131" i="17"/>
  <c r="DC15" i="17"/>
  <c r="DC165" i="17"/>
  <c r="DC215" i="17"/>
  <c r="DC251" i="17"/>
  <c r="DC98" i="17"/>
  <c r="DC89" i="17"/>
  <c r="DC25" i="17"/>
  <c r="DC245" i="17"/>
  <c r="DC258" i="17"/>
  <c r="DC137" i="17"/>
  <c r="DC213" i="17"/>
  <c r="DC187" i="17"/>
  <c r="DC183" i="17"/>
  <c r="DC167" i="17"/>
  <c r="DC293" i="17"/>
  <c r="DC53" i="17"/>
  <c r="DC166" i="17"/>
  <c r="DC104" i="17"/>
  <c r="DC117" i="17"/>
  <c r="DC63" i="17"/>
  <c r="DC30" i="17"/>
  <c r="DC13" i="17"/>
  <c r="DC49" i="17"/>
  <c r="DC169" i="17"/>
  <c r="DC76" i="17"/>
  <c r="DC100" i="17"/>
  <c r="DC132" i="17"/>
  <c r="DC135" i="17"/>
  <c r="DC277" i="17"/>
  <c r="DC111" i="17"/>
  <c r="DC211" i="17"/>
  <c r="DC122" i="17"/>
  <c r="DC139" i="17"/>
  <c r="DC143" i="17"/>
  <c r="DC62" i="17"/>
  <c r="DC248" i="17"/>
  <c r="DC31" i="17"/>
  <c r="DC255" i="17"/>
  <c r="DC67" i="17"/>
  <c r="DC107" i="17"/>
  <c r="DC288" i="17"/>
  <c r="DC274" i="17"/>
  <c r="DC80" i="17"/>
  <c r="DC291" i="17"/>
  <c r="DC93" i="17"/>
  <c r="DC82" i="17"/>
  <c r="DC237" i="17"/>
  <c r="DC40" i="17"/>
  <c r="DC114" i="17"/>
  <c r="DC153" i="17"/>
  <c r="DC250" i="17"/>
  <c r="DC83" i="17"/>
  <c r="DC142" i="17"/>
  <c r="DC191" i="17"/>
  <c r="DC66" i="17"/>
  <c r="DC270" i="17"/>
  <c r="DC222" i="17"/>
  <c r="DC173" i="17"/>
  <c r="DC224" i="17"/>
  <c r="DC112" i="17"/>
  <c r="DC157" i="17"/>
  <c r="DC257" i="17"/>
  <c r="DC120" i="17"/>
  <c r="DC292" i="17"/>
  <c r="DC129" i="17"/>
  <c r="DC90" i="17"/>
  <c r="DC54" i="17"/>
  <c r="DC161" i="17"/>
  <c r="DC101" i="17"/>
  <c r="DC241" i="17"/>
  <c r="DC24" i="17"/>
  <c r="DC149" i="17"/>
  <c r="DC133" i="17"/>
  <c r="DC65" i="17"/>
  <c r="DC177" i="17"/>
  <c r="DC35" i="17"/>
  <c r="DC97" i="17"/>
  <c r="DC276" i="17"/>
  <c r="DC47" i="17"/>
  <c r="DC124" i="17"/>
  <c r="DC246" i="17"/>
  <c r="DC92" i="17"/>
  <c r="DC148" i="17"/>
  <c r="DC186" i="17"/>
  <c r="DC103" i="17"/>
  <c r="DC198" i="17"/>
  <c r="DC193" i="17"/>
  <c r="DC220" i="17"/>
  <c r="DC18" i="17"/>
  <c r="DC279" i="17"/>
  <c r="DC194" i="17"/>
  <c r="DC22" i="17"/>
  <c r="DC269" i="17"/>
  <c r="DC247" i="17"/>
  <c r="DC265" i="17"/>
  <c r="DC134" i="17"/>
  <c r="DC202" i="17"/>
  <c r="DC229" i="17"/>
  <c r="DC123" i="17"/>
  <c r="DC33" i="17"/>
  <c r="DC273" i="17"/>
  <c r="DC86" i="17"/>
  <c r="DC119" i="17"/>
  <c r="DC232" i="17"/>
  <c r="DC110" i="17"/>
  <c r="DC268" i="17"/>
  <c r="DC283" i="17"/>
  <c r="DC94" i="17"/>
  <c r="DC152" i="17"/>
  <c r="DC225" i="17"/>
  <c r="DC236" i="17"/>
  <c r="DC108" i="17"/>
  <c r="DC178" i="17"/>
  <c r="DC168" i="17"/>
  <c r="DC74" i="17"/>
  <c r="DC138" i="17"/>
  <c r="DC57" i="17"/>
  <c r="DC45" i="17"/>
  <c r="DC218" i="17"/>
  <c r="DC162" i="17"/>
  <c r="DC77" i="17"/>
  <c r="DC195" i="17"/>
  <c r="DC37" i="17"/>
  <c r="DC127" i="17"/>
  <c r="DC75" i="17"/>
  <c r="DC226" i="17"/>
  <c r="DC266" i="17"/>
  <c r="DC287" i="17"/>
  <c r="DC26" i="17"/>
  <c r="DC125" i="17"/>
  <c r="DC234" i="17"/>
  <c r="DC240" i="17"/>
  <c r="DC244" i="17"/>
  <c r="DC91" i="17"/>
  <c r="DC286" i="17"/>
  <c r="DC61" i="17"/>
  <c r="DC41" i="17"/>
  <c r="DC14" i="17"/>
  <c r="DC233" i="17"/>
  <c r="DC284" i="17"/>
  <c r="DC17" i="17"/>
  <c r="DC115" i="17"/>
  <c r="DC242" i="17"/>
  <c r="DC130" i="17"/>
  <c r="DC118" i="17"/>
  <c r="DC223" i="17"/>
  <c r="DC206" i="17"/>
  <c r="DC260" i="17"/>
  <c r="DC290" i="17"/>
  <c r="DC201" i="17"/>
  <c r="DC249" i="17"/>
  <c r="DC95" i="17"/>
  <c r="DC200" i="17"/>
  <c r="DC299" i="17"/>
  <c r="DC217" i="17"/>
  <c r="DC84" i="17"/>
  <c r="DC48" i="17"/>
  <c r="DC267" i="17"/>
  <c r="DC79" i="17"/>
  <c r="DC146" i="17"/>
  <c r="DC52" i="17"/>
  <c r="DC214" i="17"/>
  <c r="DC16" i="17"/>
  <c r="DC301" i="17"/>
  <c r="DC181" i="17"/>
  <c r="DC180" i="17"/>
  <c r="DC235" i="17"/>
  <c r="DC147" i="17"/>
  <c r="DC156" i="17"/>
  <c r="DC29" i="17"/>
  <c r="DC285" i="17"/>
  <c r="DC85" i="17"/>
  <c r="DC182" i="17"/>
  <c r="DC155" i="17"/>
  <c r="DC300" i="17"/>
  <c r="DC21" i="17"/>
  <c r="DC174" i="17"/>
  <c r="DC78" i="17"/>
  <c r="DC10" i="17"/>
  <c r="DC197" i="17"/>
  <c r="DC69" i="17"/>
  <c r="DC272" i="17"/>
  <c r="DC126" i="17"/>
  <c r="DC150" i="17"/>
  <c r="DC158" i="17"/>
  <c r="DC56" i="17"/>
  <c r="DC271" i="17"/>
  <c r="DC160" i="17"/>
  <c r="DC228" i="17"/>
  <c r="DC281" i="17"/>
  <c r="DC295" i="17"/>
  <c r="DC20" i="17"/>
  <c r="DC239" i="17"/>
  <c r="DC219" i="17"/>
  <c r="DC294" i="17"/>
  <c r="DC144" i="17"/>
  <c r="DC60" i="17"/>
  <c r="DC212" i="17"/>
  <c r="DC87" i="17"/>
  <c r="DC151" i="17"/>
  <c r="DC32" i="17"/>
  <c r="DC210" i="17"/>
  <c r="DC275" i="17"/>
  <c r="DC230" i="17"/>
  <c r="DC261" i="17"/>
  <c r="DC289" i="17"/>
  <c r="DC189" i="17"/>
  <c r="DC116" i="17"/>
  <c r="DC203" i="17"/>
  <c r="DC96" i="17"/>
  <c r="DC36" i="17"/>
  <c r="DC298" i="17"/>
  <c r="DC88" i="17"/>
  <c r="DC171" i="17"/>
  <c r="DC19" i="17"/>
  <c r="DC121" i="17"/>
  <c r="DC243" i="17"/>
  <c r="DC50" i="17"/>
  <c r="DC44" i="17"/>
  <c r="DC227" i="17"/>
  <c r="DC51" i="17"/>
  <c r="DC81" i="17"/>
  <c r="DC27" i="17"/>
  <c r="DC38" i="17"/>
  <c r="DC204" i="17"/>
  <c r="DC70" i="17"/>
  <c r="DC42" i="17"/>
  <c r="DC170" i="17"/>
  <c r="DC207" i="17"/>
  <c r="DC128" i="17"/>
  <c r="DC39" i="17"/>
  <c r="DC221" i="17"/>
  <c r="DC278" i="17"/>
  <c r="DC302" i="17"/>
  <c r="DC264" i="17"/>
  <c r="DC184" i="17"/>
  <c r="DC188" i="17"/>
  <c r="DC238" i="17"/>
  <c r="DC140" i="17"/>
  <c r="DC55" i="17"/>
  <c r="DC159" i="17"/>
  <c r="DC164" i="17"/>
  <c r="DC185" i="17"/>
  <c r="DC190" i="17"/>
  <c r="DC192" i="17"/>
  <c r="DC113" i="17"/>
  <c r="DC43" i="17"/>
  <c r="DC196" i="17"/>
  <c r="DC172" i="17"/>
  <c r="DC231" i="17"/>
  <c r="DC252" i="17"/>
  <c r="DC259" i="17"/>
  <c r="DC28" i="17"/>
  <c r="DC64" i="17"/>
  <c r="DC154" i="17"/>
  <c r="DC175" i="17"/>
  <c r="DC73" i="17"/>
  <c r="DC99" i="17"/>
  <c r="DC23" i="17"/>
  <c r="DC199" i="17"/>
  <c r="DC105" i="17"/>
  <c r="DC59" i="17"/>
  <c r="DC46" i="17"/>
  <c r="DC136" i="17"/>
  <c r="DC145" i="17"/>
  <c r="DC263" i="17"/>
  <c r="DE2" i="17" l="1"/>
  <c r="DD4" i="17"/>
  <c r="DD8" i="17"/>
  <c r="DD303" i="17"/>
  <c r="DD5" i="17"/>
  <c r="DD12" i="17"/>
  <c r="DD11" i="17"/>
  <c r="DD7" i="17"/>
  <c r="DD61" i="17"/>
  <c r="DD78" i="17"/>
  <c r="DD32" i="17"/>
  <c r="DD69" i="17"/>
  <c r="DD204" i="17"/>
  <c r="DD111" i="17"/>
  <c r="DD128" i="17"/>
  <c r="DD296" i="17"/>
  <c r="DD135" i="17"/>
  <c r="DD105" i="17"/>
  <c r="DD245" i="17"/>
  <c r="DD158" i="17"/>
  <c r="DD205" i="17"/>
  <c r="DD264" i="17"/>
  <c r="DD289" i="17"/>
  <c r="DD231" i="17"/>
  <c r="DD258" i="17"/>
  <c r="DD282" i="17"/>
  <c r="DD170" i="17"/>
  <c r="DD221" i="17"/>
  <c r="DD33" i="17"/>
  <c r="DD262" i="17"/>
  <c r="DD94" i="17"/>
  <c r="DD180" i="17"/>
  <c r="DD223" i="17"/>
  <c r="DD207" i="17"/>
  <c r="DD100" i="17"/>
  <c r="DD41" i="17"/>
  <c r="DD107" i="17"/>
  <c r="DD27" i="17"/>
  <c r="DD277" i="17"/>
  <c r="DD13" i="17"/>
  <c r="DD184" i="17"/>
  <c r="DD26" i="17"/>
  <c r="DD70" i="17"/>
  <c r="DD109" i="17"/>
  <c r="DD187" i="17"/>
  <c r="DD102" i="17"/>
  <c r="DD15" i="17"/>
  <c r="DD238" i="17"/>
  <c r="DD247" i="17"/>
  <c r="DD143" i="17"/>
  <c r="DD133" i="17"/>
  <c r="DD227" i="17"/>
  <c r="DD117" i="17"/>
  <c r="DD112" i="17"/>
  <c r="DD188" i="17"/>
  <c r="DD52" i="17"/>
  <c r="DD37" i="17"/>
  <c r="DD56" i="17"/>
  <c r="DD163" i="17"/>
  <c r="DD162" i="17"/>
  <c r="DD178" i="17"/>
  <c r="DD290" i="17"/>
  <c r="DD146" i="17"/>
  <c r="DD73" i="17"/>
  <c r="DD251" i="17"/>
  <c r="DD139" i="17"/>
  <c r="DD274" i="17"/>
  <c r="DD239" i="17"/>
  <c r="DD89" i="17"/>
  <c r="DD122" i="17"/>
  <c r="DD114" i="17"/>
  <c r="DD165" i="17"/>
  <c r="DD250" i="17"/>
  <c r="DD237" i="17"/>
  <c r="DD17" i="17"/>
  <c r="DD209" i="17"/>
  <c r="DD208" i="17"/>
  <c r="DD253" i="17"/>
  <c r="DD293" i="17"/>
  <c r="DD44" i="17"/>
  <c r="DD176" i="17"/>
  <c r="DD255" i="17"/>
  <c r="DD21" i="17"/>
  <c r="DD83" i="17"/>
  <c r="DD270" i="17"/>
  <c r="DD129" i="17"/>
  <c r="DD64" i="17"/>
  <c r="DD90" i="17"/>
  <c r="DD93" i="17"/>
  <c r="DD60" i="17"/>
  <c r="DD254" i="17"/>
  <c r="DD103" i="17"/>
  <c r="DD192" i="17"/>
  <c r="DD297" i="17"/>
  <c r="DD167" i="17"/>
  <c r="DD14" i="17"/>
  <c r="DD134" i="17"/>
  <c r="DD68" i="17"/>
  <c r="DD241" i="17"/>
  <c r="DD153" i="17"/>
  <c r="DD276" i="17"/>
  <c r="DD173" i="17"/>
  <c r="DD36" i="17"/>
  <c r="DD166" i="17"/>
  <c r="DD97" i="17"/>
  <c r="DD28" i="17"/>
  <c r="DD291" i="17"/>
  <c r="DD138" i="17"/>
  <c r="DD199" i="17"/>
  <c r="DD222" i="17"/>
  <c r="DD57" i="17"/>
  <c r="DD51" i="17"/>
  <c r="DD16" i="17"/>
  <c r="DD43" i="17"/>
  <c r="DD211" i="17"/>
  <c r="DD22" i="17"/>
  <c r="DD263" i="17"/>
  <c r="DD169" i="17"/>
  <c r="DD200" i="17"/>
  <c r="DD123" i="17"/>
  <c r="DD120" i="17"/>
  <c r="DD275" i="17"/>
  <c r="DD98" i="17"/>
  <c r="DD124" i="17"/>
  <c r="DD55" i="17"/>
  <c r="DD6" i="17"/>
  <c r="DD81" i="17"/>
  <c r="DD229" i="17"/>
  <c r="DD161" i="17"/>
  <c r="DD115" i="17"/>
  <c r="DD101" i="17"/>
  <c r="DD72" i="17"/>
  <c r="DD157" i="17"/>
  <c r="DD201" i="17"/>
  <c r="DD220" i="17"/>
  <c r="DD147" i="17"/>
  <c r="DD79" i="17"/>
  <c r="DD179" i="17"/>
  <c r="DD248" i="17"/>
  <c r="DD50" i="17"/>
  <c r="DD20" i="17"/>
  <c r="DD9" i="17"/>
  <c r="DD232" i="17"/>
  <c r="DD265" i="17"/>
  <c r="DD246" i="17"/>
  <c r="DD86" i="17"/>
  <c r="DD257" i="17"/>
  <c r="DD39" i="17"/>
  <c r="DD125" i="17"/>
  <c r="DD150" i="17"/>
  <c r="DD59" i="17"/>
  <c r="DD278" i="17"/>
  <c r="DD292" i="17"/>
  <c r="DD46" i="17"/>
  <c r="DD92" i="17"/>
  <c r="DD193" i="17"/>
  <c r="DD25" i="17"/>
  <c r="DD288" i="17"/>
  <c r="DD148" i="17"/>
  <c r="DD168" i="17"/>
  <c r="DD224" i="17"/>
  <c r="DD216" i="17"/>
  <c r="DD268" i="17"/>
  <c r="DD198" i="17"/>
  <c r="DD240" i="17"/>
  <c r="DD271" i="17"/>
  <c r="DD236" i="17"/>
  <c r="DD80" i="17"/>
  <c r="DD300" i="17"/>
  <c r="DD234" i="17"/>
  <c r="DD301" i="17"/>
  <c r="DD63" i="17"/>
  <c r="DD91" i="17"/>
  <c r="DD76" i="17"/>
  <c r="DD127" i="17"/>
  <c r="DD48" i="17"/>
  <c r="DD40" i="17"/>
  <c r="DD67" i="17"/>
  <c r="DD66" i="17"/>
  <c r="DD10" i="17"/>
  <c r="DD118" i="17"/>
  <c r="DD130" i="17"/>
  <c r="DD280" i="17"/>
  <c r="DD116" i="17"/>
  <c r="DD126" i="17"/>
  <c r="DD155" i="17"/>
  <c r="DD191" i="17"/>
  <c r="DD225" i="17"/>
  <c r="DD273" i="17"/>
  <c r="DD85" i="17"/>
  <c r="DD31" i="17"/>
  <c r="DD217" i="17"/>
  <c r="DD160" i="17"/>
  <c r="DD84" i="17"/>
  <c r="DD194" i="17"/>
  <c r="DD242" i="17"/>
  <c r="DD186" i="17"/>
  <c r="DD266" i="17"/>
  <c r="DD35" i="17"/>
  <c r="DD95" i="17"/>
  <c r="DD53" i="17"/>
  <c r="DD299" i="17"/>
  <c r="DD177" i="17"/>
  <c r="DD202" i="17"/>
  <c r="DD151" i="17"/>
  <c r="DD156" i="17"/>
  <c r="DD233" i="17"/>
  <c r="DD249" i="17"/>
  <c r="DD195" i="17"/>
  <c r="DD215" i="17"/>
  <c r="DD218" i="17"/>
  <c r="DD295" i="17"/>
  <c r="DD212" i="17"/>
  <c r="DD174" i="17"/>
  <c r="DD283" i="17"/>
  <c r="DD18" i="17"/>
  <c r="DD74" i="17"/>
  <c r="DD154" i="17"/>
  <c r="DD286" i="17"/>
  <c r="DD82" i="17"/>
  <c r="DD144" i="17"/>
  <c r="DD58" i="17"/>
  <c r="DD49" i="17"/>
  <c r="DD24" i="17"/>
  <c r="DD65" i="17"/>
  <c r="DD259" i="17"/>
  <c r="DD284" i="17"/>
  <c r="DD159" i="17"/>
  <c r="DD34" i="17"/>
  <c r="DD285" i="17"/>
  <c r="DD141" i="17"/>
  <c r="DD140" i="17"/>
  <c r="DD243" i="17"/>
  <c r="DD132" i="17"/>
  <c r="DD252" i="17"/>
  <c r="DD175" i="17"/>
  <c r="DD196" i="17"/>
  <c r="DD136" i="17"/>
  <c r="DD294" i="17"/>
  <c r="DD182" i="17"/>
  <c r="DD272" i="17"/>
  <c r="DD47" i="17"/>
  <c r="DD30" i="17"/>
  <c r="DD214" i="17"/>
  <c r="DD152" i="17"/>
  <c r="DD113" i="17"/>
  <c r="DD45" i="17"/>
  <c r="DD190" i="17"/>
  <c r="DD281" i="17"/>
  <c r="DD108" i="17"/>
  <c r="DD228" i="17"/>
  <c r="DD87" i="17"/>
  <c r="DD77" i="17"/>
  <c r="DD279" i="17"/>
  <c r="DD181" i="17"/>
  <c r="DD203" i="17"/>
  <c r="DD298" i="17"/>
  <c r="DD29" i="17"/>
  <c r="DD244" i="17"/>
  <c r="DD226" i="17"/>
  <c r="DD269" i="17"/>
  <c r="DD131" i="17"/>
  <c r="DD54" i="17"/>
  <c r="DD267" i="17"/>
  <c r="DD19" i="17"/>
  <c r="DD38" i="17"/>
  <c r="DD75" i="17"/>
  <c r="DD256" i="17"/>
  <c r="DD287" i="17"/>
  <c r="DD171" i="17"/>
  <c r="DD121" i="17"/>
  <c r="DD183" i="17"/>
  <c r="DD213" i="17"/>
  <c r="DD96" i="17"/>
  <c r="DD260" i="17"/>
  <c r="DD71" i="17"/>
  <c r="DD210" i="17"/>
  <c r="DD137" i="17"/>
  <c r="DD189" i="17"/>
  <c r="DD110" i="17"/>
  <c r="DD261" i="17"/>
  <c r="DD23" i="17"/>
  <c r="DD206" i="17"/>
  <c r="DD230" i="17"/>
  <c r="DD235" i="17"/>
  <c r="DD145" i="17"/>
  <c r="DD106" i="17"/>
  <c r="DD164" i="17"/>
  <c r="DD219" i="17"/>
  <c r="DD142" i="17"/>
  <c r="DD42" i="17"/>
  <c r="DD185" i="17"/>
  <c r="DD172" i="17"/>
  <c r="DD302" i="17"/>
  <c r="DD197" i="17"/>
  <c r="DD88" i="17"/>
  <c r="DD149" i="17"/>
  <c r="DD119" i="17"/>
  <c r="DD104" i="17"/>
  <c r="DD62" i="17"/>
  <c r="DD99" i="17"/>
  <c r="DF2" i="17" l="1"/>
  <c r="DE4" i="17"/>
  <c r="DE303" i="17"/>
  <c r="DE8" i="17"/>
  <c r="DE7" i="17"/>
  <c r="DE12" i="17"/>
  <c r="DE11" i="17"/>
  <c r="DE5" i="17"/>
  <c r="DE69" i="17"/>
  <c r="DE204" i="17"/>
  <c r="DE296" i="17"/>
  <c r="DE52" i="17"/>
  <c r="DE15" i="17"/>
  <c r="DE111" i="17"/>
  <c r="DE135" i="17"/>
  <c r="DE223" i="17"/>
  <c r="DE245" i="17"/>
  <c r="DE282" i="17"/>
  <c r="DE158" i="17"/>
  <c r="DE205" i="17"/>
  <c r="DE105" i="17"/>
  <c r="DE264" i="17"/>
  <c r="DE289" i="17"/>
  <c r="DE231" i="17"/>
  <c r="DE258" i="17"/>
  <c r="DE170" i="17"/>
  <c r="DE128" i="17"/>
  <c r="DE221" i="17"/>
  <c r="DE94" i="17"/>
  <c r="DE180" i="17"/>
  <c r="DE33" i="17"/>
  <c r="DE262" i="17"/>
  <c r="DE61" i="17"/>
  <c r="DE78" i="17"/>
  <c r="DE277" i="17"/>
  <c r="DE13" i="17"/>
  <c r="DE107" i="17"/>
  <c r="DE227" i="17"/>
  <c r="DE26" i="17"/>
  <c r="DE208" i="17"/>
  <c r="DE184" i="17"/>
  <c r="DE6" i="17"/>
  <c r="DE207" i="17"/>
  <c r="DE70" i="17"/>
  <c r="DE100" i="17"/>
  <c r="DE109" i="17"/>
  <c r="DE247" i="17"/>
  <c r="DE187" i="17"/>
  <c r="DE41" i="17"/>
  <c r="DE102" i="17"/>
  <c r="DE32" i="17"/>
  <c r="DE27" i="17"/>
  <c r="DE133" i="17"/>
  <c r="DE238" i="17"/>
  <c r="DE143" i="17"/>
  <c r="DE290" i="17"/>
  <c r="DE117" i="17"/>
  <c r="DE188" i="17"/>
  <c r="DE37" i="17"/>
  <c r="DE112" i="17"/>
  <c r="DE56" i="17"/>
  <c r="DE162" i="17"/>
  <c r="DE178" i="17"/>
  <c r="DE146" i="17"/>
  <c r="DE139" i="17"/>
  <c r="DE253" i="17"/>
  <c r="DE163" i="17"/>
  <c r="DE17" i="17"/>
  <c r="DE122" i="17"/>
  <c r="DE209" i="17"/>
  <c r="DE254" i="17"/>
  <c r="DE237" i="17"/>
  <c r="DE293" i="17"/>
  <c r="DE250" i="17"/>
  <c r="DE89" i="17"/>
  <c r="DE73" i="17"/>
  <c r="DE255" i="17"/>
  <c r="DE21" i="17"/>
  <c r="DE251" i="17"/>
  <c r="DE176" i="17"/>
  <c r="DE270" i="17"/>
  <c r="DE83" i="17"/>
  <c r="DE93" i="17"/>
  <c r="DE129" i="17"/>
  <c r="DE167" i="17"/>
  <c r="DE64" i="17"/>
  <c r="DE90" i="17"/>
  <c r="DE60" i="17"/>
  <c r="DE103" i="17"/>
  <c r="DE14" i="17"/>
  <c r="DE192" i="17"/>
  <c r="DE274" i="17"/>
  <c r="DE297" i="17"/>
  <c r="DE44" i="17"/>
  <c r="DE239" i="17"/>
  <c r="DE291" i="17"/>
  <c r="DE114" i="17"/>
  <c r="DE43" i="17"/>
  <c r="DE166" i="17"/>
  <c r="DE36" i="17"/>
  <c r="DE28" i="17"/>
  <c r="DE229" i="17"/>
  <c r="DE138" i="17"/>
  <c r="DE222" i="17"/>
  <c r="DE199" i="17"/>
  <c r="DE68" i="17"/>
  <c r="DE51" i="17"/>
  <c r="DE16" i="17"/>
  <c r="DE211" i="17"/>
  <c r="DE98" i="17"/>
  <c r="DE97" i="17"/>
  <c r="DE165" i="17"/>
  <c r="DE22" i="17"/>
  <c r="DE169" i="17"/>
  <c r="DE200" i="17"/>
  <c r="DE263" i="17"/>
  <c r="DE123" i="17"/>
  <c r="DE120" i="17"/>
  <c r="DE275" i="17"/>
  <c r="DE124" i="17"/>
  <c r="DE57" i="17"/>
  <c r="DE55" i="17"/>
  <c r="DE81" i="17"/>
  <c r="DE134" i="17"/>
  <c r="DE241" i="17"/>
  <c r="DE153" i="17"/>
  <c r="DE115" i="17"/>
  <c r="DE276" i="17"/>
  <c r="DE157" i="17"/>
  <c r="DE201" i="17"/>
  <c r="DE147" i="17"/>
  <c r="DE193" i="17"/>
  <c r="DE79" i="17"/>
  <c r="DE179" i="17"/>
  <c r="DE248" i="17"/>
  <c r="DE101" i="17"/>
  <c r="DE50" i="17"/>
  <c r="DE150" i="17"/>
  <c r="DE232" i="17"/>
  <c r="DE20" i="17"/>
  <c r="DE9" i="17"/>
  <c r="DE265" i="17"/>
  <c r="DE246" i="17"/>
  <c r="DE257" i="17"/>
  <c r="DE125" i="17"/>
  <c r="DE39" i="17"/>
  <c r="DE278" i="17"/>
  <c r="DE46" i="17"/>
  <c r="DE173" i="17"/>
  <c r="DE92" i="17"/>
  <c r="DE288" i="17"/>
  <c r="DE220" i="17"/>
  <c r="DE59" i="17"/>
  <c r="DE72" i="17"/>
  <c r="DE86" i="17"/>
  <c r="DE161" i="17"/>
  <c r="DE292" i="17"/>
  <c r="DE168" i="17"/>
  <c r="DE25" i="17"/>
  <c r="DE216" i="17"/>
  <c r="DE268" i="17"/>
  <c r="DE240" i="17"/>
  <c r="DE271" i="17"/>
  <c r="DE236" i="17"/>
  <c r="DE300" i="17"/>
  <c r="DE84" i="17"/>
  <c r="DE234" i="17"/>
  <c r="DE80" i="17"/>
  <c r="DE63" i="17"/>
  <c r="DE301" i="17"/>
  <c r="DE91" i="17"/>
  <c r="DE154" i="17"/>
  <c r="DE198" i="17"/>
  <c r="DE286" i="17"/>
  <c r="DE76" i="17"/>
  <c r="DE186" i="17"/>
  <c r="DE218" i="17"/>
  <c r="DE40" i="17"/>
  <c r="DE148" i="17"/>
  <c r="DE224" i="17"/>
  <c r="DE127" i="17"/>
  <c r="DE126" i="17"/>
  <c r="DE58" i="17"/>
  <c r="DE155" i="17"/>
  <c r="DE31" i="17"/>
  <c r="DE225" i="17"/>
  <c r="DE217" i="17"/>
  <c r="DE273" i="17"/>
  <c r="DE259" i="17"/>
  <c r="DE194" i="17"/>
  <c r="DE215" i="17"/>
  <c r="DE118" i="17"/>
  <c r="DE242" i="17"/>
  <c r="DE35" i="17"/>
  <c r="DE95" i="17"/>
  <c r="DE299" i="17"/>
  <c r="DE177" i="17"/>
  <c r="DE202" i="17"/>
  <c r="DE233" i="17"/>
  <c r="DE294" i="17"/>
  <c r="DE295" i="17"/>
  <c r="DE10" i="17"/>
  <c r="DE151" i="17"/>
  <c r="DE156" i="17"/>
  <c r="DE249" i="17"/>
  <c r="DE160" i="17"/>
  <c r="DE174" i="17"/>
  <c r="DE195" i="17"/>
  <c r="DE283" i="17"/>
  <c r="DE18" i="17"/>
  <c r="DE212" i="17"/>
  <c r="DE67" i="17"/>
  <c r="DE82" i="17"/>
  <c r="DE74" i="17"/>
  <c r="DE116" i="17"/>
  <c r="DE48" i="17"/>
  <c r="DE144" i="17"/>
  <c r="DE228" i="17"/>
  <c r="DE280" i="17"/>
  <c r="DE24" i="17"/>
  <c r="DE49" i="17"/>
  <c r="DE181" i="17"/>
  <c r="DE141" i="17"/>
  <c r="DE136" i="17"/>
  <c r="DE191" i="17"/>
  <c r="DE66" i="17"/>
  <c r="DE85" i="17"/>
  <c r="DE243" i="17"/>
  <c r="DE252" i="17"/>
  <c r="DE175" i="17"/>
  <c r="DE121" i="17"/>
  <c r="DE47" i="17"/>
  <c r="DE171" i="17"/>
  <c r="DE182" i="17"/>
  <c r="DE214" i="17"/>
  <c r="DE152" i="17"/>
  <c r="DE272" i="17"/>
  <c r="DE266" i="17"/>
  <c r="DE87" i="17"/>
  <c r="DE190" i="17"/>
  <c r="DE235" i="17"/>
  <c r="DE281" i="17"/>
  <c r="DE88" i="17"/>
  <c r="DE38" i="17"/>
  <c r="DE132" i="17"/>
  <c r="DE108" i="17"/>
  <c r="DE30" i="17"/>
  <c r="DE77" i="17"/>
  <c r="DE203" i="17"/>
  <c r="DE29" i="17"/>
  <c r="DE279" i="17"/>
  <c r="DE65" i="17"/>
  <c r="DE267" i="17"/>
  <c r="DE110" i="17"/>
  <c r="DE298" i="17"/>
  <c r="DE130" i="17"/>
  <c r="DE261" i="17"/>
  <c r="DE159" i="17"/>
  <c r="DE34" i="17"/>
  <c r="DE140" i="17"/>
  <c r="DE113" i="17"/>
  <c r="DE45" i="17"/>
  <c r="DE19" i="17"/>
  <c r="DE219" i="17"/>
  <c r="DE256" i="17"/>
  <c r="DE75" i="17"/>
  <c r="DE284" i="17"/>
  <c r="DE285" i="17"/>
  <c r="DE287" i="17"/>
  <c r="DE196" i="17"/>
  <c r="DE183" i="17"/>
  <c r="DE213" i="17"/>
  <c r="DE260" i="17"/>
  <c r="DE96" i="17"/>
  <c r="DE71" i="17"/>
  <c r="DE210" i="17"/>
  <c r="DE230" i="17"/>
  <c r="DE149" i="17"/>
  <c r="DE197" i="17"/>
  <c r="DE189" i="17"/>
  <c r="DE137" i="17"/>
  <c r="DE53" i="17"/>
  <c r="DE23" i="17"/>
  <c r="DE106" i="17"/>
  <c r="DE164" i="17"/>
  <c r="DE302" i="17"/>
  <c r="DE269" i="17"/>
  <c r="DE131" i="17"/>
  <c r="DE145" i="17"/>
  <c r="DE54" i="17"/>
  <c r="DE142" i="17"/>
  <c r="DE42" i="17"/>
  <c r="DE185" i="17"/>
  <c r="DE206" i="17"/>
  <c r="DE172" i="17"/>
  <c r="DE226" i="17"/>
  <c r="DE119" i="17"/>
  <c r="DE104" i="17"/>
  <c r="DE62" i="17"/>
  <c r="DE99" i="17"/>
  <c r="DE244" i="17"/>
  <c r="DG2" i="17" l="1"/>
  <c r="DF11" i="17"/>
  <c r="DF303" i="17"/>
  <c r="DF5" i="17"/>
  <c r="DF12" i="17"/>
  <c r="DF4" i="17"/>
  <c r="DF7" i="17"/>
  <c r="DF8" i="17"/>
  <c r="DF135" i="17"/>
  <c r="DF128" i="17"/>
  <c r="DF223" i="17"/>
  <c r="DF245" i="17"/>
  <c r="DF158" i="17"/>
  <c r="DF205" i="17"/>
  <c r="DF282" i="17"/>
  <c r="DF105" i="17"/>
  <c r="DF289" i="17"/>
  <c r="DF231" i="17"/>
  <c r="DF258" i="17"/>
  <c r="DF170" i="17"/>
  <c r="DF111" i="17"/>
  <c r="DF264" i="17"/>
  <c r="DF221" i="17"/>
  <c r="DF94" i="17"/>
  <c r="DF33" i="17"/>
  <c r="DF102" i="17"/>
  <c r="DF61" i="17"/>
  <c r="DF262" i="17"/>
  <c r="DF69" i="17"/>
  <c r="DF204" i="17"/>
  <c r="DF180" i="17"/>
  <c r="DF78" i="17"/>
  <c r="DF296" i="17"/>
  <c r="DF107" i="17"/>
  <c r="DF227" i="17"/>
  <c r="DF207" i="17"/>
  <c r="DF100" i="17"/>
  <c r="DF247" i="17"/>
  <c r="DF109" i="17"/>
  <c r="DF32" i="17"/>
  <c r="DF15" i="17"/>
  <c r="DF238" i="17"/>
  <c r="DF117" i="17"/>
  <c r="DF143" i="17"/>
  <c r="DF27" i="17"/>
  <c r="DF290" i="17"/>
  <c r="DF41" i="17"/>
  <c r="DF56" i="17"/>
  <c r="DF133" i="17"/>
  <c r="DF52" i="17"/>
  <c r="DF184" i="17"/>
  <c r="DF37" i="17"/>
  <c r="DF112" i="17"/>
  <c r="DF162" i="17"/>
  <c r="DF178" i="17"/>
  <c r="DF146" i="17"/>
  <c r="DF139" i="17"/>
  <c r="DF163" i="17"/>
  <c r="DF188" i="17"/>
  <c r="DF277" i="17"/>
  <c r="DF13" i="17"/>
  <c r="DF70" i="17"/>
  <c r="DF26" i="17"/>
  <c r="DF187" i="17"/>
  <c r="DF237" i="17"/>
  <c r="DF89" i="17"/>
  <c r="DF73" i="17"/>
  <c r="DF270" i="17"/>
  <c r="DF134" i="17"/>
  <c r="DF211" i="17"/>
  <c r="DF208" i="17"/>
  <c r="DF192" i="17"/>
  <c r="DF255" i="17"/>
  <c r="DF21" i="17"/>
  <c r="DF251" i="17"/>
  <c r="DF83" i="17"/>
  <c r="DF6" i="17"/>
  <c r="DF129" i="17"/>
  <c r="DF167" i="17"/>
  <c r="DF93" i="17"/>
  <c r="DF64" i="17"/>
  <c r="DF90" i="17"/>
  <c r="DF60" i="17"/>
  <c r="DF253" i="17"/>
  <c r="DF103" i="17"/>
  <c r="DF176" i="17"/>
  <c r="DF254" i="17"/>
  <c r="DF274" i="17"/>
  <c r="DF297" i="17"/>
  <c r="DF44" i="17"/>
  <c r="DF14" i="17"/>
  <c r="DF17" i="17"/>
  <c r="DF209" i="17"/>
  <c r="DF239" i="17"/>
  <c r="DF122" i="17"/>
  <c r="DF293" i="17"/>
  <c r="DF114" i="17"/>
  <c r="DF43" i="17"/>
  <c r="DF166" i="17"/>
  <c r="DF199" i="17"/>
  <c r="DF138" i="17"/>
  <c r="DF28" i="17"/>
  <c r="DF229" i="17"/>
  <c r="DF36" i="17"/>
  <c r="DF250" i="17"/>
  <c r="DF50" i="17"/>
  <c r="DF222" i="17"/>
  <c r="DF291" i="17"/>
  <c r="DF68" i="17"/>
  <c r="DF257" i="17"/>
  <c r="DF16" i="17"/>
  <c r="DF51" i="17"/>
  <c r="DF153" i="17"/>
  <c r="DF98" i="17"/>
  <c r="DF22" i="17"/>
  <c r="DF200" i="17"/>
  <c r="DF120" i="17"/>
  <c r="DF263" i="17"/>
  <c r="DF169" i="17"/>
  <c r="DF165" i="17"/>
  <c r="DF97" i="17"/>
  <c r="DF275" i="17"/>
  <c r="DF123" i="17"/>
  <c r="DF57" i="17"/>
  <c r="DF81" i="17"/>
  <c r="DF55" i="17"/>
  <c r="DF241" i="17"/>
  <c r="DF124" i="17"/>
  <c r="DF276" i="17"/>
  <c r="DF201" i="17"/>
  <c r="DF147" i="17"/>
  <c r="DF193" i="17"/>
  <c r="DF79" i="17"/>
  <c r="DF179" i="17"/>
  <c r="DF248" i="17"/>
  <c r="DF39" i="17"/>
  <c r="DF101" i="17"/>
  <c r="DF72" i="17"/>
  <c r="DF232" i="17"/>
  <c r="DF161" i="17"/>
  <c r="DF20" i="17"/>
  <c r="DF9" i="17"/>
  <c r="DF265" i="17"/>
  <c r="DF246" i="17"/>
  <c r="DF125" i="17"/>
  <c r="DF157" i="17"/>
  <c r="DF278" i="17"/>
  <c r="DF46" i="17"/>
  <c r="DF173" i="17"/>
  <c r="DF292" i="17"/>
  <c r="DF288" i="17"/>
  <c r="DF150" i="17"/>
  <c r="DF59" i="17"/>
  <c r="DF92" i="17"/>
  <c r="DF220" i="17"/>
  <c r="DF86" i="17"/>
  <c r="DF115" i="17"/>
  <c r="DF76" i="17"/>
  <c r="DF236" i="17"/>
  <c r="DF300" i="17"/>
  <c r="DF84" i="17"/>
  <c r="DF234" i="17"/>
  <c r="DF127" i="17"/>
  <c r="DF148" i="17"/>
  <c r="DF198" i="17"/>
  <c r="DF63" i="17"/>
  <c r="DF301" i="17"/>
  <c r="DF91" i="17"/>
  <c r="DF154" i="17"/>
  <c r="DF186" i="17"/>
  <c r="DF286" i="17"/>
  <c r="DF218" i="17"/>
  <c r="DF279" i="17"/>
  <c r="DF48" i="17"/>
  <c r="DF80" i="17"/>
  <c r="DF40" i="17"/>
  <c r="DF25" i="17"/>
  <c r="DF216" i="17"/>
  <c r="DF268" i="17"/>
  <c r="DF168" i="17"/>
  <c r="DF271" i="17"/>
  <c r="DF224" i="17"/>
  <c r="DF118" i="17"/>
  <c r="DF160" i="17"/>
  <c r="DF242" i="17"/>
  <c r="DF35" i="17"/>
  <c r="DF299" i="17"/>
  <c r="DF177" i="17"/>
  <c r="DF294" i="17"/>
  <c r="DF31" i="17"/>
  <c r="DF295" i="17"/>
  <c r="DF10" i="17"/>
  <c r="DF174" i="17"/>
  <c r="DF283" i="17"/>
  <c r="DF151" i="17"/>
  <c r="DF18" i="17"/>
  <c r="DF156" i="17"/>
  <c r="DF249" i="17"/>
  <c r="DF85" i="17"/>
  <c r="DF195" i="17"/>
  <c r="DF226" i="17"/>
  <c r="DF82" i="17"/>
  <c r="DF212" i="17"/>
  <c r="DF116" i="17"/>
  <c r="DF67" i="17"/>
  <c r="DF144" i="17"/>
  <c r="DF225" i="17"/>
  <c r="DF74" i="17"/>
  <c r="DF228" i="17"/>
  <c r="DF233" i="17"/>
  <c r="DF58" i="17"/>
  <c r="DF49" i="17"/>
  <c r="DF181" i="17"/>
  <c r="DF141" i="17"/>
  <c r="DF136" i="17"/>
  <c r="DF24" i="17"/>
  <c r="DF202" i="17"/>
  <c r="DF53" i="17"/>
  <c r="DF65" i="17"/>
  <c r="DF126" i="17"/>
  <c r="DF155" i="17"/>
  <c r="DF244" i="17"/>
  <c r="DF95" i="17"/>
  <c r="DF194" i="17"/>
  <c r="DF215" i="17"/>
  <c r="DF121" i="17"/>
  <c r="DF66" i="17"/>
  <c r="DF47" i="17"/>
  <c r="DF171" i="17"/>
  <c r="DF152" i="17"/>
  <c r="DF266" i="17"/>
  <c r="DF87" i="17"/>
  <c r="DF182" i="17"/>
  <c r="DF272" i="17"/>
  <c r="DF190" i="17"/>
  <c r="DF235" i="17"/>
  <c r="DF132" i="17"/>
  <c r="DF281" i="17"/>
  <c r="DF302" i="17"/>
  <c r="DF30" i="17"/>
  <c r="DF77" i="17"/>
  <c r="DF108" i="17"/>
  <c r="DF189" i="17"/>
  <c r="DF203" i="17"/>
  <c r="DF29" i="17"/>
  <c r="DF273" i="17"/>
  <c r="DF267" i="17"/>
  <c r="DF110" i="17"/>
  <c r="DF96" i="17"/>
  <c r="DF130" i="17"/>
  <c r="DF217" i="17"/>
  <c r="DF243" i="17"/>
  <c r="DF261" i="17"/>
  <c r="DF298" i="17"/>
  <c r="DF269" i="17"/>
  <c r="DF131" i="17"/>
  <c r="DF196" i="17"/>
  <c r="DF280" i="17"/>
  <c r="DF240" i="17"/>
  <c r="DF259" i="17"/>
  <c r="DF284" i="17"/>
  <c r="DF214" i="17"/>
  <c r="DF175" i="17"/>
  <c r="DF145" i="17"/>
  <c r="DF285" i="17"/>
  <c r="DF287" i="17"/>
  <c r="DF252" i="17"/>
  <c r="DF71" i="17"/>
  <c r="DF45" i="17"/>
  <c r="DF183" i="17"/>
  <c r="DF213" i="17"/>
  <c r="DF230" i="17"/>
  <c r="DF34" i="17"/>
  <c r="DF260" i="17"/>
  <c r="DF149" i="17"/>
  <c r="DF23" i="17"/>
  <c r="DF140" i="17"/>
  <c r="DF106" i="17"/>
  <c r="DF164" i="17"/>
  <c r="DF206" i="17"/>
  <c r="DF191" i="17"/>
  <c r="DF159" i="17"/>
  <c r="DF88" i="17"/>
  <c r="DF210" i="17"/>
  <c r="DF137" i="17"/>
  <c r="DF113" i="17"/>
  <c r="DF19" i="17"/>
  <c r="DF256" i="17"/>
  <c r="DF185" i="17"/>
  <c r="DF38" i="17"/>
  <c r="DF172" i="17"/>
  <c r="DF197" i="17"/>
  <c r="DF119" i="17"/>
  <c r="DF104" i="17"/>
  <c r="DF62" i="17"/>
  <c r="DF54" i="17"/>
  <c r="DF99" i="17"/>
  <c r="DF219" i="17"/>
  <c r="DF75" i="17"/>
  <c r="DF142" i="17"/>
  <c r="DF42" i="17"/>
  <c r="DH2" i="17" l="1"/>
  <c r="DG11" i="17"/>
  <c r="DG8" i="17"/>
  <c r="DG7" i="17"/>
  <c r="DG303" i="17"/>
  <c r="DG4" i="17"/>
  <c r="DG12" i="17"/>
  <c r="DG5" i="17"/>
  <c r="DG245" i="17"/>
  <c r="DG158" i="17"/>
  <c r="DG205" i="17"/>
  <c r="DG105" i="17"/>
  <c r="DG282" i="17"/>
  <c r="DG289" i="17"/>
  <c r="DG78" i="17"/>
  <c r="DG231" i="17"/>
  <c r="DG258" i="17"/>
  <c r="DG170" i="17"/>
  <c r="DG69" i="17"/>
  <c r="DG111" i="17"/>
  <c r="DG262" i="17"/>
  <c r="DG264" i="17"/>
  <c r="DG94" i="17"/>
  <c r="DG221" i="17"/>
  <c r="DG61" i="17"/>
  <c r="DG33" i="17"/>
  <c r="DG102" i="17"/>
  <c r="DG204" i="17"/>
  <c r="DG180" i="17"/>
  <c r="DG296" i="17"/>
  <c r="DG135" i="17"/>
  <c r="DG128" i="17"/>
  <c r="DG223" i="17"/>
  <c r="DG277" i="17"/>
  <c r="DG100" i="17"/>
  <c r="DG129" i="17"/>
  <c r="DG32" i="17"/>
  <c r="DG109" i="17"/>
  <c r="DG117" i="17"/>
  <c r="DG133" i="17"/>
  <c r="DG15" i="17"/>
  <c r="DG143" i="17"/>
  <c r="DG41" i="17"/>
  <c r="DG27" i="17"/>
  <c r="DG184" i="17"/>
  <c r="DG70" i="17"/>
  <c r="DG56" i="17"/>
  <c r="DG52" i="17"/>
  <c r="DG162" i="17"/>
  <c r="DG178" i="17"/>
  <c r="DG37" i="17"/>
  <c r="DG247" i="17"/>
  <c r="DG112" i="17"/>
  <c r="DG146" i="17"/>
  <c r="DG139" i="17"/>
  <c r="DG163" i="17"/>
  <c r="DG188" i="17"/>
  <c r="DG238" i="17"/>
  <c r="DG290" i="17"/>
  <c r="DG13" i="17"/>
  <c r="DG26" i="17"/>
  <c r="DG187" i="17"/>
  <c r="DG237" i="17"/>
  <c r="DG107" i="17"/>
  <c r="DG207" i="17"/>
  <c r="DG227" i="17"/>
  <c r="DG192" i="17"/>
  <c r="DG208" i="17"/>
  <c r="DG255" i="17"/>
  <c r="DG275" i="17"/>
  <c r="DG251" i="17"/>
  <c r="DG17" i="17"/>
  <c r="DG83" i="17"/>
  <c r="DG167" i="17"/>
  <c r="DG64" i="17"/>
  <c r="DG90" i="17"/>
  <c r="DG93" i="17"/>
  <c r="DG60" i="17"/>
  <c r="DG253" i="17"/>
  <c r="DG103" i="17"/>
  <c r="DG176" i="17"/>
  <c r="DG14" i="17"/>
  <c r="DG274" i="17"/>
  <c r="DG254" i="17"/>
  <c r="DG44" i="17"/>
  <c r="DG297" i="17"/>
  <c r="DG21" i="17"/>
  <c r="DG209" i="17"/>
  <c r="DG239" i="17"/>
  <c r="DG293" i="17"/>
  <c r="DG89" i="17"/>
  <c r="DG122" i="17"/>
  <c r="DG120" i="17"/>
  <c r="DG73" i="17"/>
  <c r="DG270" i="17"/>
  <c r="DG36" i="17"/>
  <c r="DG250" i="17"/>
  <c r="DG257" i="17"/>
  <c r="DG68" i="17"/>
  <c r="DG222" i="17"/>
  <c r="DG16" i="17"/>
  <c r="DG51" i="17"/>
  <c r="DG211" i="17"/>
  <c r="DG291" i="17"/>
  <c r="DG153" i="17"/>
  <c r="DG22" i="17"/>
  <c r="DG200" i="17"/>
  <c r="DG165" i="17"/>
  <c r="DG263" i="17"/>
  <c r="DG97" i="17"/>
  <c r="DG169" i="17"/>
  <c r="DG57" i="17"/>
  <c r="DG81" i="17"/>
  <c r="DG123" i="17"/>
  <c r="DG134" i="17"/>
  <c r="DG241" i="17"/>
  <c r="DG55" i="17"/>
  <c r="DG98" i="17"/>
  <c r="DG124" i="17"/>
  <c r="DG114" i="17"/>
  <c r="DG43" i="17"/>
  <c r="DG166" i="17"/>
  <c r="DG28" i="17"/>
  <c r="DG229" i="17"/>
  <c r="DG199" i="17"/>
  <c r="DG138" i="17"/>
  <c r="DG79" i="17"/>
  <c r="DG179" i="17"/>
  <c r="DG39" i="17"/>
  <c r="DG279" i="17"/>
  <c r="DG248" i="17"/>
  <c r="DG101" i="17"/>
  <c r="DG232" i="17"/>
  <c r="DG161" i="17"/>
  <c r="DG9" i="17"/>
  <c r="DG72" i="17"/>
  <c r="DG220" i="17"/>
  <c r="DG265" i="17"/>
  <c r="DG20" i="17"/>
  <c r="DG50" i="17"/>
  <c r="DG246" i="17"/>
  <c r="DG125" i="17"/>
  <c r="DG46" i="17"/>
  <c r="DG25" i="17"/>
  <c r="DG157" i="17"/>
  <c r="DG278" i="17"/>
  <c r="DG292" i="17"/>
  <c r="DG150" i="17"/>
  <c r="DG59" i="17"/>
  <c r="DG86" i="17"/>
  <c r="DG288" i="17"/>
  <c r="DG92" i="17"/>
  <c r="DG276" i="17"/>
  <c r="DG115" i="17"/>
  <c r="DG173" i="17"/>
  <c r="DG201" i="17"/>
  <c r="DG147" i="17"/>
  <c r="DG193" i="17"/>
  <c r="DG234" i="17"/>
  <c r="DG127" i="17"/>
  <c r="DG148" i="17"/>
  <c r="DG63" i="17"/>
  <c r="DG301" i="17"/>
  <c r="DG198" i="17"/>
  <c r="DG154" i="17"/>
  <c r="DG91" i="17"/>
  <c r="DG48" i="17"/>
  <c r="DG76" i="17"/>
  <c r="DG218" i="17"/>
  <c r="DG286" i="17"/>
  <c r="DG216" i="17"/>
  <c r="DG168" i="17"/>
  <c r="DG268" i="17"/>
  <c r="DG236" i="17"/>
  <c r="DG300" i="17"/>
  <c r="DG35" i="17"/>
  <c r="DG284" i="17"/>
  <c r="DG84" i="17"/>
  <c r="DG177" i="17"/>
  <c r="DG294" i="17"/>
  <c r="DG271" i="17"/>
  <c r="DG10" i="17"/>
  <c r="DG249" i="17"/>
  <c r="DG174" i="17"/>
  <c r="DG186" i="17"/>
  <c r="DG283" i="17"/>
  <c r="DG295" i="17"/>
  <c r="DG18" i="17"/>
  <c r="DG136" i="17"/>
  <c r="DG151" i="17"/>
  <c r="DG156" i="17"/>
  <c r="DG85" i="17"/>
  <c r="DG116" i="17"/>
  <c r="DG195" i="17"/>
  <c r="DG226" i="17"/>
  <c r="DG267" i="17"/>
  <c r="DG202" i="17"/>
  <c r="DG225" i="17"/>
  <c r="DG40" i="17"/>
  <c r="DG67" i="17"/>
  <c r="DG228" i="17"/>
  <c r="DG74" i="17"/>
  <c r="DG233" i="17"/>
  <c r="DG299" i="17"/>
  <c r="DG126" i="17"/>
  <c r="DG155" i="17"/>
  <c r="DG181" i="17"/>
  <c r="DG141" i="17"/>
  <c r="DG82" i="17"/>
  <c r="DG24" i="17"/>
  <c r="DG66" i="17"/>
  <c r="DG49" i="17"/>
  <c r="DG53" i="17"/>
  <c r="DG65" i="17"/>
  <c r="DG266" i="17"/>
  <c r="DG130" i="17"/>
  <c r="DG191" i="17"/>
  <c r="DG224" i="17"/>
  <c r="DG80" i="17"/>
  <c r="DG58" i="17"/>
  <c r="DG244" i="17"/>
  <c r="DG87" i="17"/>
  <c r="DG132" i="17"/>
  <c r="DG182" i="17"/>
  <c r="DG190" i="17"/>
  <c r="DG235" i="17"/>
  <c r="DG160" i="17"/>
  <c r="DG302" i="17"/>
  <c r="DG144" i="17"/>
  <c r="DG212" i="17"/>
  <c r="DG47" i="17"/>
  <c r="DG77" i="17"/>
  <c r="DG281" i="17"/>
  <c r="DG203" i="17"/>
  <c r="DG29" i="17"/>
  <c r="DG108" i="17"/>
  <c r="DG71" i="17"/>
  <c r="DG273" i="17"/>
  <c r="DG215" i="17"/>
  <c r="DG110" i="17"/>
  <c r="DG217" i="17"/>
  <c r="DG243" i="17"/>
  <c r="DG261" i="17"/>
  <c r="DG96" i="17"/>
  <c r="DG118" i="17"/>
  <c r="DG269" i="17"/>
  <c r="DG298" i="17"/>
  <c r="DG131" i="17"/>
  <c r="DG196" i="17"/>
  <c r="DG280" i="17"/>
  <c r="DG30" i="17"/>
  <c r="DG242" i="17"/>
  <c r="DG159" i="17"/>
  <c r="DG34" i="17"/>
  <c r="DG54" i="17"/>
  <c r="DG214" i="17"/>
  <c r="DG121" i="17"/>
  <c r="DG171" i="17"/>
  <c r="DG152" i="17"/>
  <c r="DG194" i="17"/>
  <c r="DG259" i="17"/>
  <c r="DG252" i="17"/>
  <c r="DG287" i="17"/>
  <c r="DG272" i="17"/>
  <c r="DG45" i="17"/>
  <c r="DG183" i="17"/>
  <c r="DG213" i="17"/>
  <c r="DG189" i="17"/>
  <c r="DG260" i="17"/>
  <c r="DG99" i="17"/>
  <c r="DG23" i="17"/>
  <c r="DG106" i="17"/>
  <c r="DG206" i="17"/>
  <c r="DG164" i="17"/>
  <c r="DG88" i="17"/>
  <c r="DG140" i="17"/>
  <c r="DG210" i="17"/>
  <c r="DG230" i="17"/>
  <c r="DG137" i="17"/>
  <c r="DG145" i="17"/>
  <c r="DG240" i="17"/>
  <c r="DG95" i="17"/>
  <c r="DG38" i="17"/>
  <c r="DG219" i="17"/>
  <c r="DG75" i="17"/>
  <c r="DG256" i="17"/>
  <c r="DG31" i="17"/>
  <c r="DG175" i="17"/>
  <c r="DG285" i="17"/>
  <c r="DG142" i="17"/>
  <c r="DG197" i="17"/>
  <c r="DG119" i="17"/>
  <c r="DG172" i="17"/>
  <c r="DG6" i="17"/>
  <c r="DG19" i="17"/>
  <c r="DG149" i="17"/>
  <c r="DG104" i="17"/>
  <c r="DG62" i="17"/>
  <c r="DG185" i="17"/>
  <c r="DG42" i="17"/>
  <c r="DG113" i="17"/>
  <c r="DI2" i="17" l="1"/>
  <c r="DH7" i="17"/>
  <c r="DH303" i="17"/>
  <c r="DH4" i="17"/>
  <c r="DH8" i="17"/>
  <c r="DH5" i="17"/>
  <c r="DH12" i="17"/>
  <c r="DH289" i="17"/>
  <c r="DH105" i="17"/>
  <c r="DH78" i="17"/>
  <c r="DH231" i="17"/>
  <c r="DH27" i="17"/>
  <c r="DH258" i="17"/>
  <c r="DH111" i="17"/>
  <c r="DH170" i="17"/>
  <c r="DH205" i="17"/>
  <c r="DH221" i="17"/>
  <c r="DH262" i="17"/>
  <c r="DH94" i="17"/>
  <c r="DH264" i="17"/>
  <c r="DH61" i="17"/>
  <c r="DH282" i="17"/>
  <c r="DH33" i="17"/>
  <c r="DH204" i="17"/>
  <c r="DH180" i="17"/>
  <c r="DH296" i="17"/>
  <c r="DH69" i="17"/>
  <c r="DH128" i="17"/>
  <c r="DH135" i="17"/>
  <c r="DH245" i="17"/>
  <c r="DH223" i="17"/>
  <c r="DH158" i="17"/>
  <c r="DH143" i="17"/>
  <c r="DH6" i="17"/>
  <c r="DH13" i="17"/>
  <c r="DH32" i="17"/>
  <c r="DH109" i="17"/>
  <c r="DH15" i="17"/>
  <c r="DH133" i="17"/>
  <c r="DH41" i="17"/>
  <c r="DH184" i="17"/>
  <c r="DH70" i="17"/>
  <c r="DH117" i="17"/>
  <c r="DH107" i="17"/>
  <c r="DH162" i="17"/>
  <c r="DH178" i="17"/>
  <c r="DH247" i="17"/>
  <c r="DH37" i="17"/>
  <c r="DH112" i="17"/>
  <c r="DH56" i="17"/>
  <c r="DH188" i="17"/>
  <c r="DH139" i="17"/>
  <c r="DH52" i="17"/>
  <c r="DH238" i="17"/>
  <c r="DH290" i="17"/>
  <c r="DH26" i="17"/>
  <c r="DH163" i="17"/>
  <c r="DH187" i="17"/>
  <c r="DH207" i="17"/>
  <c r="DH227" i="17"/>
  <c r="DH208" i="17"/>
  <c r="DH102" i="17"/>
  <c r="DH277" i="17"/>
  <c r="DH100" i="17"/>
  <c r="DH146" i="17"/>
  <c r="DH83" i="17"/>
  <c r="DH251" i="17"/>
  <c r="DH17" i="17"/>
  <c r="DH103" i="17"/>
  <c r="DH167" i="17"/>
  <c r="DH90" i="17"/>
  <c r="DH129" i="17"/>
  <c r="DH64" i="17"/>
  <c r="DH93" i="17"/>
  <c r="DH253" i="17"/>
  <c r="DH297" i="17"/>
  <c r="DH176" i="17"/>
  <c r="DH14" i="17"/>
  <c r="DH44" i="17"/>
  <c r="DH254" i="17"/>
  <c r="DH60" i="17"/>
  <c r="DH255" i="17"/>
  <c r="DH293" i="17"/>
  <c r="DH209" i="17"/>
  <c r="DH239" i="17"/>
  <c r="DH73" i="17"/>
  <c r="DH237" i="17"/>
  <c r="DH274" i="17"/>
  <c r="DH89" i="17"/>
  <c r="DH122" i="17"/>
  <c r="DH192" i="17"/>
  <c r="DH270" i="17"/>
  <c r="DH21" i="17"/>
  <c r="DH257" i="17"/>
  <c r="DH222" i="17"/>
  <c r="DH211" i="17"/>
  <c r="DH291" i="17"/>
  <c r="DH16" i="17"/>
  <c r="DH138" i="17"/>
  <c r="DH51" i="17"/>
  <c r="DH199" i="17"/>
  <c r="DH22" i="17"/>
  <c r="DH153" i="17"/>
  <c r="DH200" i="17"/>
  <c r="DH248" i="17"/>
  <c r="DH98" i="17"/>
  <c r="DH120" i="17"/>
  <c r="DH165" i="17"/>
  <c r="DH263" i="17"/>
  <c r="DH97" i="17"/>
  <c r="DH57" i="17"/>
  <c r="DH169" i="17"/>
  <c r="DH275" i="17"/>
  <c r="DH81" i="17"/>
  <c r="DH134" i="17"/>
  <c r="DH241" i="17"/>
  <c r="DH123" i="17"/>
  <c r="DH68" i="17"/>
  <c r="DH55" i="17"/>
  <c r="DH124" i="17"/>
  <c r="DH114" i="17"/>
  <c r="DH43" i="17"/>
  <c r="DH28" i="17"/>
  <c r="DH166" i="17"/>
  <c r="DH36" i="17"/>
  <c r="DH250" i="17"/>
  <c r="DH101" i="17"/>
  <c r="DH232" i="17"/>
  <c r="DH161" i="17"/>
  <c r="DH25" i="17"/>
  <c r="DH220" i="17"/>
  <c r="DH265" i="17"/>
  <c r="DH216" i="17"/>
  <c r="DH201" i="17"/>
  <c r="DH246" i="17"/>
  <c r="DH20" i="17"/>
  <c r="DH50" i="17"/>
  <c r="DH150" i="17"/>
  <c r="DH46" i="17"/>
  <c r="DH125" i="17"/>
  <c r="DH292" i="17"/>
  <c r="DH59" i="17"/>
  <c r="DH157" i="17"/>
  <c r="DH9" i="17"/>
  <c r="DH278" i="17"/>
  <c r="DH86" i="17"/>
  <c r="DH229" i="17"/>
  <c r="DH173" i="17"/>
  <c r="DH288" i="17"/>
  <c r="DH92" i="17"/>
  <c r="DH276" i="17"/>
  <c r="DH115" i="17"/>
  <c r="DH72" i="17"/>
  <c r="DH147" i="17"/>
  <c r="DH79" i="17"/>
  <c r="DH179" i="17"/>
  <c r="DH39" i="17"/>
  <c r="DH63" i="17"/>
  <c r="DH154" i="17"/>
  <c r="DH198" i="17"/>
  <c r="DH80" i="17"/>
  <c r="DH218" i="17"/>
  <c r="DH76" i="17"/>
  <c r="DH286" i="17"/>
  <c r="DH279" i="17"/>
  <c r="DH186" i="17"/>
  <c r="DH48" i="17"/>
  <c r="DH91" i="17"/>
  <c r="DH67" i="17"/>
  <c r="DH224" i="17"/>
  <c r="DH234" i="17"/>
  <c r="DH236" i="17"/>
  <c r="DH127" i="17"/>
  <c r="DH148" i="17"/>
  <c r="DH301" i="17"/>
  <c r="DH271" i="17"/>
  <c r="DH10" i="17"/>
  <c r="DH249" i="17"/>
  <c r="DH280" i="17"/>
  <c r="DH174" i="17"/>
  <c r="DH294" i="17"/>
  <c r="DH283" i="17"/>
  <c r="DH18" i="17"/>
  <c r="DH168" i="17"/>
  <c r="DH31" i="17"/>
  <c r="DH295" i="17"/>
  <c r="DH116" i="17"/>
  <c r="DH136" i="17"/>
  <c r="DH202" i="17"/>
  <c r="DH225" i="17"/>
  <c r="DH151" i="17"/>
  <c r="DH156" i="17"/>
  <c r="DH233" i="17"/>
  <c r="DH85" i="17"/>
  <c r="DH195" i="17"/>
  <c r="DH226" i="17"/>
  <c r="DH300" i="17"/>
  <c r="DH82" i="17"/>
  <c r="DH228" i="17"/>
  <c r="DH74" i="17"/>
  <c r="DH299" i="17"/>
  <c r="DH267" i="17"/>
  <c r="DH40" i="17"/>
  <c r="DH126" i="17"/>
  <c r="DH155" i="17"/>
  <c r="DH177" i="17"/>
  <c r="DH181" i="17"/>
  <c r="DH141" i="17"/>
  <c r="DH58" i="17"/>
  <c r="DH66" i="17"/>
  <c r="DH49" i="17"/>
  <c r="DH53" i="17"/>
  <c r="DH11" i="17"/>
  <c r="DH24" i="17"/>
  <c r="DH65" i="17"/>
  <c r="DH193" i="17"/>
  <c r="DH266" i="17"/>
  <c r="DH130" i="17"/>
  <c r="DH268" i="17"/>
  <c r="DH191" i="17"/>
  <c r="DH212" i="17"/>
  <c r="DH273" i="17"/>
  <c r="DH240" i="17"/>
  <c r="DH144" i="17"/>
  <c r="DH244" i="17"/>
  <c r="DH95" i="17"/>
  <c r="DH194" i="17"/>
  <c r="DH84" i="17"/>
  <c r="DH217" i="17"/>
  <c r="DH182" i="17"/>
  <c r="DH160" i="17"/>
  <c r="DH302" i="17"/>
  <c r="DH30" i="17"/>
  <c r="DH203" i="17"/>
  <c r="DH281" i="17"/>
  <c r="DH29" i="17"/>
  <c r="DH71" i="17"/>
  <c r="DH110" i="17"/>
  <c r="DH108" i="17"/>
  <c r="DH243" i="17"/>
  <c r="DH261" i="17"/>
  <c r="DH298" i="17"/>
  <c r="DH118" i="17"/>
  <c r="DH87" i="17"/>
  <c r="DH47" i="17"/>
  <c r="DH269" i="17"/>
  <c r="DH131" i="17"/>
  <c r="DH196" i="17"/>
  <c r="DH45" i="17"/>
  <c r="DH215" i="17"/>
  <c r="DH54" i="17"/>
  <c r="DH159" i="17"/>
  <c r="DH34" i="17"/>
  <c r="DH242" i="17"/>
  <c r="DH284" i="17"/>
  <c r="DH96" i="17"/>
  <c r="DH259" i="17"/>
  <c r="DH140" i="17"/>
  <c r="DH175" i="17"/>
  <c r="DH132" i="17"/>
  <c r="DH77" i="17"/>
  <c r="DH152" i="17"/>
  <c r="DH190" i="17"/>
  <c r="DH235" i="17"/>
  <c r="DH287" i="17"/>
  <c r="DH272" i="17"/>
  <c r="DH256" i="17"/>
  <c r="DH183" i="17"/>
  <c r="DH189" i="17"/>
  <c r="DH213" i="17"/>
  <c r="DH230" i="17"/>
  <c r="DH35" i="17"/>
  <c r="DH260" i="17"/>
  <c r="DH171" i="17"/>
  <c r="DH214" i="17"/>
  <c r="DH121" i="17"/>
  <c r="DH106" i="17"/>
  <c r="DH19" i="17"/>
  <c r="DH206" i="17"/>
  <c r="DH23" i="17"/>
  <c r="DH164" i="17"/>
  <c r="DH88" i="17"/>
  <c r="DH252" i="17"/>
  <c r="DH137" i="17"/>
  <c r="DH145" i="17"/>
  <c r="DH210" i="17"/>
  <c r="DH38" i="17"/>
  <c r="DH219" i="17"/>
  <c r="DH113" i="17"/>
  <c r="DH75" i="17"/>
  <c r="DH285" i="17"/>
  <c r="DH119" i="17"/>
  <c r="DH197" i="17"/>
  <c r="DH149" i="17"/>
  <c r="DH172" i="17"/>
  <c r="DH104" i="17"/>
  <c r="DH62" i="17"/>
  <c r="DH99" i="17"/>
  <c r="DH142" i="17"/>
  <c r="DH42" i="17"/>
  <c r="DH185" i="17"/>
  <c r="DJ2" i="17" l="1"/>
  <c r="DI4" i="17"/>
  <c r="DI303" i="17"/>
  <c r="DI5" i="17"/>
  <c r="DI8" i="17"/>
  <c r="DI7" i="17"/>
  <c r="DI12" i="17"/>
  <c r="DI105" i="17"/>
  <c r="DI128" i="17"/>
  <c r="DI111" i="17"/>
  <c r="DI205" i="17"/>
  <c r="DI221" i="17"/>
  <c r="DI170" i="17"/>
  <c r="DI262" i="17"/>
  <c r="DI61" i="17"/>
  <c r="DI282" i="17"/>
  <c r="DI264" i="17"/>
  <c r="DI204" i="17"/>
  <c r="DI33" i="17"/>
  <c r="DI258" i="17"/>
  <c r="DI296" i="17"/>
  <c r="DI69" i="17"/>
  <c r="DI180" i="17"/>
  <c r="DI245" i="17"/>
  <c r="DI135" i="17"/>
  <c r="DI94" i="17"/>
  <c r="DI158" i="17"/>
  <c r="DI223" i="17"/>
  <c r="DI289" i="17"/>
  <c r="DI78" i="17"/>
  <c r="DI231" i="17"/>
  <c r="DI27" i="17"/>
  <c r="DI32" i="17"/>
  <c r="DI297" i="17"/>
  <c r="DI109" i="17"/>
  <c r="DI117" i="17"/>
  <c r="DI41" i="17"/>
  <c r="DI107" i="17"/>
  <c r="DI15" i="17"/>
  <c r="DI184" i="17"/>
  <c r="DI247" i="17"/>
  <c r="DI102" i="17"/>
  <c r="DI162" i="17"/>
  <c r="DI187" i="17"/>
  <c r="DI37" i="17"/>
  <c r="DI112" i="17"/>
  <c r="DI146" i="17"/>
  <c r="DI56" i="17"/>
  <c r="DI133" i="17"/>
  <c r="DI238" i="17"/>
  <c r="DI290" i="17"/>
  <c r="DI139" i="17"/>
  <c r="DI26" i="17"/>
  <c r="DI163" i="17"/>
  <c r="DI13" i="17"/>
  <c r="DI52" i="17"/>
  <c r="DI207" i="17"/>
  <c r="DI277" i="17"/>
  <c r="DI178" i="17"/>
  <c r="DI70" i="17"/>
  <c r="DI227" i="17"/>
  <c r="DI100" i="17"/>
  <c r="DI11" i="17"/>
  <c r="DI143" i="17"/>
  <c r="DI188" i="17"/>
  <c r="DI167" i="17"/>
  <c r="DI251" i="17"/>
  <c r="DI17" i="17"/>
  <c r="DI253" i="17"/>
  <c r="DI64" i="17"/>
  <c r="DI93" i="17"/>
  <c r="DI176" i="17"/>
  <c r="DI6" i="17"/>
  <c r="DI103" i="17"/>
  <c r="DI14" i="17"/>
  <c r="DI129" i="17"/>
  <c r="DI44" i="17"/>
  <c r="DI255" i="17"/>
  <c r="DI274" i="17"/>
  <c r="DI293" i="17"/>
  <c r="DI208" i="17"/>
  <c r="DI237" i="17"/>
  <c r="DI122" i="17"/>
  <c r="DI209" i="17"/>
  <c r="DI239" i="17"/>
  <c r="DI73" i="17"/>
  <c r="DI89" i="17"/>
  <c r="DI60" i="17"/>
  <c r="DI192" i="17"/>
  <c r="DI270" i="17"/>
  <c r="DI21" i="17"/>
  <c r="DI254" i="17"/>
  <c r="DI90" i="17"/>
  <c r="DI83" i="17"/>
  <c r="DI211" i="17"/>
  <c r="DI291" i="17"/>
  <c r="DI138" i="17"/>
  <c r="DI222" i="17"/>
  <c r="DI68" i="17"/>
  <c r="DI22" i="17"/>
  <c r="DI16" i="17"/>
  <c r="DI200" i="17"/>
  <c r="DI248" i="17"/>
  <c r="DI51" i="17"/>
  <c r="DI98" i="17"/>
  <c r="DI153" i="17"/>
  <c r="DI120" i="17"/>
  <c r="DI57" i="17"/>
  <c r="DI165" i="17"/>
  <c r="DI263" i="17"/>
  <c r="DI275" i="17"/>
  <c r="DI97" i="17"/>
  <c r="DI169" i="17"/>
  <c r="DI241" i="17"/>
  <c r="DI134" i="17"/>
  <c r="DI123" i="17"/>
  <c r="DI55" i="17"/>
  <c r="DI114" i="17"/>
  <c r="DI43" i="17"/>
  <c r="DI124" i="17"/>
  <c r="DI28" i="17"/>
  <c r="DI199" i="17"/>
  <c r="DI166" i="17"/>
  <c r="DI81" i="17"/>
  <c r="DI36" i="17"/>
  <c r="DI250" i="17"/>
  <c r="DI201" i="17"/>
  <c r="DI9" i="17"/>
  <c r="DI20" i="17"/>
  <c r="DI150" i="17"/>
  <c r="DI72" i="17"/>
  <c r="DI147" i="17"/>
  <c r="DI125" i="17"/>
  <c r="DI59" i="17"/>
  <c r="DI25" i="17"/>
  <c r="DI229" i="17"/>
  <c r="DI157" i="17"/>
  <c r="DI173" i="17"/>
  <c r="DI288" i="17"/>
  <c r="DI246" i="17"/>
  <c r="DI278" i="17"/>
  <c r="DI276" i="17"/>
  <c r="DI92" i="17"/>
  <c r="DI50" i="17"/>
  <c r="DI115" i="17"/>
  <c r="DI220" i="17"/>
  <c r="DI292" i="17"/>
  <c r="DI86" i="17"/>
  <c r="DI79" i="17"/>
  <c r="DI39" i="17"/>
  <c r="DI257" i="17"/>
  <c r="DI101" i="17"/>
  <c r="DI232" i="17"/>
  <c r="DI161" i="17"/>
  <c r="DI265" i="17"/>
  <c r="DI46" i="17"/>
  <c r="DI80" i="17"/>
  <c r="DI234" i="17"/>
  <c r="DI76" i="17"/>
  <c r="DI279" i="17"/>
  <c r="DI186" i="17"/>
  <c r="DI224" i="17"/>
  <c r="DI91" i="17"/>
  <c r="DI127" i="17"/>
  <c r="DI40" i="17"/>
  <c r="DI218" i="17"/>
  <c r="DI286" i="17"/>
  <c r="DI193" i="17"/>
  <c r="DI271" i="17"/>
  <c r="DI216" i="17"/>
  <c r="DI148" i="17"/>
  <c r="DI236" i="17"/>
  <c r="DI301" i="17"/>
  <c r="DI268" i="17"/>
  <c r="DI154" i="17"/>
  <c r="DI168" i="17"/>
  <c r="DI63" i="17"/>
  <c r="DI198" i="17"/>
  <c r="DI195" i="17"/>
  <c r="DI202" i="17"/>
  <c r="DI225" i="17"/>
  <c r="DI295" i="17"/>
  <c r="DI136" i="17"/>
  <c r="DI300" i="17"/>
  <c r="DI82" i="17"/>
  <c r="DI244" i="17"/>
  <c r="DI156" i="17"/>
  <c r="DI74" i="17"/>
  <c r="DI299" i="17"/>
  <c r="DI226" i="17"/>
  <c r="DI267" i="17"/>
  <c r="DI126" i="17"/>
  <c r="DI155" i="17"/>
  <c r="DI181" i="17"/>
  <c r="DI141" i="17"/>
  <c r="DI233" i="17"/>
  <c r="DI67" i="17"/>
  <c r="DI144" i="17"/>
  <c r="DI58" i="17"/>
  <c r="DI66" i="17"/>
  <c r="DI53" i="17"/>
  <c r="DI65" i="17"/>
  <c r="DI228" i="17"/>
  <c r="DI266" i="17"/>
  <c r="DI130" i="17"/>
  <c r="DI194" i="17"/>
  <c r="DI116" i="17"/>
  <c r="DI24" i="17"/>
  <c r="DI179" i="17"/>
  <c r="DI191" i="17"/>
  <c r="DI49" i="17"/>
  <c r="DI212" i="17"/>
  <c r="DI95" i="17"/>
  <c r="DI48" i="17"/>
  <c r="DI240" i="17"/>
  <c r="DI84" i="17"/>
  <c r="DI160" i="17"/>
  <c r="DI215" i="17"/>
  <c r="DI177" i="17"/>
  <c r="DI283" i="17"/>
  <c r="DI18" i="17"/>
  <c r="DI273" i="17"/>
  <c r="DI280" i="17"/>
  <c r="DI294" i="17"/>
  <c r="DI110" i="17"/>
  <c r="DI29" i="17"/>
  <c r="DI71" i="17"/>
  <c r="DI249" i="17"/>
  <c r="DI85" i="17"/>
  <c r="DI47" i="17"/>
  <c r="DI261" i="17"/>
  <c r="DI281" i="17"/>
  <c r="DI298" i="17"/>
  <c r="DI108" i="17"/>
  <c r="DI30" i="17"/>
  <c r="DI269" i="17"/>
  <c r="DI131" i="17"/>
  <c r="DI196" i="17"/>
  <c r="DI118" i="17"/>
  <c r="DI182" i="17"/>
  <c r="DI174" i="17"/>
  <c r="DI159" i="17"/>
  <c r="DI106" i="17"/>
  <c r="DI164" i="17"/>
  <c r="DI242" i="17"/>
  <c r="DI284" i="17"/>
  <c r="DI96" i="17"/>
  <c r="DI175" i="17"/>
  <c r="DI35" i="17"/>
  <c r="DI259" i="17"/>
  <c r="DI140" i="17"/>
  <c r="DI121" i="17"/>
  <c r="DI54" i="17"/>
  <c r="DI31" i="17"/>
  <c r="DI217" i="17"/>
  <c r="DI171" i="17"/>
  <c r="DI203" i="17"/>
  <c r="DI34" i="17"/>
  <c r="DI87" i="17"/>
  <c r="DI243" i="17"/>
  <c r="DI302" i="17"/>
  <c r="DI152" i="17"/>
  <c r="DI189" i="17"/>
  <c r="DI230" i="17"/>
  <c r="DI183" i="17"/>
  <c r="DI213" i="17"/>
  <c r="DI260" i="17"/>
  <c r="DI214" i="17"/>
  <c r="DI19" i="17"/>
  <c r="DI206" i="17"/>
  <c r="DI23" i="17"/>
  <c r="DI88" i="17"/>
  <c r="DI151" i="17"/>
  <c r="DI132" i="17"/>
  <c r="DI252" i="17"/>
  <c r="DI145" i="17"/>
  <c r="DI137" i="17"/>
  <c r="DI210" i="17"/>
  <c r="DI219" i="17"/>
  <c r="DI10" i="17"/>
  <c r="DI285" i="17"/>
  <c r="DI190" i="17"/>
  <c r="DI77" i="17"/>
  <c r="DI235" i="17"/>
  <c r="DI75" i="17"/>
  <c r="DI113" i="17"/>
  <c r="DI45" i="17"/>
  <c r="DI272" i="17"/>
  <c r="DI256" i="17"/>
  <c r="DI287" i="17"/>
  <c r="DI149" i="17"/>
  <c r="DI197" i="17"/>
  <c r="DI38" i="17"/>
  <c r="DI104" i="17"/>
  <c r="DI62" i="17"/>
  <c r="DI42" i="17"/>
  <c r="DI99" i="17"/>
  <c r="DI142" i="17"/>
  <c r="DI185" i="17"/>
  <c r="DI172" i="17"/>
  <c r="DI119" i="17"/>
  <c r="DK2" i="17" l="1"/>
  <c r="DJ8" i="17"/>
  <c r="DJ303" i="17"/>
  <c r="DJ7" i="17"/>
  <c r="DJ4" i="17"/>
  <c r="DJ12" i="17"/>
  <c r="DJ111" i="17"/>
  <c r="DJ258" i="17"/>
  <c r="DJ205" i="17"/>
  <c r="DJ52" i="17"/>
  <c r="DJ221" i="17"/>
  <c r="DJ262" i="17"/>
  <c r="DJ264" i="17"/>
  <c r="DJ158" i="17"/>
  <c r="DJ170" i="17"/>
  <c r="DJ61" i="17"/>
  <c r="DJ282" i="17"/>
  <c r="DJ245" i="17"/>
  <c r="DJ33" i="17"/>
  <c r="DJ296" i="17"/>
  <c r="DJ69" i="17"/>
  <c r="DJ180" i="17"/>
  <c r="DJ135" i="17"/>
  <c r="DJ289" i="17"/>
  <c r="DJ94" i="17"/>
  <c r="DJ128" i="17"/>
  <c r="DJ223" i="17"/>
  <c r="DJ204" i="17"/>
  <c r="DJ78" i="17"/>
  <c r="DJ231" i="17"/>
  <c r="DJ105" i="17"/>
  <c r="DJ117" i="17"/>
  <c r="DJ109" i="17"/>
  <c r="DJ15" i="17"/>
  <c r="DJ107" i="17"/>
  <c r="DJ247" i="17"/>
  <c r="DJ41" i="17"/>
  <c r="DJ102" i="17"/>
  <c r="DJ184" i="17"/>
  <c r="DJ70" i="17"/>
  <c r="DJ112" i="17"/>
  <c r="DJ146" i="17"/>
  <c r="DJ143" i="17"/>
  <c r="DJ133" i="17"/>
  <c r="DJ178" i="17"/>
  <c r="DJ37" i="17"/>
  <c r="DJ56" i="17"/>
  <c r="DJ238" i="17"/>
  <c r="DJ290" i="17"/>
  <c r="DJ26" i="17"/>
  <c r="DJ188" i="17"/>
  <c r="DJ139" i="17"/>
  <c r="DJ13" i="17"/>
  <c r="DJ163" i="17"/>
  <c r="DJ162" i="17"/>
  <c r="DJ187" i="17"/>
  <c r="DJ277" i="17"/>
  <c r="DJ100" i="17"/>
  <c r="DJ227" i="17"/>
  <c r="DJ27" i="17"/>
  <c r="DJ32" i="17"/>
  <c r="DJ207" i="17"/>
  <c r="DJ251" i="17"/>
  <c r="DJ17" i="17"/>
  <c r="DJ293" i="17"/>
  <c r="DJ253" i="17"/>
  <c r="DJ166" i="17"/>
  <c r="DJ36" i="17"/>
  <c r="DJ5" i="17"/>
  <c r="DJ68" i="17"/>
  <c r="DJ129" i="17"/>
  <c r="DJ176" i="17"/>
  <c r="DJ64" i="17"/>
  <c r="DJ93" i="17"/>
  <c r="DJ297" i="17"/>
  <c r="DJ103" i="17"/>
  <c r="DJ44" i="17"/>
  <c r="DJ255" i="17"/>
  <c r="DJ274" i="17"/>
  <c r="DJ60" i="17"/>
  <c r="DJ21" i="17"/>
  <c r="DJ208" i="17"/>
  <c r="DJ122" i="17"/>
  <c r="DJ192" i="17"/>
  <c r="DJ239" i="17"/>
  <c r="DJ73" i="17"/>
  <c r="DJ89" i="17"/>
  <c r="DJ14" i="17"/>
  <c r="DJ209" i="17"/>
  <c r="DJ254" i="17"/>
  <c r="DJ270" i="17"/>
  <c r="DJ83" i="17"/>
  <c r="DJ90" i="17"/>
  <c r="DJ237" i="17"/>
  <c r="DJ167" i="17"/>
  <c r="DJ22" i="17"/>
  <c r="DJ211" i="17"/>
  <c r="DJ200" i="17"/>
  <c r="DJ222" i="17"/>
  <c r="DJ98" i="17"/>
  <c r="DJ248" i="17"/>
  <c r="DJ134" i="17"/>
  <c r="DJ51" i="17"/>
  <c r="DJ199" i="17"/>
  <c r="DJ153" i="17"/>
  <c r="DJ120" i="17"/>
  <c r="DJ16" i="17"/>
  <c r="DJ57" i="17"/>
  <c r="DJ288" i="17"/>
  <c r="DJ275" i="17"/>
  <c r="DJ165" i="17"/>
  <c r="DJ263" i="17"/>
  <c r="DJ169" i="17"/>
  <c r="DJ291" i="17"/>
  <c r="DJ123" i="17"/>
  <c r="DJ28" i="17"/>
  <c r="DJ114" i="17"/>
  <c r="DJ43" i="17"/>
  <c r="DJ55" i="17"/>
  <c r="DJ124" i="17"/>
  <c r="DJ241" i="17"/>
  <c r="DJ97" i="17"/>
  <c r="DJ250" i="17"/>
  <c r="DJ6" i="17"/>
  <c r="DJ257" i="17"/>
  <c r="DJ138" i="17"/>
  <c r="DJ81" i="17"/>
  <c r="DJ201" i="17"/>
  <c r="DJ147" i="17"/>
  <c r="DJ20" i="17"/>
  <c r="DJ50" i="17"/>
  <c r="DJ46" i="17"/>
  <c r="DJ229" i="17"/>
  <c r="DJ92" i="17"/>
  <c r="DJ59" i="17"/>
  <c r="DJ173" i="17"/>
  <c r="DJ292" i="17"/>
  <c r="DJ157" i="17"/>
  <c r="DJ246" i="17"/>
  <c r="DJ276" i="17"/>
  <c r="DJ278" i="17"/>
  <c r="DJ115" i="17"/>
  <c r="DJ125" i="17"/>
  <c r="DJ150" i="17"/>
  <c r="DJ220" i="17"/>
  <c r="DJ86" i="17"/>
  <c r="DJ39" i="17"/>
  <c r="DJ72" i="17"/>
  <c r="DJ101" i="17"/>
  <c r="DJ79" i="17"/>
  <c r="DJ232" i="17"/>
  <c r="DJ265" i="17"/>
  <c r="DJ9" i="17"/>
  <c r="DJ25" i="17"/>
  <c r="DJ76" i="17"/>
  <c r="DJ279" i="17"/>
  <c r="DJ186" i="17"/>
  <c r="DJ84" i="17"/>
  <c r="DJ161" i="17"/>
  <c r="DJ154" i="17"/>
  <c r="DJ91" i="17"/>
  <c r="DJ218" i="17"/>
  <c r="DJ286" i="17"/>
  <c r="DJ127" i="17"/>
  <c r="DJ193" i="17"/>
  <c r="DJ67" i="17"/>
  <c r="DJ48" i="17"/>
  <c r="DJ40" i="17"/>
  <c r="DJ300" i="17"/>
  <c r="DJ236" i="17"/>
  <c r="DJ268" i="17"/>
  <c r="DJ168" i="17"/>
  <c r="DJ63" i="17"/>
  <c r="DJ198" i="17"/>
  <c r="DJ80" i="17"/>
  <c r="DJ234" i="17"/>
  <c r="DJ224" i="17"/>
  <c r="DJ271" i="17"/>
  <c r="DJ216" i="17"/>
  <c r="DJ82" i="17"/>
  <c r="DJ295" i="17"/>
  <c r="DJ74" i="17"/>
  <c r="DJ136" i="17"/>
  <c r="DJ148" i="17"/>
  <c r="DJ126" i="17"/>
  <c r="DJ155" i="17"/>
  <c r="DJ156" i="17"/>
  <c r="DJ141" i="17"/>
  <c r="DJ226" i="17"/>
  <c r="DJ233" i="17"/>
  <c r="DJ195" i="17"/>
  <c r="DJ267" i="17"/>
  <c r="DJ58" i="17"/>
  <c r="DJ66" i="17"/>
  <c r="DJ53" i="17"/>
  <c r="DJ130" i="17"/>
  <c r="DJ116" i="17"/>
  <c r="DJ65" i="17"/>
  <c r="DJ191" i="17"/>
  <c r="DJ228" i="17"/>
  <c r="DJ194" i="17"/>
  <c r="DJ24" i="17"/>
  <c r="DJ179" i="17"/>
  <c r="DJ212" i="17"/>
  <c r="DJ95" i="17"/>
  <c r="DJ49" i="17"/>
  <c r="DJ11" i="17"/>
  <c r="DJ273" i="17"/>
  <c r="DJ299" i="17"/>
  <c r="DJ160" i="17"/>
  <c r="DJ240" i="17"/>
  <c r="DJ244" i="17"/>
  <c r="DJ215" i="17"/>
  <c r="DJ144" i="17"/>
  <c r="DJ266" i="17"/>
  <c r="DJ151" i="17"/>
  <c r="DJ35" i="17"/>
  <c r="DJ31" i="17"/>
  <c r="DJ118" i="17"/>
  <c r="DJ217" i="17"/>
  <c r="DJ85" i="17"/>
  <c r="DJ301" i="17"/>
  <c r="DJ202" i="17"/>
  <c r="DJ225" i="17"/>
  <c r="DJ249" i="17"/>
  <c r="DJ47" i="17"/>
  <c r="DJ203" i="17"/>
  <c r="DJ294" i="17"/>
  <c r="DJ281" i="17"/>
  <c r="DJ131" i="17"/>
  <c r="DJ196" i="17"/>
  <c r="DJ182" i="17"/>
  <c r="DJ243" i="17"/>
  <c r="DJ269" i="17"/>
  <c r="DJ174" i="17"/>
  <c r="DJ159" i="17"/>
  <c r="DJ242" i="17"/>
  <c r="DJ284" i="17"/>
  <c r="DJ283" i="17"/>
  <c r="DJ71" i="17"/>
  <c r="DJ285" i="17"/>
  <c r="DJ189" i="17"/>
  <c r="DJ38" i="17"/>
  <c r="DJ177" i="17"/>
  <c r="DJ298" i="17"/>
  <c r="DJ30" i="17"/>
  <c r="DJ54" i="17"/>
  <c r="DJ259" i="17"/>
  <c r="DJ140" i="17"/>
  <c r="DJ171" i="17"/>
  <c r="DJ261" i="17"/>
  <c r="DJ108" i="17"/>
  <c r="DJ181" i="17"/>
  <c r="DJ132" i="17"/>
  <c r="DJ34" i="17"/>
  <c r="DJ10" i="17"/>
  <c r="DJ190" i="17"/>
  <c r="DJ214" i="17"/>
  <c r="DJ96" i="17"/>
  <c r="DJ121" i="17"/>
  <c r="DJ280" i="17"/>
  <c r="DJ87" i="17"/>
  <c r="DJ175" i="17"/>
  <c r="DJ110" i="17"/>
  <c r="DJ29" i="17"/>
  <c r="DJ18" i="17"/>
  <c r="DJ183" i="17"/>
  <c r="DJ213" i="17"/>
  <c r="DJ19" i="17"/>
  <c r="DJ206" i="17"/>
  <c r="DJ260" i="17"/>
  <c r="DJ23" i="17"/>
  <c r="DJ88" i="17"/>
  <c r="DJ252" i="17"/>
  <c r="DJ137" i="17"/>
  <c r="DJ145" i="17"/>
  <c r="DJ164" i="17"/>
  <c r="DJ210" i="17"/>
  <c r="DJ219" i="17"/>
  <c r="DJ113" i="17"/>
  <c r="DJ77" i="17"/>
  <c r="DJ235" i="17"/>
  <c r="DJ302" i="17"/>
  <c r="DJ75" i="17"/>
  <c r="DJ45" i="17"/>
  <c r="DJ272" i="17"/>
  <c r="DJ256" i="17"/>
  <c r="DJ152" i="17"/>
  <c r="DJ287" i="17"/>
  <c r="DJ119" i="17"/>
  <c r="DJ104" i="17"/>
  <c r="DJ62" i="17"/>
  <c r="DJ142" i="17"/>
  <c r="DJ99" i="17"/>
  <c r="DJ172" i="17"/>
  <c r="DJ185" i="17"/>
  <c r="DJ106" i="17"/>
  <c r="DJ230" i="17"/>
  <c r="DJ149" i="17"/>
  <c r="DJ197" i="17"/>
  <c r="DJ42" i="17"/>
  <c r="DL2" i="17" l="1"/>
  <c r="DK8" i="17"/>
  <c r="DK303" i="17"/>
  <c r="DK7" i="17"/>
  <c r="DK4" i="17"/>
  <c r="DK12" i="17"/>
  <c r="DK221" i="17"/>
  <c r="DK128" i="17"/>
  <c r="DK205" i="17"/>
  <c r="DK262" i="17"/>
  <c r="DK264" i="17"/>
  <c r="DK133" i="17"/>
  <c r="DK61" i="17"/>
  <c r="DK170" i="17"/>
  <c r="DK282" i="17"/>
  <c r="DK5" i="17"/>
  <c r="DK33" i="17"/>
  <c r="DK102" i="17"/>
  <c r="DK180" i="17"/>
  <c r="DK69" i="17"/>
  <c r="DK245" i="17"/>
  <c r="DK135" i="17"/>
  <c r="DK204" i="17"/>
  <c r="DK289" i="17"/>
  <c r="DK94" i="17"/>
  <c r="DK78" i="17"/>
  <c r="DK231" i="17"/>
  <c r="DK223" i="17"/>
  <c r="DK158" i="17"/>
  <c r="DK296" i="17"/>
  <c r="DK111" i="17"/>
  <c r="DK105" i="17"/>
  <c r="DK258" i="17"/>
  <c r="DK32" i="17"/>
  <c r="DK107" i="17"/>
  <c r="DK109" i="17"/>
  <c r="DK70" i="17"/>
  <c r="DK247" i="17"/>
  <c r="DK41" i="17"/>
  <c r="DK184" i="17"/>
  <c r="DK112" i="17"/>
  <c r="DK146" i="17"/>
  <c r="DK143" i="17"/>
  <c r="DK178" i="17"/>
  <c r="DK37" i="17"/>
  <c r="DK238" i="17"/>
  <c r="DK290" i="17"/>
  <c r="DK56" i="17"/>
  <c r="DK188" i="17"/>
  <c r="DK26" i="17"/>
  <c r="DK13" i="17"/>
  <c r="DK139" i="17"/>
  <c r="DK162" i="17"/>
  <c r="DK187" i="17"/>
  <c r="DK52" i="17"/>
  <c r="DK100" i="17"/>
  <c r="DK163" i="17"/>
  <c r="DK227" i="17"/>
  <c r="DK27" i="17"/>
  <c r="DK207" i="17"/>
  <c r="DK277" i="17"/>
  <c r="DK117" i="17"/>
  <c r="DK15" i="17"/>
  <c r="DK103" i="17"/>
  <c r="DK129" i="17"/>
  <c r="DK176" i="17"/>
  <c r="DK255" i="17"/>
  <c r="DK64" i="17"/>
  <c r="DK51" i="17"/>
  <c r="DK22" i="17"/>
  <c r="DK297" i="17"/>
  <c r="DK44" i="17"/>
  <c r="DK239" i="17"/>
  <c r="DK14" i="17"/>
  <c r="DK60" i="17"/>
  <c r="DK208" i="17"/>
  <c r="DK122" i="17"/>
  <c r="DK21" i="17"/>
  <c r="DK192" i="17"/>
  <c r="DK293" i="17"/>
  <c r="DK73" i="17"/>
  <c r="DK83" i="17"/>
  <c r="DK89" i="17"/>
  <c r="DK254" i="17"/>
  <c r="DK209" i="17"/>
  <c r="DK274" i="17"/>
  <c r="DK167" i="17"/>
  <c r="DK270" i="17"/>
  <c r="DK90" i="17"/>
  <c r="DK237" i="17"/>
  <c r="DK253" i="17"/>
  <c r="DK251" i="17"/>
  <c r="DK17" i="17"/>
  <c r="DK93" i="17"/>
  <c r="DK199" i="17"/>
  <c r="DK57" i="17"/>
  <c r="DK153" i="17"/>
  <c r="DK120" i="17"/>
  <c r="DK250" i="17"/>
  <c r="DK275" i="17"/>
  <c r="DK16" i="17"/>
  <c r="DK288" i="17"/>
  <c r="DK248" i="17"/>
  <c r="DK165" i="17"/>
  <c r="DK36" i="17"/>
  <c r="DK169" i="17"/>
  <c r="DK97" i="17"/>
  <c r="DK200" i="17"/>
  <c r="DK43" i="17"/>
  <c r="DK123" i="17"/>
  <c r="DK114" i="17"/>
  <c r="DK134" i="17"/>
  <c r="DK55" i="17"/>
  <c r="DK68" i="17"/>
  <c r="DK124" i="17"/>
  <c r="DK28" i="17"/>
  <c r="DK263" i="17"/>
  <c r="DK241" i="17"/>
  <c r="DK166" i="17"/>
  <c r="DK138" i="17"/>
  <c r="DK81" i="17"/>
  <c r="DK211" i="17"/>
  <c r="DK291" i="17"/>
  <c r="DK98" i="17"/>
  <c r="DK222" i="17"/>
  <c r="DK20" i="17"/>
  <c r="DK46" i="17"/>
  <c r="DK229" i="17"/>
  <c r="DK92" i="17"/>
  <c r="DK59" i="17"/>
  <c r="DK173" i="17"/>
  <c r="DK292" i="17"/>
  <c r="DK6" i="17"/>
  <c r="DK157" i="17"/>
  <c r="DK246" i="17"/>
  <c r="DK115" i="17"/>
  <c r="DK257" i="17"/>
  <c r="DK276" i="17"/>
  <c r="DK278" i="17"/>
  <c r="DK125" i="17"/>
  <c r="DK50" i="17"/>
  <c r="DK150" i="17"/>
  <c r="DK220" i="17"/>
  <c r="DK39" i="17"/>
  <c r="DK79" i="17"/>
  <c r="DK72" i="17"/>
  <c r="DK232" i="17"/>
  <c r="DK101" i="17"/>
  <c r="DK265" i="17"/>
  <c r="DK201" i="17"/>
  <c r="DK86" i="17"/>
  <c r="DK9" i="17"/>
  <c r="DK147" i="17"/>
  <c r="DK25" i="17"/>
  <c r="DK279" i="17"/>
  <c r="DK186" i="17"/>
  <c r="DK76" i="17"/>
  <c r="DK84" i="17"/>
  <c r="DK161" i="17"/>
  <c r="DK67" i="17"/>
  <c r="DK91" i="17"/>
  <c r="DK154" i="17"/>
  <c r="DK286" i="17"/>
  <c r="DK218" i="17"/>
  <c r="DK193" i="17"/>
  <c r="DK48" i="17"/>
  <c r="DK40" i="17"/>
  <c r="DK216" i="17"/>
  <c r="DK179" i="17"/>
  <c r="DK301" i="17"/>
  <c r="DK148" i="17"/>
  <c r="DK240" i="17"/>
  <c r="DK127" i="17"/>
  <c r="DK198" i="17"/>
  <c r="DK63" i="17"/>
  <c r="DK234" i="17"/>
  <c r="DK300" i="17"/>
  <c r="DK299" i="17"/>
  <c r="DK58" i="17"/>
  <c r="DK66" i="17"/>
  <c r="DK156" i="17"/>
  <c r="DK233" i="17"/>
  <c r="DK53" i="17"/>
  <c r="DK195" i="17"/>
  <c r="DK267" i="17"/>
  <c r="DK283" i="17"/>
  <c r="DK130" i="17"/>
  <c r="DK116" i="17"/>
  <c r="DK144" i="17"/>
  <c r="DK191" i="17"/>
  <c r="DK65" i="17"/>
  <c r="DK228" i="17"/>
  <c r="DK194" i="17"/>
  <c r="DK212" i="17"/>
  <c r="DK24" i="17"/>
  <c r="DK242" i="17"/>
  <c r="DK95" i="17"/>
  <c r="DK49" i="17"/>
  <c r="DK11" i="17"/>
  <c r="DK160" i="17"/>
  <c r="DK236" i="17"/>
  <c r="DK224" i="17"/>
  <c r="DK244" i="17"/>
  <c r="DK141" i="17"/>
  <c r="DK215" i="17"/>
  <c r="DK266" i="17"/>
  <c r="DK151" i="17"/>
  <c r="DK35" i="17"/>
  <c r="DK273" i="17"/>
  <c r="DK271" i="17"/>
  <c r="DK31" i="17"/>
  <c r="DK10" i="17"/>
  <c r="DK118" i="17"/>
  <c r="DK217" i="17"/>
  <c r="DK249" i="17"/>
  <c r="DK85" i="17"/>
  <c r="DK174" i="17"/>
  <c r="DK268" i="17"/>
  <c r="DK177" i="17"/>
  <c r="DK18" i="17"/>
  <c r="DK168" i="17"/>
  <c r="DK126" i="17"/>
  <c r="DK155" i="17"/>
  <c r="DK295" i="17"/>
  <c r="DK136" i="17"/>
  <c r="DK226" i="17"/>
  <c r="DK202" i="17"/>
  <c r="DK131" i="17"/>
  <c r="DK196" i="17"/>
  <c r="DK294" i="17"/>
  <c r="DK182" i="17"/>
  <c r="DK243" i="17"/>
  <c r="DK281" i="17"/>
  <c r="DK269" i="17"/>
  <c r="DK159" i="17"/>
  <c r="DK71" i="17"/>
  <c r="DK284" i="17"/>
  <c r="DK30" i="17"/>
  <c r="DK225" i="17"/>
  <c r="DK87" i="17"/>
  <c r="DK82" i="17"/>
  <c r="DK285" i="17"/>
  <c r="DK298" i="17"/>
  <c r="DK54" i="17"/>
  <c r="DK272" i="17"/>
  <c r="DK137" i="17"/>
  <c r="DK171" i="17"/>
  <c r="DK108" i="17"/>
  <c r="DK259" i="17"/>
  <c r="DK140" i="17"/>
  <c r="DK77" i="17"/>
  <c r="DK261" i="17"/>
  <c r="DK80" i="17"/>
  <c r="DK181" i="17"/>
  <c r="DK132" i="17"/>
  <c r="DK190" i="17"/>
  <c r="DK214" i="17"/>
  <c r="DK96" i="17"/>
  <c r="DK34" i="17"/>
  <c r="DK110" i="17"/>
  <c r="DK121" i="17"/>
  <c r="DK47" i="17"/>
  <c r="DK29" i="17"/>
  <c r="DK152" i="17"/>
  <c r="DK203" i="17"/>
  <c r="DK23" i="17"/>
  <c r="DK206" i="17"/>
  <c r="DK260" i="17"/>
  <c r="DK175" i="17"/>
  <c r="DK75" i="17"/>
  <c r="DK88" i="17"/>
  <c r="DK189" i="17"/>
  <c r="DK256" i="17"/>
  <c r="DK287" i="17"/>
  <c r="DK145" i="17"/>
  <c r="DK164" i="17"/>
  <c r="DK252" i="17"/>
  <c r="DK113" i="17"/>
  <c r="DK210" i="17"/>
  <c r="DK219" i="17"/>
  <c r="DK42" i="17"/>
  <c r="DK235" i="17"/>
  <c r="DK302" i="17"/>
  <c r="DK45" i="17"/>
  <c r="DK230" i="17"/>
  <c r="DK106" i="17"/>
  <c r="DK213" i="17"/>
  <c r="DK74" i="17"/>
  <c r="DK280" i="17"/>
  <c r="DK38" i="17"/>
  <c r="DK19" i="17"/>
  <c r="DK183" i="17"/>
  <c r="DK149" i="17"/>
  <c r="DK104" i="17"/>
  <c r="DK142" i="17"/>
  <c r="DK197" i="17"/>
  <c r="DK62" i="17"/>
  <c r="DK99" i="17"/>
  <c r="DK172" i="17"/>
  <c r="DK185" i="17"/>
  <c r="DK119" i="17"/>
  <c r="DL7" i="17" l="1"/>
  <c r="DM2" i="17"/>
  <c r="DL303" i="17"/>
  <c r="DL4" i="17"/>
  <c r="DL12" i="17"/>
  <c r="DL8" i="17"/>
  <c r="DL170" i="17"/>
  <c r="DL282" i="17"/>
  <c r="DL184" i="17"/>
  <c r="DL70" i="17"/>
  <c r="DL158" i="17"/>
  <c r="DL289" i="17"/>
  <c r="DL33" i="17"/>
  <c r="DL102" i="17"/>
  <c r="DL61" i="17"/>
  <c r="DL180" i="17"/>
  <c r="DL69" i="17"/>
  <c r="DL245" i="17"/>
  <c r="DL135" i="17"/>
  <c r="DL204" i="17"/>
  <c r="DL94" i="17"/>
  <c r="DL231" i="17"/>
  <c r="DL223" i="17"/>
  <c r="DL111" i="17"/>
  <c r="DL296" i="17"/>
  <c r="DL105" i="17"/>
  <c r="DL78" i="17"/>
  <c r="DL221" i="17"/>
  <c r="DL258" i="17"/>
  <c r="DL262" i="17"/>
  <c r="DL264" i="17"/>
  <c r="DL128" i="17"/>
  <c r="DL205" i="17"/>
  <c r="DL247" i="17"/>
  <c r="DL112" i="17"/>
  <c r="DL41" i="17"/>
  <c r="DL139" i="17"/>
  <c r="DL146" i="17"/>
  <c r="DL274" i="17"/>
  <c r="DL238" i="17"/>
  <c r="DL290" i="17"/>
  <c r="DL133" i="17"/>
  <c r="DL15" i="17"/>
  <c r="DL37" i="17"/>
  <c r="DL56" i="17"/>
  <c r="DL188" i="17"/>
  <c r="DL162" i="17"/>
  <c r="DL13" i="17"/>
  <c r="DL187" i="17"/>
  <c r="DL163" i="17"/>
  <c r="DL52" i="17"/>
  <c r="DL100" i="17"/>
  <c r="DL227" i="17"/>
  <c r="DL26" i="17"/>
  <c r="DL27" i="17"/>
  <c r="DL178" i="17"/>
  <c r="DL143" i="17"/>
  <c r="DL32" i="17"/>
  <c r="DL207" i="17"/>
  <c r="DL277" i="17"/>
  <c r="DL117" i="17"/>
  <c r="DL107" i="17"/>
  <c r="DL237" i="17"/>
  <c r="DL109" i="17"/>
  <c r="DL297" i="17"/>
  <c r="DL64" i="17"/>
  <c r="DL44" i="17"/>
  <c r="DL253" i="17"/>
  <c r="DL239" i="17"/>
  <c r="DL60" i="17"/>
  <c r="DL14" i="17"/>
  <c r="DL255" i="17"/>
  <c r="DL208" i="17"/>
  <c r="DL122" i="17"/>
  <c r="DL192" i="17"/>
  <c r="DL21" i="17"/>
  <c r="DL90" i="17"/>
  <c r="DL254" i="17"/>
  <c r="DL293" i="17"/>
  <c r="DL73" i="17"/>
  <c r="DL89" i="17"/>
  <c r="DL209" i="17"/>
  <c r="DL270" i="17"/>
  <c r="DL83" i="17"/>
  <c r="DL251" i="17"/>
  <c r="DL17" i="17"/>
  <c r="DL103" i="17"/>
  <c r="DL167" i="17"/>
  <c r="DL93" i="17"/>
  <c r="DL129" i="17"/>
  <c r="DL176" i="17"/>
  <c r="DL51" i="17"/>
  <c r="DL250" i="17"/>
  <c r="DL153" i="17"/>
  <c r="DL222" i="17"/>
  <c r="DL120" i="17"/>
  <c r="DL68" i="17"/>
  <c r="DL275" i="17"/>
  <c r="DL16" i="17"/>
  <c r="DL288" i="17"/>
  <c r="DL201" i="17"/>
  <c r="DL114" i="17"/>
  <c r="DL36" i="17"/>
  <c r="DL248" i="17"/>
  <c r="DL165" i="17"/>
  <c r="DL169" i="17"/>
  <c r="DL43" i="17"/>
  <c r="DL97" i="17"/>
  <c r="DL200" i="17"/>
  <c r="DL229" i="17"/>
  <c r="DL123" i="17"/>
  <c r="DL134" i="17"/>
  <c r="DL57" i="17"/>
  <c r="DL55" i="17"/>
  <c r="DL81" i="17"/>
  <c r="DL124" i="17"/>
  <c r="DL263" i="17"/>
  <c r="DL241" i="17"/>
  <c r="DL28" i="17"/>
  <c r="DL166" i="17"/>
  <c r="DL138" i="17"/>
  <c r="DL22" i="17"/>
  <c r="DL211" i="17"/>
  <c r="DL291" i="17"/>
  <c r="DL98" i="17"/>
  <c r="DL199" i="17"/>
  <c r="DL292" i="17"/>
  <c r="DL72" i="17"/>
  <c r="DL234" i="17"/>
  <c r="DL236" i="17"/>
  <c r="DL268" i="17"/>
  <c r="DL157" i="17"/>
  <c r="DL246" i="17"/>
  <c r="DL115" i="17"/>
  <c r="DL257" i="17"/>
  <c r="DL276" i="17"/>
  <c r="DL278" i="17"/>
  <c r="DL46" i="17"/>
  <c r="DL20" i="17"/>
  <c r="DL125" i="17"/>
  <c r="DL50" i="17"/>
  <c r="DL150" i="17"/>
  <c r="DL220" i="17"/>
  <c r="DL39" i="17"/>
  <c r="DL79" i="17"/>
  <c r="DL101" i="17"/>
  <c r="DL265" i="17"/>
  <c r="DL86" i="17"/>
  <c r="DL147" i="17"/>
  <c r="DL5" i="17"/>
  <c r="DL9" i="17"/>
  <c r="DL92" i="17"/>
  <c r="DL59" i="17"/>
  <c r="DL173" i="17"/>
  <c r="DL232" i="17"/>
  <c r="DL161" i="17"/>
  <c r="DL76" i="17"/>
  <c r="DL67" i="17"/>
  <c r="DL84" i="17"/>
  <c r="DL91" i="17"/>
  <c r="DL286" i="17"/>
  <c r="DL154" i="17"/>
  <c r="DL218" i="17"/>
  <c r="DL193" i="17"/>
  <c r="DL40" i="17"/>
  <c r="DL48" i="17"/>
  <c r="DL216" i="17"/>
  <c r="DL301" i="17"/>
  <c r="DL240" i="17"/>
  <c r="DL179" i="17"/>
  <c r="DL279" i="17"/>
  <c r="DL63" i="17"/>
  <c r="DL6" i="17"/>
  <c r="DL186" i="17"/>
  <c r="DL148" i="17"/>
  <c r="DL31" i="17"/>
  <c r="DL283" i="17"/>
  <c r="DL217" i="17"/>
  <c r="DL233" i="17"/>
  <c r="DL267" i="17"/>
  <c r="DL191" i="17"/>
  <c r="DL130" i="17"/>
  <c r="DL194" i="17"/>
  <c r="DL116" i="17"/>
  <c r="DL144" i="17"/>
  <c r="DL74" i="17"/>
  <c r="DL212" i="17"/>
  <c r="DL24" i="17"/>
  <c r="DL65" i="17"/>
  <c r="DL242" i="17"/>
  <c r="DL228" i="17"/>
  <c r="DL95" i="17"/>
  <c r="DL18" i="17"/>
  <c r="DL249" i="17"/>
  <c r="DL11" i="17"/>
  <c r="DL53" i="17"/>
  <c r="DL160" i="17"/>
  <c r="DL244" i="17"/>
  <c r="DL195" i="17"/>
  <c r="DL224" i="17"/>
  <c r="DL151" i="17"/>
  <c r="DL49" i="17"/>
  <c r="DL35" i="17"/>
  <c r="DL273" i="17"/>
  <c r="DL141" i="17"/>
  <c r="DL266" i="17"/>
  <c r="DL174" i="17"/>
  <c r="DL271" i="17"/>
  <c r="DL10" i="17"/>
  <c r="DL181" i="17"/>
  <c r="DL85" i="17"/>
  <c r="DL80" i="17"/>
  <c r="DL300" i="17"/>
  <c r="DL177" i="17"/>
  <c r="DL198" i="17"/>
  <c r="DL225" i="17"/>
  <c r="DL25" i="17"/>
  <c r="DL127" i="17"/>
  <c r="DL58" i="17"/>
  <c r="DL66" i="17"/>
  <c r="DL156" i="17"/>
  <c r="DL294" i="17"/>
  <c r="DL281" i="17"/>
  <c r="DL298" i="17"/>
  <c r="DL159" i="17"/>
  <c r="DL71" i="17"/>
  <c r="DL155" i="17"/>
  <c r="DL299" i="17"/>
  <c r="DL269" i="17"/>
  <c r="DL284" i="17"/>
  <c r="DL87" i="17"/>
  <c r="DL30" i="17"/>
  <c r="DL196" i="17"/>
  <c r="DL118" i="17"/>
  <c r="DL215" i="17"/>
  <c r="DL82" i="17"/>
  <c r="DL54" i="17"/>
  <c r="DL272" i="17"/>
  <c r="DL285" i="17"/>
  <c r="DL108" i="17"/>
  <c r="DL131" i="17"/>
  <c r="DL126" i="17"/>
  <c r="DL259" i="17"/>
  <c r="DL140" i="17"/>
  <c r="DL190" i="17"/>
  <c r="DL261" i="17"/>
  <c r="DL96" i="17"/>
  <c r="DL136" i="17"/>
  <c r="DL132" i="17"/>
  <c r="DL214" i="17"/>
  <c r="DL34" i="17"/>
  <c r="DL168" i="17"/>
  <c r="DL110" i="17"/>
  <c r="DL121" i="17"/>
  <c r="DL77" i="17"/>
  <c r="DL226" i="17"/>
  <c r="DL175" i="17"/>
  <c r="DL203" i="17"/>
  <c r="DL202" i="17"/>
  <c r="DL182" i="17"/>
  <c r="DL243" i="17"/>
  <c r="DL295" i="17"/>
  <c r="DL47" i="17"/>
  <c r="DL88" i="17"/>
  <c r="DL189" i="17"/>
  <c r="DL287" i="17"/>
  <c r="DL152" i="17"/>
  <c r="DL145" i="17"/>
  <c r="DL252" i="17"/>
  <c r="DL206" i="17"/>
  <c r="DL230" i="17"/>
  <c r="DL171" i="17"/>
  <c r="DL113" i="17"/>
  <c r="DL210" i="17"/>
  <c r="DL219" i="17"/>
  <c r="DL302" i="17"/>
  <c r="DL164" i="17"/>
  <c r="DL235" i="17"/>
  <c r="DL137" i="17"/>
  <c r="DL45" i="17"/>
  <c r="DL106" i="17"/>
  <c r="DL213" i="17"/>
  <c r="DL29" i="17"/>
  <c r="DL256" i="17"/>
  <c r="DL280" i="17"/>
  <c r="DL38" i="17"/>
  <c r="DL19" i="17"/>
  <c r="DL183" i="17"/>
  <c r="DL75" i="17"/>
  <c r="DL260" i="17"/>
  <c r="DL104" i="17"/>
  <c r="DL142" i="17"/>
  <c r="DL99" i="17"/>
  <c r="DL172" i="17"/>
  <c r="DL42" i="17"/>
  <c r="DL23" i="17"/>
  <c r="DL185" i="17"/>
  <c r="DL119" i="17"/>
  <c r="DL149" i="17"/>
  <c r="DL197" i="17"/>
  <c r="DL62" i="17"/>
  <c r="DN2" i="17" l="1"/>
  <c r="DM7" i="17"/>
  <c r="DM12" i="17"/>
  <c r="DM8" i="17"/>
  <c r="DM303" i="17"/>
  <c r="DM4" i="17"/>
  <c r="DM170" i="17"/>
  <c r="DM111" i="17"/>
  <c r="DM158" i="17"/>
  <c r="DM162" i="17"/>
  <c r="DM289" i="17"/>
  <c r="DM33" i="17"/>
  <c r="DM102" i="17"/>
  <c r="DM204" i="17"/>
  <c r="DM264" i="17"/>
  <c r="DM180" i="17"/>
  <c r="DM258" i="17"/>
  <c r="DM69" i="17"/>
  <c r="DM245" i="17"/>
  <c r="DM135" i="17"/>
  <c r="DM61" i="17"/>
  <c r="DM221" i="17"/>
  <c r="DM94" i="17"/>
  <c r="DM231" i="17"/>
  <c r="DM223" i="17"/>
  <c r="DM128" i="17"/>
  <c r="DM296" i="17"/>
  <c r="DM105" i="17"/>
  <c r="DM78" i="17"/>
  <c r="DM262" i="17"/>
  <c r="DM282" i="17"/>
  <c r="DM205" i="17"/>
  <c r="DM32" i="17"/>
  <c r="DM139" i="17"/>
  <c r="DM146" i="17"/>
  <c r="DM184" i="17"/>
  <c r="DM238" i="17"/>
  <c r="DM290" i="17"/>
  <c r="DM208" i="17"/>
  <c r="DM274" i="17"/>
  <c r="DM133" i="17"/>
  <c r="DM15" i="17"/>
  <c r="DM37" i="17"/>
  <c r="DM56" i="17"/>
  <c r="DM188" i="17"/>
  <c r="DM26" i="17"/>
  <c r="DM13" i="17"/>
  <c r="DM187" i="17"/>
  <c r="DM163" i="17"/>
  <c r="DM52" i="17"/>
  <c r="DM100" i="17"/>
  <c r="DM227" i="17"/>
  <c r="DM27" i="17"/>
  <c r="DM178" i="17"/>
  <c r="DM70" i="17"/>
  <c r="DM143" i="17"/>
  <c r="DM207" i="17"/>
  <c r="DM277" i="17"/>
  <c r="DM117" i="17"/>
  <c r="DM107" i="17"/>
  <c r="DM109" i="17"/>
  <c r="DM247" i="17"/>
  <c r="DM112" i="17"/>
  <c r="DM41" i="17"/>
  <c r="DM44" i="17"/>
  <c r="DM64" i="17"/>
  <c r="DM253" i="17"/>
  <c r="DM239" i="17"/>
  <c r="DM93" i="17"/>
  <c r="DM275" i="17"/>
  <c r="DM60" i="17"/>
  <c r="DM14" i="17"/>
  <c r="DM255" i="17"/>
  <c r="DM103" i="17"/>
  <c r="DM122" i="17"/>
  <c r="DM192" i="17"/>
  <c r="DM21" i="17"/>
  <c r="DM90" i="17"/>
  <c r="DM254" i="17"/>
  <c r="DM73" i="17"/>
  <c r="DM89" i="17"/>
  <c r="DM251" i="17"/>
  <c r="DM209" i="17"/>
  <c r="DM270" i="17"/>
  <c r="DM83" i="17"/>
  <c r="DM237" i="17"/>
  <c r="DM17" i="17"/>
  <c r="DM167" i="17"/>
  <c r="DM129" i="17"/>
  <c r="DM176" i="17"/>
  <c r="DM293" i="17"/>
  <c r="DM297" i="17"/>
  <c r="DM134" i="17"/>
  <c r="DM68" i="17"/>
  <c r="DM288" i="17"/>
  <c r="DM120" i="17"/>
  <c r="DM51" i="17"/>
  <c r="DM36" i="17"/>
  <c r="DM16" i="17"/>
  <c r="DM248" i="17"/>
  <c r="DM5" i="17"/>
  <c r="DM125" i="17"/>
  <c r="DM165" i="17"/>
  <c r="DM97" i="17"/>
  <c r="DM43" i="17"/>
  <c r="DM22" i="17"/>
  <c r="DM57" i="17"/>
  <c r="DM81" i="17"/>
  <c r="DM114" i="17"/>
  <c r="DM124" i="17"/>
  <c r="DM263" i="17"/>
  <c r="DM123" i="17"/>
  <c r="DM241" i="17"/>
  <c r="DM166" i="17"/>
  <c r="DM138" i="17"/>
  <c r="DM169" i="17"/>
  <c r="DM211" i="17"/>
  <c r="DM291" i="17"/>
  <c r="DM98" i="17"/>
  <c r="DM28" i="17"/>
  <c r="DM199" i="17"/>
  <c r="DM55" i="17"/>
  <c r="DM200" i="17"/>
  <c r="DM250" i="17"/>
  <c r="DM153" i="17"/>
  <c r="DM222" i="17"/>
  <c r="DM72" i="17"/>
  <c r="DM278" i="17"/>
  <c r="DM157" i="17"/>
  <c r="DM246" i="17"/>
  <c r="DM301" i="17"/>
  <c r="DM257" i="17"/>
  <c r="DM276" i="17"/>
  <c r="DM20" i="17"/>
  <c r="DM50" i="17"/>
  <c r="DM150" i="17"/>
  <c r="DM46" i="17"/>
  <c r="DM79" i="17"/>
  <c r="DM220" i="17"/>
  <c r="DM86" i="17"/>
  <c r="DM101" i="17"/>
  <c r="DM39" i="17"/>
  <c r="DM265" i="17"/>
  <c r="DM115" i="17"/>
  <c r="DM201" i="17"/>
  <c r="DM9" i="17"/>
  <c r="DM147" i="17"/>
  <c r="DM92" i="17"/>
  <c r="DM59" i="17"/>
  <c r="DM173" i="17"/>
  <c r="DM232" i="17"/>
  <c r="DM229" i="17"/>
  <c r="DM292" i="17"/>
  <c r="DM286" i="17"/>
  <c r="DM154" i="17"/>
  <c r="DM91" i="17"/>
  <c r="DM218" i="17"/>
  <c r="DM193" i="17"/>
  <c r="DM40" i="17"/>
  <c r="DM279" i="17"/>
  <c r="DM48" i="17"/>
  <c r="DM179" i="17"/>
  <c r="DM240" i="17"/>
  <c r="DM148" i="17"/>
  <c r="DM168" i="17"/>
  <c r="DM63" i="17"/>
  <c r="DM25" i="17"/>
  <c r="DM268" i="17"/>
  <c r="DM234" i="17"/>
  <c r="DM186" i="17"/>
  <c r="DM198" i="17"/>
  <c r="DM161" i="17"/>
  <c r="DM76" i="17"/>
  <c r="DM11" i="17"/>
  <c r="DM67" i="17"/>
  <c r="DM191" i="17"/>
  <c r="DM194" i="17"/>
  <c r="DM116" i="17"/>
  <c r="DM144" i="17"/>
  <c r="DM244" i="17"/>
  <c r="DM212" i="17"/>
  <c r="DM24" i="17"/>
  <c r="DM65" i="17"/>
  <c r="DM242" i="17"/>
  <c r="DM216" i="17"/>
  <c r="DM228" i="17"/>
  <c r="DM18" i="17"/>
  <c r="DM95" i="17"/>
  <c r="DM249" i="17"/>
  <c r="DM53" i="17"/>
  <c r="DM160" i="17"/>
  <c r="DM74" i="17"/>
  <c r="DM195" i="17"/>
  <c r="DM224" i="17"/>
  <c r="DM151" i="17"/>
  <c r="DM49" i="17"/>
  <c r="DM273" i="17"/>
  <c r="DM141" i="17"/>
  <c r="DM215" i="17"/>
  <c r="DM236" i="17"/>
  <c r="DM266" i="17"/>
  <c r="DM271" i="17"/>
  <c r="DM84" i="17"/>
  <c r="DM6" i="17"/>
  <c r="DM10" i="17"/>
  <c r="DM181" i="17"/>
  <c r="DM85" i="17"/>
  <c r="DM300" i="17"/>
  <c r="DM177" i="17"/>
  <c r="DM31" i="17"/>
  <c r="DM174" i="17"/>
  <c r="DM217" i="17"/>
  <c r="DM202" i="17"/>
  <c r="DM118" i="17"/>
  <c r="DM280" i="17"/>
  <c r="DM127" i="17"/>
  <c r="DM80" i="17"/>
  <c r="DM225" i="17"/>
  <c r="DM283" i="17"/>
  <c r="DM233" i="17"/>
  <c r="DM267" i="17"/>
  <c r="DM155" i="17"/>
  <c r="DM66" i="17"/>
  <c r="DM299" i="17"/>
  <c r="DM284" i="17"/>
  <c r="DM30" i="17"/>
  <c r="DM82" i="17"/>
  <c r="DM54" i="17"/>
  <c r="DM272" i="17"/>
  <c r="DM285" i="17"/>
  <c r="DM259" i="17"/>
  <c r="DM108" i="17"/>
  <c r="DM156" i="17"/>
  <c r="DM131" i="17"/>
  <c r="DM71" i="17"/>
  <c r="DM235" i="17"/>
  <c r="DM126" i="17"/>
  <c r="DM140" i="17"/>
  <c r="DM190" i="17"/>
  <c r="DM261" i="17"/>
  <c r="DM96" i="17"/>
  <c r="DM252" i="17"/>
  <c r="DM113" i="17"/>
  <c r="DM130" i="17"/>
  <c r="DM136" i="17"/>
  <c r="DM214" i="17"/>
  <c r="DM110" i="17"/>
  <c r="DM121" i="17"/>
  <c r="DM77" i="17"/>
  <c r="DM226" i="17"/>
  <c r="DM281" i="17"/>
  <c r="DM175" i="17"/>
  <c r="DM132" i="17"/>
  <c r="DM171" i="17"/>
  <c r="DM152" i="17"/>
  <c r="DM58" i="17"/>
  <c r="DM182" i="17"/>
  <c r="DM243" i="17"/>
  <c r="DM29" i="17"/>
  <c r="DM294" i="17"/>
  <c r="DM47" i="17"/>
  <c r="DM298" i="17"/>
  <c r="DM159" i="17"/>
  <c r="DM196" i="17"/>
  <c r="DM295" i="17"/>
  <c r="DM203" i="17"/>
  <c r="DM189" i="17"/>
  <c r="DM287" i="17"/>
  <c r="DM87" i="17"/>
  <c r="DM88" i="17"/>
  <c r="DM145" i="17"/>
  <c r="DM206" i="17"/>
  <c r="DM35" i="17"/>
  <c r="DM210" i="17"/>
  <c r="DM219" i="17"/>
  <c r="DM302" i="17"/>
  <c r="DM164" i="17"/>
  <c r="DM137" i="17"/>
  <c r="DM45" i="17"/>
  <c r="DM34" i="17"/>
  <c r="DM106" i="17"/>
  <c r="DM213" i="17"/>
  <c r="DM256" i="17"/>
  <c r="DM269" i="17"/>
  <c r="DM38" i="17"/>
  <c r="DM19" i="17"/>
  <c r="DM183" i="17"/>
  <c r="DM230" i="17"/>
  <c r="DM23" i="17"/>
  <c r="DM260" i="17"/>
  <c r="DM142" i="17"/>
  <c r="DM75" i="17"/>
  <c r="DM104" i="17"/>
  <c r="DM62" i="17"/>
  <c r="DM172" i="17"/>
  <c r="DM99" i="17"/>
  <c r="DM119" i="17"/>
  <c r="DM185" i="17"/>
  <c r="DM149" i="17"/>
  <c r="DM197" i="17"/>
  <c r="DM42" i="17"/>
  <c r="DO2" i="17" l="1"/>
  <c r="DN4" i="17"/>
  <c r="DN12" i="17"/>
  <c r="DN8" i="17"/>
  <c r="DN7" i="17"/>
  <c r="DN303" i="17"/>
  <c r="DN111" i="17"/>
  <c r="DN282" i="17"/>
  <c r="DN109" i="17"/>
  <c r="DN178" i="17"/>
  <c r="DN33" i="17"/>
  <c r="DN289" i="17"/>
  <c r="DN102" i="17"/>
  <c r="DN264" i="17"/>
  <c r="DN180" i="17"/>
  <c r="DN69" i="17"/>
  <c r="DN135" i="17"/>
  <c r="DN61" i="17"/>
  <c r="DN221" i="17"/>
  <c r="DN94" i="17"/>
  <c r="DN231" i="17"/>
  <c r="DN223" i="17"/>
  <c r="DN204" i="17"/>
  <c r="DN128" i="17"/>
  <c r="DN296" i="17"/>
  <c r="DN105" i="17"/>
  <c r="DN158" i="17"/>
  <c r="DN78" i="17"/>
  <c r="DN245" i="17"/>
  <c r="DN262" i="17"/>
  <c r="DN258" i="17"/>
  <c r="DN205" i="17"/>
  <c r="DN170" i="17"/>
  <c r="DN184" i="17"/>
  <c r="DN227" i="17"/>
  <c r="DN32" i="17"/>
  <c r="DN133" i="17"/>
  <c r="DN37" i="17"/>
  <c r="DN56" i="17"/>
  <c r="DN188" i="17"/>
  <c r="DN17" i="17"/>
  <c r="DN103" i="17"/>
  <c r="DN70" i="17"/>
  <c r="DN13" i="17"/>
  <c r="DN187" i="17"/>
  <c r="DN162" i="17"/>
  <c r="DN146" i="17"/>
  <c r="DN238" i="17"/>
  <c r="DN163" i="17"/>
  <c r="DN52" i="17"/>
  <c r="DN290" i="17"/>
  <c r="DN100" i="17"/>
  <c r="DN41" i="17"/>
  <c r="DN27" i="17"/>
  <c r="DN26" i="17"/>
  <c r="DN143" i="17"/>
  <c r="DN207" i="17"/>
  <c r="DN277" i="17"/>
  <c r="DN117" i="17"/>
  <c r="DN107" i="17"/>
  <c r="DN15" i="17"/>
  <c r="DN247" i="17"/>
  <c r="DN112" i="17"/>
  <c r="DN251" i="17"/>
  <c r="DN139" i="17"/>
  <c r="DN208" i="17"/>
  <c r="DN253" i="17"/>
  <c r="DN239" i="17"/>
  <c r="DN64" i="17"/>
  <c r="DN93" i="17"/>
  <c r="DN60" i="17"/>
  <c r="DN14" i="17"/>
  <c r="DN255" i="17"/>
  <c r="DN192" i="17"/>
  <c r="DN21" i="17"/>
  <c r="DN274" i="17"/>
  <c r="DN254" i="17"/>
  <c r="DN73" i="17"/>
  <c r="DN89" i="17"/>
  <c r="DN209" i="17"/>
  <c r="DN270" i="17"/>
  <c r="DN90" i="17"/>
  <c r="DN237" i="17"/>
  <c r="DN83" i="17"/>
  <c r="DN122" i="17"/>
  <c r="DN167" i="17"/>
  <c r="DN129" i="17"/>
  <c r="DN176" i="17"/>
  <c r="DN293" i="17"/>
  <c r="DN297" i="17"/>
  <c r="DN114" i="17"/>
  <c r="DN44" i="17"/>
  <c r="DN120" i="17"/>
  <c r="DN51" i="17"/>
  <c r="DN36" i="17"/>
  <c r="DN275" i="17"/>
  <c r="DN16" i="17"/>
  <c r="DN248" i="17"/>
  <c r="DN165" i="17"/>
  <c r="DN173" i="17"/>
  <c r="DN200" i="17"/>
  <c r="DN22" i="17"/>
  <c r="DN57" i="17"/>
  <c r="DN81" i="17"/>
  <c r="DN124" i="17"/>
  <c r="DN68" i="17"/>
  <c r="DN263" i="17"/>
  <c r="DN123" i="17"/>
  <c r="DN241" i="17"/>
  <c r="DN43" i="17"/>
  <c r="DN166" i="17"/>
  <c r="DN138" i="17"/>
  <c r="DN28" i="17"/>
  <c r="DN97" i="17"/>
  <c r="DN169" i="17"/>
  <c r="DN211" i="17"/>
  <c r="DN291" i="17"/>
  <c r="DN199" i="17"/>
  <c r="DN55" i="17"/>
  <c r="DN250" i="17"/>
  <c r="DN98" i="17"/>
  <c r="DN153" i="17"/>
  <c r="DN222" i="17"/>
  <c r="DN134" i="17"/>
  <c r="DN157" i="17"/>
  <c r="DN246" i="17"/>
  <c r="DN257" i="17"/>
  <c r="DN276" i="17"/>
  <c r="DN20" i="17"/>
  <c r="DN50" i="17"/>
  <c r="DN278" i="17"/>
  <c r="DN46" i="17"/>
  <c r="DN125" i="17"/>
  <c r="DN150" i="17"/>
  <c r="DN288" i="17"/>
  <c r="DN79" i="17"/>
  <c r="DN220" i="17"/>
  <c r="DN161" i="17"/>
  <c r="DN193" i="17"/>
  <c r="DN86" i="17"/>
  <c r="DN101" i="17"/>
  <c r="DN39" i="17"/>
  <c r="DN115" i="17"/>
  <c r="DN72" i="17"/>
  <c r="DN9" i="17"/>
  <c r="DN229" i="17"/>
  <c r="DN5" i="17"/>
  <c r="DN147" i="17"/>
  <c r="DN92" i="17"/>
  <c r="DN59" i="17"/>
  <c r="DN232" i="17"/>
  <c r="DN265" i="17"/>
  <c r="DN292" i="17"/>
  <c r="DN201" i="17"/>
  <c r="DN154" i="17"/>
  <c r="DN91" i="17"/>
  <c r="DN218" i="17"/>
  <c r="DN186" i="17"/>
  <c r="DN40" i="17"/>
  <c r="DN286" i="17"/>
  <c r="DN279" i="17"/>
  <c r="DN48" i="17"/>
  <c r="DN240" i="17"/>
  <c r="DN301" i="17"/>
  <c r="DN148" i="17"/>
  <c r="DN168" i="17"/>
  <c r="DN179" i="17"/>
  <c r="DN63" i="17"/>
  <c r="DN25" i="17"/>
  <c r="DN216" i="17"/>
  <c r="DN236" i="17"/>
  <c r="DN127" i="17"/>
  <c r="DN80" i="17"/>
  <c r="DN198" i="17"/>
  <c r="DN234" i="17"/>
  <c r="DN76" i="17"/>
  <c r="DN67" i="17"/>
  <c r="DN130" i="17"/>
  <c r="DN249" i="17"/>
  <c r="DN24" i="17"/>
  <c r="DN242" i="17"/>
  <c r="DN228" i="17"/>
  <c r="DN283" i="17"/>
  <c r="DN18" i="17"/>
  <c r="DN95" i="17"/>
  <c r="DN151" i="17"/>
  <c r="DN53" i="17"/>
  <c r="DN160" i="17"/>
  <c r="DN74" i="17"/>
  <c r="DN11" i="17"/>
  <c r="DN195" i="17"/>
  <c r="DN224" i="17"/>
  <c r="DN244" i="17"/>
  <c r="DN49" i="17"/>
  <c r="DN273" i="17"/>
  <c r="DN141" i="17"/>
  <c r="DN215" i="17"/>
  <c r="DN266" i="17"/>
  <c r="DN212" i="17"/>
  <c r="DN284" i="17"/>
  <c r="DN294" i="17"/>
  <c r="DN271" i="17"/>
  <c r="DN84" i="17"/>
  <c r="DN10" i="17"/>
  <c r="DN181" i="17"/>
  <c r="DN85" i="17"/>
  <c r="DN300" i="17"/>
  <c r="DN177" i="17"/>
  <c r="DN31" i="17"/>
  <c r="DN174" i="17"/>
  <c r="DN144" i="17"/>
  <c r="DN118" i="17"/>
  <c r="DN217" i="17"/>
  <c r="DN268" i="17"/>
  <c r="DN202" i="17"/>
  <c r="DN280" i="17"/>
  <c r="DN226" i="17"/>
  <c r="DN126" i="17"/>
  <c r="DN191" i="17"/>
  <c r="DN194" i="17"/>
  <c r="DN116" i="17"/>
  <c r="DN30" i="17"/>
  <c r="DN269" i="17"/>
  <c r="DN71" i="17"/>
  <c r="DN196" i="17"/>
  <c r="DN272" i="17"/>
  <c r="DN82" i="17"/>
  <c r="DN54" i="17"/>
  <c r="DN252" i="17"/>
  <c r="DN285" i="17"/>
  <c r="DN259" i="17"/>
  <c r="DN140" i="17"/>
  <c r="DN108" i="17"/>
  <c r="DN156" i="17"/>
  <c r="DN131" i="17"/>
  <c r="DN155" i="17"/>
  <c r="DN261" i="17"/>
  <c r="DN96" i="17"/>
  <c r="DN136" i="17"/>
  <c r="DN214" i="17"/>
  <c r="DN159" i="17"/>
  <c r="DN34" i="17"/>
  <c r="DN267" i="17"/>
  <c r="DN110" i="17"/>
  <c r="DN77" i="17"/>
  <c r="DN121" i="17"/>
  <c r="DN225" i="17"/>
  <c r="DN281" i="17"/>
  <c r="DN175" i="17"/>
  <c r="DN132" i="17"/>
  <c r="DN171" i="17"/>
  <c r="DN152" i="17"/>
  <c r="DN295" i="17"/>
  <c r="DN35" i="17"/>
  <c r="DN298" i="17"/>
  <c r="DN66" i="17"/>
  <c r="DN6" i="17"/>
  <c r="DN233" i="17"/>
  <c r="DN299" i="17"/>
  <c r="DN182" i="17"/>
  <c r="DN87" i="17"/>
  <c r="DN47" i="17"/>
  <c r="DN58" i="17"/>
  <c r="DN145" i="17"/>
  <c r="DN206" i="17"/>
  <c r="DN88" i="17"/>
  <c r="DN210" i="17"/>
  <c r="DN219" i="17"/>
  <c r="DN302" i="17"/>
  <c r="DN113" i="17"/>
  <c r="DN164" i="17"/>
  <c r="DN137" i="17"/>
  <c r="DN45" i="17"/>
  <c r="DN243" i="17"/>
  <c r="DN235" i="17"/>
  <c r="DN119" i="17"/>
  <c r="DN106" i="17"/>
  <c r="DN213" i="17"/>
  <c r="DN29" i="17"/>
  <c r="DN256" i="17"/>
  <c r="DN38" i="17"/>
  <c r="DN19" i="17"/>
  <c r="DN183" i="17"/>
  <c r="DN230" i="17"/>
  <c r="DN190" i="17"/>
  <c r="DN23" i="17"/>
  <c r="DN75" i="17"/>
  <c r="DN260" i="17"/>
  <c r="DN65" i="17"/>
  <c r="DN203" i="17"/>
  <c r="DN189" i="17"/>
  <c r="DN287" i="17"/>
  <c r="DN104" i="17"/>
  <c r="DN62" i="17"/>
  <c r="DN99" i="17"/>
  <c r="DN172" i="17"/>
  <c r="DN185" i="17"/>
  <c r="DN149" i="17"/>
  <c r="DN197" i="17"/>
  <c r="DN42" i="17"/>
  <c r="DN142" i="17"/>
  <c r="DP2" i="17" l="1"/>
  <c r="DO12" i="17"/>
  <c r="DO303" i="17"/>
  <c r="DO4" i="17"/>
  <c r="DO8" i="17"/>
  <c r="DO7" i="17"/>
  <c r="DO107" i="17"/>
  <c r="DO289" i="17"/>
  <c r="DO102" i="17"/>
  <c r="DO33" i="17"/>
  <c r="DO180" i="17"/>
  <c r="DO135" i="17"/>
  <c r="DO61" i="17"/>
  <c r="DO221" i="17"/>
  <c r="DO94" i="17"/>
  <c r="DO231" i="17"/>
  <c r="DO223" i="17"/>
  <c r="DO204" i="17"/>
  <c r="DO128" i="17"/>
  <c r="DO296" i="17"/>
  <c r="DO105" i="17"/>
  <c r="DO158" i="17"/>
  <c r="DO78" i="17"/>
  <c r="DO69" i="17"/>
  <c r="DO245" i="17"/>
  <c r="DO262" i="17"/>
  <c r="DO170" i="17"/>
  <c r="DO258" i="17"/>
  <c r="DO205" i="17"/>
  <c r="DO264" i="17"/>
  <c r="DO111" i="17"/>
  <c r="DO282" i="17"/>
  <c r="DO133" i="17"/>
  <c r="DO37" i="17"/>
  <c r="DO56" i="17"/>
  <c r="DO188" i="17"/>
  <c r="DO15" i="17"/>
  <c r="DO73" i="17"/>
  <c r="DO89" i="17"/>
  <c r="DO129" i="17"/>
  <c r="DO70" i="17"/>
  <c r="DO13" i="17"/>
  <c r="DO187" i="17"/>
  <c r="DO162" i="17"/>
  <c r="DO178" i="17"/>
  <c r="DO146" i="17"/>
  <c r="DO238" i="17"/>
  <c r="DO163" i="17"/>
  <c r="DO52" i="17"/>
  <c r="DO290" i="17"/>
  <c r="DO41" i="17"/>
  <c r="DO27" i="17"/>
  <c r="DO184" i="17"/>
  <c r="DO26" i="17"/>
  <c r="DO143" i="17"/>
  <c r="DO207" i="17"/>
  <c r="DO277" i="17"/>
  <c r="DO117" i="17"/>
  <c r="DO109" i="17"/>
  <c r="DO247" i="17"/>
  <c r="DO112" i="17"/>
  <c r="DO139" i="17"/>
  <c r="DO100" i="17"/>
  <c r="DO32" i="17"/>
  <c r="DO227" i="17"/>
  <c r="DO93" i="17"/>
  <c r="DO60" i="17"/>
  <c r="DO14" i="17"/>
  <c r="DO255" i="17"/>
  <c r="DO211" i="17"/>
  <c r="DO103" i="17"/>
  <c r="DO192" i="17"/>
  <c r="DO21" i="17"/>
  <c r="DO274" i="17"/>
  <c r="DO254" i="17"/>
  <c r="DO209" i="17"/>
  <c r="DO293" i="17"/>
  <c r="DO251" i="17"/>
  <c r="DO270" i="17"/>
  <c r="DO90" i="17"/>
  <c r="DO237" i="17"/>
  <c r="DO122" i="17"/>
  <c r="DO297" i="17"/>
  <c r="DO167" i="17"/>
  <c r="DO17" i="17"/>
  <c r="DO176" i="17"/>
  <c r="DO44" i="17"/>
  <c r="DO208" i="17"/>
  <c r="DO253" i="17"/>
  <c r="DO83" i="17"/>
  <c r="DO64" i="17"/>
  <c r="DO239" i="17"/>
  <c r="DO39" i="17"/>
  <c r="DO200" i="17"/>
  <c r="DO22" i="17"/>
  <c r="DO57" i="17"/>
  <c r="DO81" i="17"/>
  <c r="DO124" i="17"/>
  <c r="DO276" i="17"/>
  <c r="DO114" i="17"/>
  <c r="DO134" i="17"/>
  <c r="DO68" i="17"/>
  <c r="DO263" i="17"/>
  <c r="DO123" i="17"/>
  <c r="DO241" i="17"/>
  <c r="DO43" i="17"/>
  <c r="DO166" i="17"/>
  <c r="DO165" i="17"/>
  <c r="DO97" i="17"/>
  <c r="DO169" i="17"/>
  <c r="DO291" i="17"/>
  <c r="DO199" i="17"/>
  <c r="DO55" i="17"/>
  <c r="DO28" i="17"/>
  <c r="DO250" i="17"/>
  <c r="DO98" i="17"/>
  <c r="DO153" i="17"/>
  <c r="DO138" i="17"/>
  <c r="DO120" i="17"/>
  <c r="DO51" i="17"/>
  <c r="DO36" i="17"/>
  <c r="DO275" i="17"/>
  <c r="DO16" i="17"/>
  <c r="DO246" i="17"/>
  <c r="DO257" i="17"/>
  <c r="DO72" i="17"/>
  <c r="DO20" i="17"/>
  <c r="DO50" i="17"/>
  <c r="DO278" i="17"/>
  <c r="DO46" i="17"/>
  <c r="DO125" i="17"/>
  <c r="DO150" i="17"/>
  <c r="DO288" i="17"/>
  <c r="DO79" i="17"/>
  <c r="DO220" i="17"/>
  <c r="DO161" i="17"/>
  <c r="DO193" i="17"/>
  <c r="DO86" i="17"/>
  <c r="DO101" i="17"/>
  <c r="DO115" i="17"/>
  <c r="DO222" i="17"/>
  <c r="DO9" i="17"/>
  <c r="DO157" i="17"/>
  <c r="DO201" i="17"/>
  <c r="DO147" i="17"/>
  <c r="DO92" i="17"/>
  <c r="DO59" i="17"/>
  <c r="DO232" i="17"/>
  <c r="DO248" i="17"/>
  <c r="DO173" i="17"/>
  <c r="DO265" i="17"/>
  <c r="DO292" i="17"/>
  <c r="DO229" i="17"/>
  <c r="DO91" i="17"/>
  <c r="DO218" i="17"/>
  <c r="DO179" i="17"/>
  <c r="DO186" i="17"/>
  <c r="DO40" i="17"/>
  <c r="DO286" i="17"/>
  <c r="DO279" i="17"/>
  <c r="DO48" i="17"/>
  <c r="DO148" i="17"/>
  <c r="DO168" i="17"/>
  <c r="DO63" i="17"/>
  <c r="DO25" i="17"/>
  <c r="DO216" i="17"/>
  <c r="DO236" i="17"/>
  <c r="DO268" i="17"/>
  <c r="DO234" i="17"/>
  <c r="DO76" i="17"/>
  <c r="DO67" i="17"/>
  <c r="DO154" i="17"/>
  <c r="DO144" i="17"/>
  <c r="DO228" i="17"/>
  <c r="DO18" i="17"/>
  <c r="DO6" i="17"/>
  <c r="DO301" i="17"/>
  <c r="DO95" i="17"/>
  <c r="DO151" i="17"/>
  <c r="DO74" i="17"/>
  <c r="DO53" i="17"/>
  <c r="DO160" i="17"/>
  <c r="DO11" i="17"/>
  <c r="DO195" i="17"/>
  <c r="DO224" i="17"/>
  <c r="DO244" i="17"/>
  <c r="DO49" i="17"/>
  <c r="DO273" i="17"/>
  <c r="DO141" i="17"/>
  <c r="DO215" i="17"/>
  <c r="DO266" i="17"/>
  <c r="DO212" i="17"/>
  <c r="DO284" i="17"/>
  <c r="DO294" i="17"/>
  <c r="DO271" i="17"/>
  <c r="DO10" i="17"/>
  <c r="DO181" i="17"/>
  <c r="DO85" i="17"/>
  <c r="DO300" i="17"/>
  <c r="DO177" i="17"/>
  <c r="DO31" i="17"/>
  <c r="DO198" i="17"/>
  <c r="DO240" i="17"/>
  <c r="DO118" i="17"/>
  <c r="DO217" i="17"/>
  <c r="DO80" i="17"/>
  <c r="DO202" i="17"/>
  <c r="DO280" i="17"/>
  <c r="DO295" i="17"/>
  <c r="DO66" i="17"/>
  <c r="DO82" i="17"/>
  <c r="DO35" i="17"/>
  <c r="DO299" i="17"/>
  <c r="DO136" i="17"/>
  <c r="DO130" i="17"/>
  <c r="DO249" i="17"/>
  <c r="DO24" i="17"/>
  <c r="DO242" i="17"/>
  <c r="DO196" i="17"/>
  <c r="DO272" i="17"/>
  <c r="DO194" i="17"/>
  <c r="DO203" i="17"/>
  <c r="DO29" i="17"/>
  <c r="DO54" i="17"/>
  <c r="DO252" i="17"/>
  <c r="DO285" i="17"/>
  <c r="DO116" i="17"/>
  <c r="DO259" i="17"/>
  <c r="DO140" i="17"/>
  <c r="DO108" i="17"/>
  <c r="DO84" i="17"/>
  <c r="DO156" i="17"/>
  <c r="DO131" i="17"/>
  <c r="DO155" i="17"/>
  <c r="DO261" i="17"/>
  <c r="DO96" i="17"/>
  <c r="DO159" i="17"/>
  <c r="DO34" i="17"/>
  <c r="DO267" i="17"/>
  <c r="DO110" i="17"/>
  <c r="DO77" i="17"/>
  <c r="DO121" i="17"/>
  <c r="DO302" i="17"/>
  <c r="DO23" i="17"/>
  <c r="DO225" i="17"/>
  <c r="DO281" i="17"/>
  <c r="DO175" i="17"/>
  <c r="DO126" i="17"/>
  <c r="DO174" i="17"/>
  <c r="DO226" i="17"/>
  <c r="DO132" i="17"/>
  <c r="DO171" i="17"/>
  <c r="DO152" i="17"/>
  <c r="DO283" i="17"/>
  <c r="DO214" i="17"/>
  <c r="DO191" i="17"/>
  <c r="DO87" i="17"/>
  <c r="DO47" i="17"/>
  <c r="DO233" i="17"/>
  <c r="DO65" i="17"/>
  <c r="DO182" i="17"/>
  <c r="DO127" i="17"/>
  <c r="DO30" i="17"/>
  <c r="DO269" i="17"/>
  <c r="DO71" i="17"/>
  <c r="DO58" i="17"/>
  <c r="DO88" i="17"/>
  <c r="DO145" i="17"/>
  <c r="DO206" i="17"/>
  <c r="DO298" i="17"/>
  <c r="DO164" i="17"/>
  <c r="DO219" i="17"/>
  <c r="DO113" i="17"/>
  <c r="DO5" i="17"/>
  <c r="DO137" i="17"/>
  <c r="DO45" i="17"/>
  <c r="DO243" i="17"/>
  <c r="DO235" i="17"/>
  <c r="DO106" i="17"/>
  <c r="DO19" i="17"/>
  <c r="DO213" i="17"/>
  <c r="DO256" i="17"/>
  <c r="DO38" i="17"/>
  <c r="DO183" i="17"/>
  <c r="DO230" i="17"/>
  <c r="DO190" i="17"/>
  <c r="DO75" i="17"/>
  <c r="DO260" i="17"/>
  <c r="DO210" i="17"/>
  <c r="DO104" i="17"/>
  <c r="DO287" i="17"/>
  <c r="DO62" i="17"/>
  <c r="DO99" i="17"/>
  <c r="DO172" i="17"/>
  <c r="DO197" i="17"/>
  <c r="DO42" i="17"/>
  <c r="DO185" i="17"/>
  <c r="DO189" i="17"/>
  <c r="DO149" i="17"/>
  <c r="DO119" i="17"/>
  <c r="DO142" i="17"/>
  <c r="DQ2" i="17" l="1"/>
  <c r="DP12" i="17"/>
  <c r="DP4" i="17"/>
  <c r="DP8" i="17"/>
  <c r="DP303" i="17"/>
  <c r="DP7" i="17"/>
  <c r="DP289" i="17"/>
  <c r="DP33" i="17"/>
  <c r="DP282" i="17"/>
  <c r="DP102" i="17"/>
  <c r="DP180" i="17"/>
  <c r="DP223" i="17"/>
  <c r="DP135" i="17"/>
  <c r="DP61" i="17"/>
  <c r="DP69" i="17"/>
  <c r="DP221" i="17"/>
  <c r="DP94" i="17"/>
  <c r="DP231" i="17"/>
  <c r="DP204" i="17"/>
  <c r="DP296" i="17"/>
  <c r="DP105" i="17"/>
  <c r="DP158" i="17"/>
  <c r="DP78" i="17"/>
  <c r="DP245" i="17"/>
  <c r="DP262" i="17"/>
  <c r="DP170" i="17"/>
  <c r="DP258" i="17"/>
  <c r="DP205" i="17"/>
  <c r="DP264" i="17"/>
  <c r="DP111" i="17"/>
  <c r="DP128" i="17"/>
  <c r="DP15" i="17"/>
  <c r="DP187" i="17"/>
  <c r="DP162" i="17"/>
  <c r="DP178" i="17"/>
  <c r="DP146" i="17"/>
  <c r="DP238" i="17"/>
  <c r="DP163" i="17"/>
  <c r="DP27" i="17"/>
  <c r="DP52" i="17"/>
  <c r="DP290" i="17"/>
  <c r="DP100" i="17"/>
  <c r="DP41" i="17"/>
  <c r="DP184" i="17"/>
  <c r="DP26" i="17"/>
  <c r="DP13" i="17"/>
  <c r="DP143" i="17"/>
  <c r="DP207" i="17"/>
  <c r="DP277" i="17"/>
  <c r="DP117" i="17"/>
  <c r="DP109" i="17"/>
  <c r="DP70" i="17"/>
  <c r="DP32" i="17"/>
  <c r="DP107" i="17"/>
  <c r="DP247" i="17"/>
  <c r="DP112" i="17"/>
  <c r="DP56" i="17"/>
  <c r="DP139" i="17"/>
  <c r="DP227" i="17"/>
  <c r="DP274" i="17"/>
  <c r="DP133" i="17"/>
  <c r="DP37" i="17"/>
  <c r="DP188" i="17"/>
  <c r="DP60" i="17"/>
  <c r="DP14" i="17"/>
  <c r="DP255" i="17"/>
  <c r="DP192" i="17"/>
  <c r="DP103" i="17"/>
  <c r="DP89" i="17"/>
  <c r="DP90" i="17"/>
  <c r="DP73" i="17"/>
  <c r="DP17" i="17"/>
  <c r="DP209" i="17"/>
  <c r="DP293" i="17"/>
  <c r="DP251" i="17"/>
  <c r="DP270" i="17"/>
  <c r="DP254" i="17"/>
  <c r="DP237" i="17"/>
  <c r="DP122" i="17"/>
  <c r="DP297" i="17"/>
  <c r="DP167" i="17"/>
  <c r="DP21" i="17"/>
  <c r="DP176" i="17"/>
  <c r="DP129" i="17"/>
  <c r="DP44" i="17"/>
  <c r="DP208" i="17"/>
  <c r="DP253" i="17"/>
  <c r="DP83" i="17"/>
  <c r="DP239" i="17"/>
  <c r="DP64" i="17"/>
  <c r="DP93" i="17"/>
  <c r="DP98" i="17"/>
  <c r="DP200" i="17"/>
  <c r="DP22" i="17"/>
  <c r="DP57" i="17"/>
  <c r="DP81" i="17"/>
  <c r="DP124" i="17"/>
  <c r="DP276" i="17"/>
  <c r="DP114" i="17"/>
  <c r="DP134" i="17"/>
  <c r="DP68" i="17"/>
  <c r="DP263" i="17"/>
  <c r="DP211" i="17"/>
  <c r="DP123" i="17"/>
  <c r="DP241" i="17"/>
  <c r="DP43" i="17"/>
  <c r="DP166" i="17"/>
  <c r="DP165" i="17"/>
  <c r="DP97" i="17"/>
  <c r="DP28" i="17"/>
  <c r="DP169" i="17"/>
  <c r="DP291" i="17"/>
  <c r="DP55" i="17"/>
  <c r="DP250" i="17"/>
  <c r="DP153" i="17"/>
  <c r="DP138" i="17"/>
  <c r="DP120" i="17"/>
  <c r="DP51" i="17"/>
  <c r="DP199" i="17"/>
  <c r="DP36" i="17"/>
  <c r="DP275" i="17"/>
  <c r="DP16" i="17"/>
  <c r="DP248" i="17"/>
  <c r="DP257" i="17"/>
  <c r="DP72" i="17"/>
  <c r="DP193" i="17"/>
  <c r="DP20" i="17"/>
  <c r="DP50" i="17"/>
  <c r="DP278" i="17"/>
  <c r="DP46" i="17"/>
  <c r="DP234" i="17"/>
  <c r="DP268" i="17"/>
  <c r="DP125" i="17"/>
  <c r="DP150" i="17"/>
  <c r="DP115" i="17"/>
  <c r="DP25" i="17"/>
  <c r="DP288" i="17"/>
  <c r="DP220" i="17"/>
  <c r="DP161" i="17"/>
  <c r="DP86" i="17"/>
  <c r="DP101" i="17"/>
  <c r="DP179" i="17"/>
  <c r="DP39" i="17"/>
  <c r="DP222" i="17"/>
  <c r="DP9" i="17"/>
  <c r="DP265" i="17"/>
  <c r="DP157" i="17"/>
  <c r="DP201" i="17"/>
  <c r="DP5" i="17"/>
  <c r="DP147" i="17"/>
  <c r="DP92" i="17"/>
  <c r="DP59" i="17"/>
  <c r="DP79" i="17"/>
  <c r="DP232" i="17"/>
  <c r="DP173" i="17"/>
  <c r="DP292" i="17"/>
  <c r="DP229" i="17"/>
  <c r="DP246" i="17"/>
  <c r="DP218" i="17"/>
  <c r="DP186" i="17"/>
  <c r="DP40" i="17"/>
  <c r="DP286" i="17"/>
  <c r="DP279" i="17"/>
  <c r="DP48" i="17"/>
  <c r="DP63" i="17"/>
  <c r="DP236" i="17"/>
  <c r="DP127" i="17"/>
  <c r="DP80" i="17"/>
  <c r="DP240" i="17"/>
  <c r="DP224" i="17"/>
  <c r="DP271" i="17"/>
  <c r="DP300" i="17"/>
  <c r="DP76" i="17"/>
  <c r="DP148" i="17"/>
  <c r="DP154" i="17"/>
  <c r="DP91" i="17"/>
  <c r="DP301" i="17"/>
  <c r="DP95" i="17"/>
  <c r="DP151" i="17"/>
  <c r="DP74" i="17"/>
  <c r="DP53" i="17"/>
  <c r="DP160" i="17"/>
  <c r="DP168" i="17"/>
  <c r="DP195" i="17"/>
  <c r="DP244" i="17"/>
  <c r="DP49" i="17"/>
  <c r="DP273" i="17"/>
  <c r="DP141" i="17"/>
  <c r="DP215" i="17"/>
  <c r="DP216" i="17"/>
  <c r="DP266" i="17"/>
  <c r="DP212" i="17"/>
  <c r="DP284" i="17"/>
  <c r="DP294" i="17"/>
  <c r="DP67" i="17"/>
  <c r="DP144" i="17"/>
  <c r="DP10" i="17"/>
  <c r="DP181" i="17"/>
  <c r="DP85" i="17"/>
  <c r="DP84" i="17"/>
  <c r="DP177" i="17"/>
  <c r="DP31" i="17"/>
  <c r="DP198" i="17"/>
  <c r="DP118" i="17"/>
  <c r="DP217" i="17"/>
  <c r="DP202" i="17"/>
  <c r="DP280" i="17"/>
  <c r="DP226" i="17"/>
  <c r="DP66" i="17"/>
  <c r="DP82" i="17"/>
  <c r="DP35" i="17"/>
  <c r="DP299" i="17"/>
  <c r="DP136" i="17"/>
  <c r="DP295" i="17"/>
  <c r="DP156" i="17"/>
  <c r="DP65" i="17"/>
  <c r="DP228" i="17"/>
  <c r="DP18" i="17"/>
  <c r="DP194" i="17"/>
  <c r="DP203" i="17"/>
  <c r="DP252" i="17"/>
  <c r="DP285" i="17"/>
  <c r="DP58" i="17"/>
  <c r="DP116" i="17"/>
  <c r="DP259" i="17"/>
  <c r="DP108" i="17"/>
  <c r="DP131" i="17"/>
  <c r="DP155" i="17"/>
  <c r="DP261" i="17"/>
  <c r="DP96" i="17"/>
  <c r="DP159" i="17"/>
  <c r="DP34" i="17"/>
  <c r="DP71" i="17"/>
  <c r="DP235" i="17"/>
  <c r="DP249" i="17"/>
  <c r="DP267" i="17"/>
  <c r="DP110" i="17"/>
  <c r="DP140" i="17"/>
  <c r="DP77" i="17"/>
  <c r="DP121" i="17"/>
  <c r="DP302" i="17"/>
  <c r="DP225" i="17"/>
  <c r="DP24" i="17"/>
  <c r="DP281" i="17"/>
  <c r="DP54" i="17"/>
  <c r="DP126" i="17"/>
  <c r="DP130" i="17"/>
  <c r="DP174" i="17"/>
  <c r="DP132" i="17"/>
  <c r="DP171" i="17"/>
  <c r="DP152" i="17"/>
  <c r="DP283" i="17"/>
  <c r="DP214" i="17"/>
  <c r="DP191" i="17"/>
  <c r="DP87" i="17"/>
  <c r="DP47" i="17"/>
  <c r="DP6" i="17"/>
  <c r="DP190" i="17"/>
  <c r="DP243" i="17"/>
  <c r="DP269" i="17"/>
  <c r="DP30" i="17"/>
  <c r="DP196" i="17"/>
  <c r="DP272" i="17"/>
  <c r="DP206" i="17"/>
  <c r="DP298" i="17"/>
  <c r="DP23" i="17"/>
  <c r="DP113" i="17"/>
  <c r="DP137" i="17"/>
  <c r="DP45" i="17"/>
  <c r="DP164" i="17"/>
  <c r="DP106" i="17"/>
  <c r="DP213" i="17"/>
  <c r="DP185" i="17"/>
  <c r="DP197" i="17"/>
  <c r="DP11" i="17"/>
  <c r="DP256" i="17"/>
  <c r="DP182" i="17"/>
  <c r="DP38" i="17"/>
  <c r="DP183" i="17"/>
  <c r="DP75" i="17"/>
  <c r="DP230" i="17"/>
  <c r="DP233" i="17"/>
  <c r="DP260" i="17"/>
  <c r="DP29" i="17"/>
  <c r="DP210" i="17"/>
  <c r="DP175" i="17"/>
  <c r="DP19" i="17"/>
  <c r="DP189" i="17"/>
  <c r="DP287" i="17"/>
  <c r="DP242" i="17"/>
  <c r="DP88" i="17"/>
  <c r="DP145" i="17"/>
  <c r="DP219" i="17"/>
  <c r="DP62" i="17"/>
  <c r="DP172" i="17"/>
  <c r="DP99" i="17"/>
  <c r="DP119" i="17"/>
  <c r="DP149" i="17"/>
  <c r="DP42" i="17"/>
  <c r="DP142" i="17"/>
  <c r="DP104" i="17"/>
  <c r="DR2" i="17" l="1"/>
  <c r="DQ12" i="17"/>
  <c r="DQ4" i="17"/>
  <c r="DQ7" i="17"/>
  <c r="DQ8" i="17"/>
  <c r="DQ303" i="17"/>
  <c r="DQ289" i="17"/>
  <c r="DQ158" i="17"/>
  <c r="DQ33" i="17"/>
  <c r="DQ282" i="17"/>
  <c r="DQ102" i="17"/>
  <c r="DQ180" i="17"/>
  <c r="DQ223" i="17"/>
  <c r="DQ135" i="17"/>
  <c r="DQ61" i="17"/>
  <c r="DQ69" i="17"/>
  <c r="DQ221" i="17"/>
  <c r="DQ262" i="17"/>
  <c r="DQ94" i="17"/>
  <c r="DQ204" i="17"/>
  <c r="DQ128" i="17"/>
  <c r="DQ296" i="17"/>
  <c r="DQ105" i="17"/>
  <c r="DQ78" i="17"/>
  <c r="DQ258" i="17"/>
  <c r="DQ264" i="17"/>
  <c r="DQ231" i="17"/>
  <c r="DQ245" i="17"/>
  <c r="DQ111" i="17"/>
  <c r="DQ170" i="17"/>
  <c r="DQ205" i="17"/>
  <c r="DQ187" i="17"/>
  <c r="DQ162" i="17"/>
  <c r="DQ178" i="17"/>
  <c r="DQ103" i="17"/>
  <c r="DQ238" i="17"/>
  <c r="DQ163" i="17"/>
  <c r="DQ290" i="17"/>
  <c r="DQ100" i="17"/>
  <c r="DQ41" i="17"/>
  <c r="DQ27" i="17"/>
  <c r="DQ112" i="17"/>
  <c r="DQ146" i="17"/>
  <c r="DQ184" i="17"/>
  <c r="DQ13" i="17"/>
  <c r="DQ143" i="17"/>
  <c r="DQ207" i="17"/>
  <c r="DQ277" i="17"/>
  <c r="DQ117" i="17"/>
  <c r="DQ109" i="17"/>
  <c r="DQ70" i="17"/>
  <c r="DQ107" i="17"/>
  <c r="DQ247" i="17"/>
  <c r="DQ139" i="17"/>
  <c r="DQ227" i="17"/>
  <c r="DQ26" i="17"/>
  <c r="DQ32" i="17"/>
  <c r="DQ133" i="17"/>
  <c r="DQ37" i="17"/>
  <c r="DQ188" i="17"/>
  <c r="DQ52" i="17"/>
  <c r="DQ15" i="17"/>
  <c r="DQ56" i="17"/>
  <c r="DQ44" i="17"/>
  <c r="DQ73" i="17"/>
  <c r="DQ192" i="17"/>
  <c r="DQ14" i="17"/>
  <c r="DQ274" i="17"/>
  <c r="DQ89" i="17"/>
  <c r="DQ90" i="17"/>
  <c r="DQ17" i="17"/>
  <c r="DQ209" i="17"/>
  <c r="DQ293" i="17"/>
  <c r="DQ251" i="17"/>
  <c r="DQ254" i="17"/>
  <c r="DQ237" i="17"/>
  <c r="DQ122" i="17"/>
  <c r="DQ297" i="17"/>
  <c r="DQ167" i="17"/>
  <c r="DQ21" i="17"/>
  <c r="DQ176" i="17"/>
  <c r="DQ129" i="17"/>
  <c r="DQ270" i="17"/>
  <c r="DQ208" i="17"/>
  <c r="DQ253" i="17"/>
  <c r="DQ83" i="17"/>
  <c r="DQ239" i="17"/>
  <c r="DQ64" i="17"/>
  <c r="DQ93" i="17"/>
  <c r="DQ60" i="17"/>
  <c r="DQ255" i="17"/>
  <c r="DQ120" i="17"/>
  <c r="DQ98" i="17"/>
  <c r="DQ200" i="17"/>
  <c r="DQ22" i="17"/>
  <c r="DQ57" i="17"/>
  <c r="DQ101" i="17"/>
  <c r="DQ124" i="17"/>
  <c r="DQ276" i="17"/>
  <c r="DQ114" i="17"/>
  <c r="DQ134" i="17"/>
  <c r="DQ43" i="17"/>
  <c r="DQ68" i="17"/>
  <c r="DQ263" i="17"/>
  <c r="DQ211" i="17"/>
  <c r="DQ123" i="17"/>
  <c r="DQ153" i="17"/>
  <c r="DQ241" i="17"/>
  <c r="DQ166" i="17"/>
  <c r="DQ165" i="17"/>
  <c r="DQ97" i="17"/>
  <c r="DQ28" i="17"/>
  <c r="DQ169" i="17"/>
  <c r="DQ291" i="17"/>
  <c r="DQ275" i="17"/>
  <c r="DQ55" i="17"/>
  <c r="DQ250" i="17"/>
  <c r="DQ138" i="17"/>
  <c r="DQ81" i="17"/>
  <c r="DQ51" i="17"/>
  <c r="DQ199" i="17"/>
  <c r="DQ36" i="17"/>
  <c r="DQ16" i="17"/>
  <c r="DQ222" i="17"/>
  <c r="DQ20" i="17"/>
  <c r="DQ50" i="17"/>
  <c r="DQ46" i="17"/>
  <c r="DQ125" i="17"/>
  <c r="DQ150" i="17"/>
  <c r="DQ25" i="17"/>
  <c r="DQ63" i="17"/>
  <c r="DQ288" i="17"/>
  <c r="DQ220" i="17"/>
  <c r="DQ161" i="17"/>
  <c r="DQ86" i="17"/>
  <c r="DQ278" i="17"/>
  <c r="DQ179" i="17"/>
  <c r="DQ39" i="17"/>
  <c r="DQ115" i="17"/>
  <c r="DQ92" i="17"/>
  <c r="DQ9" i="17"/>
  <c r="DQ157" i="17"/>
  <c r="DQ5" i="17"/>
  <c r="DQ147" i="17"/>
  <c r="DQ229" i="17"/>
  <c r="DQ59" i="17"/>
  <c r="DQ79" i="17"/>
  <c r="DQ232" i="17"/>
  <c r="DQ173" i="17"/>
  <c r="DQ292" i="17"/>
  <c r="DQ248" i="17"/>
  <c r="DQ265" i="17"/>
  <c r="DQ246" i="17"/>
  <c r="DQ257" i="17"/>
  <c r="DQ201" i="17"/>
  <c r="DQ72" i="17"/>
  <c r="DQ193" i="17"/>
  <c r="DQ186" i="17"/>
  <c r="DQ218" i="17"/>
  <c r="DQ286" i="17"/>
  <c r="DQ48" i="17"/>
  <c r="DQ127" i="17"/>
  <c r="DQ67" i="17"/>
  <c r="DQ80" i="17"/>
  <c r="DQ240" i="17"/>
  <c r="DQ216" i="17"/>
  <c r="DQ236" i="17"/>
  <c r="DQ268" i="17"/>
  <c r="DQ301" i="17"/>
  <c r="DQ168" i="17"/>
  <c r="DQ198" i="17"/>
  <c r="DQ84" i="17"/>
  <c r="DQ154" i="17"/>
  <c r="DQ91" i="17"/>
  <c r="DQ279" i="17"/>
  <c r="DQ195" i="17"/>
  <c r="DQ226" i="17"/>
  <c r="DQ244" i="17"/>
  <c r="DQ49" i="17"/>
  <c r="DQ273" i="17"/>
  <c r="DQ11" i="17"/>
  <c r="DQ141" i="17"/>
  <c r="DQ224" i="17"/>
  <c r="DQ266" i="17"/>
  <c r="DQ212" i="17"/>
  <c r="DQ284" i="17"/>
  <c r="DQ294" i="17"/>
  <c r="DQ130" i="17"/>
  <c r="DQ271" i="17"/>
  <c r="DQ10" i="17"/>
  <c r="DQ181" i="17"/>
  <c r="DQ280" i="17"/>
  <c r="DQ85" i="17"/>
  <c r="DQ234" i="17"/>
  <c r="DQ31" i="17"/>
  <c r="DQ66" i="17"/>
  <c r="DQ215" i="17"/>
  <c r="DQ300" i="17"/>
  <c r="DQ118" i="17"/>
  <c r="DQ217" i="17"/>
  <c r="DQ76" i="17"/>
  <c r="DQ40" i="17"/>
  <c r="DQ202" i="17"/>
  <c r="DQ95" i="17"/>
  <c r="DQ82" i="17"/>
  <c r="DQ295" i="17"/>
  <c r="DQ35" i="17"/>
  <c r="DQ299" i="17"/>
  <c r="DQ136" i="17"/>
  <c r="DQ228" i="17"/>
  <c r="DQ156" i="17"/>
  <c r="DQ65" i="17"/>
  <c r="DQ126" i="17"/>
  <c r="DQ155" i="17"/>
  <c r="DQ177" i="17"/>
  <c r="DQ225" i="17"/>
  <c r="DQ283" i="17"/>
  <c r="DQ233" i="17"/>
  <c r="DQ148" i="17"/>
  <c r="DQ144" i="17"/>
  <c r="DQ151" i="17"/>
  <c r="DQ74" i="17"/>
  <c r="DQ53" i="17"/>
  <c r="DQ160" i="17"/>
  <c r="DQ58" i="17"/>
  <c r="DQ116" i="17"/>
  <c r="DQ259" i="17"/>
  <c r="DQ29" i="17"/>
  <c r="DQ18" i="17"/>
  <c r="DQ261" i="17"/>
  <c r="DQ108" i="17"/>
  <c r="DQ34" i="17"/>
  <c r="DQ235" i="17"/>
  <c r="DQ249" i="17"/>
  <c r="DQ267" i="17"/>
  <c r="DQ110" i="17"/>
  <c r="DQ140" i="17"/>
  <c r="DQ77" i="17"/>
  <c r="DQ121" i="17"/>
  <c r="DQ302" i="17"/>
  <c r="DQ24" i="17"/>
  <c r="DQ159" i="17"/>
  <c r="DQ252" i="17"/>
  <c r="DQ281" i="17"/>
  <c r="DQ96" i="17"/>
  <c r="DQ54" i="17"/>
  <c r="DQ174" i="17"/>
  <c r="DQ132" i="17"/>
  <c r="DQ171" i="17"/>
  <c r="DQ152" i="17"/>
  <c r="DQ214" i="17"/>
  <c r="DQ191" i="17"/>
  <c r="DQ87" i="17"/>
  <c r="DQ47" i="17"/>
  <c r="DQ190" i="17"/>
  <c r="DQ243" i="17"/>
  <c r="DQ269" i="17"/>
  <c r="DQ242" i="17"/>
  <c r="DQ298" i="17"/>
  <c r="DQ196" i="17"/>
  <c r="DQ194" i="17"/>
  <c r="DQ203" i="17"/>
  <c r="DQ131" i="17"/>
  <c r="DQ6" i="17"/>
  <c r="DQ71" i="17"/>
  <c r="DQ285" i="17"/>
  <c r="DQ175" i="17"/>
  <c r="DQ23" i="17"/>
  <c r="DQ113" i="17"/>
  <c r="DQ219" i="17"/>
  <c r="DQ88" i="17"/>
  <c r="DQ137" i="17"/>
  <c r="DQ45" i="17"/>
  <c r="DQ164" i="17"/>
  <c r="DQ30" i="17"/>
  <c r="DQ106" i="17"/>
  <c r="DQ213" i="17"/>
  <c r="DQ256" i="17"/>
  <c r="DQ182" i="17"/>
  <c r="DQ272" i="17"/>
  <c r="DQ38" i="17"/>
  <c r="DQ183" i="17"/>
  <c r="DQ75" i="17"/>
  <c r="DQ230" i="17"/>
  <c r="DQ260" i="17"/>
  <c r="DQ210" i="17"/>
  <c r="DQ19" i="17"/>
  <c r="DQ189" i="17"/>
  <c r="DQ287" i="17"/>
  <c r="DQ206" i="17"/>
  <c r="DQ104" i="17"/>
  <c r="DQ62" i="17"/>
  <c r="DQ172" i="17"/>
  <c r="DQ197" i="17"/>
  <c r="DQ99" i="17"/>
  <c r="DQ119" i="17"/>
  <c r="DQ185" i="17"/>
  <c r="DQ149" i="17"/>
  <c r="DQ42" i="17"/>
  <c r="DQ142" i="17"/>
  <c r="DQ145" i="17"/>
  <c r="DS2" i="17" l="1"/>
  <c r="DR7" i="17"/>
  <c r="DR4" i="17"/>
  <c r="DR8" i="17"/>
  <c r="DR12" i="17"/>
  <c r="DR303" i="17"/>
  <c r="DR94" i="17"/>
  <c r="DR180" i="17"/>
  <c r="DR223" i="17"/>
  <c r="DR135" i="17"/>
  <c r="DR61" i="17"/>
  <c r="DR221" i="17"/>
  <c r="DR262" i="17"/>
  <c r="DR204" i="17"/>
  <c r="DR128" i="17"/>
  <c r="DR296" i="17"/>
  <c r="DR105" i="17"/>
  <c r="DR78" i="17"/>
  <c r="DR245" i="17"/>
  <c r="DR258" i="17"/>
  <c r="DR264" i="17"/>
  <c r="DR205" i="17"/>
  <c r="DR231" i="17"/>
  <c r="DR69" i="17"/>
  <c r="DR111" i="17"/>
  <c r="DR170" i="17"/>
  <c r="DR289" i="17"/>
  <c r="DR158" i="17"/>
  <c r="DR33" i="17"/>
  <c r="DR282" i="17"/>
  <c r="DR162" i="17"/>
  <c r="DR178" i="17"/>
  <c r="DR290" i="17"/>
  <c r="DR238" i="17"/>
  <c r="DR146" i="17"/>
  <c r="DR163" i="17"/>
  <c r="DR253" i="17"/>
  <c r="DR102" i="17"/>
  <c r="DR247" i="17"/>
  <c r="DR27" i="17"/>
  <c r="DR100" i="17"/>
  <c r="DR112" i="17"/>
  <c r="DR41" i="17"/>
  <c r="DR187" i="17"/>
  <c r="DR184" i="17"/>
  <c r="DR13" i="17"/>
  <c r="DR143" i="17"/>
  <c r="DR207" i="17"/>
  <c r="DR277" i="17"/>
  <c r="DR117" i="17"/>
  <c r="DR109" i="17"/>
  <c r="DR70" i="17"/>
  <c r="DR107" i="17"/>
  <c r="DR139" i="17"/>
  <c r="DR227" i="17"/>
  <c r="DR26" i="17"/>
  <c r="DR32" i="17"/>
  <c r="DR133" i="17"/>
  <c r="DR37" i="17"/>
  <c r="DR188" i="17"/>
  <c r="DR52" i="17"/>
  <c r="DR15" i="17"/>
  <c r="DR56" i="17"/>
  <c r="DR73" i="17"/>
  <c r="DR192" i="17"/>
  <c r="DR14" i="17"/>
  <c r="DR68" i="17"/>
  <c r="DR241" i="17"/>
  <c r="DR103" i="17"/>
  <c r="DR167" i="17"/>
  <c r="DR274" i="17"/>
  <c r="DR89" i="17"/>
  <c r="DR44" i="17"/>
  <c r="DR90" i="17"/>
  <c r="DR17" i="17"/>
  <c r="DR293" i="17"/>
  <c r="DR251" i="17"/>
  <c r="DR254" i="17"/>
  <c r="DR237" i="17"/>
  <c r="DR122" i="17"/>
  <c r="DR297" i="17"/>
  <c r="DR21" i="17"/>
  <c r="DR176" i="17"/>
  <c r="DR209" i="17"/>
  <c r="DR239" i="17"/>
  <c r="DR129" i="17"/>
  <c r="DR270" i="17"/>
  <c r="DR83" i="17"/>
  <c r="DR208" i="17"/>
  <c r="DR64" i="17"/>
  <c r="DR93" i="17"/>
  <c r="DR60" i="17"/>
  <c r="DR255" i="17"/>
  <c r="DR22" i="17"/>
  <c r="DR57" i="17"/>
  <c r="DR124" i="17"/>
  <c r="DR81" i="17"/>
  <c r="DR276" i="17"/>
  <c r="DR92" i="17"/>
  <c r="DR166" i="17"/>
  <c r="DR211" i="17"/>
  <c r="DR153" i="17"/>
  <c r="DR114" i="17"/>
  <c r="DR263" i="17"/>
  <c r="DR123" i="17"/>
  <c r="DR229" i="17"/>
  <c r="DR134" i="17"/>
  <c r="DR165" i="17"/>
  <c r="DR43" i="17"/>
  <c r="DR97" i="17"/>
  <c r="DR28" i="17"/>
  <c r="DR169" i="17"/>
  <c r="DR291" i="17"/>
  <c r="DR55" i="17"/>
  <c r="DR250" i="17"/>
  <c r="DR138" i="17"/>
  <c r="DR51" i="17"/>
  <c r="DR199" i="17"/>
  <c r="DR36" i="17"/>
  <c r="DR16" i="17"/>
  <c r="DR98" i="17"/>
  <c r="DR120" i="17"/>
  <c r="DR275" i="17"/>
  <c r="DR200" i="17"/>
  <c r="DR222" i="17"/>
  <c r="DR125" i="17"/>
  <c r="DR150" i="17"/>
  <c r="DR25" i="17"/>
  <c r="DR288" i="17"/>
  <c r="DR76" i="17"/>
  <c r="DR220" i="17"/>
  <c r="DR161" i="17"/>
  <c r="DR86" i="17"/>
  <c r="DR278" i="17"/>
  <c r="DR193" i="17"/>
  <c r="DR101" i="17"/>
  <c r="DR39" i="17"/>
  <c r="DR115" i="17"/>
  <c r="DR157" i="17"/>
  <c r="DR5" i="17"/>
  <c r="DR201" i="17"/>
  <c r="DR147" i="17"/>
  <c r="DR59" i="17"/>
  <c r="DR79" i="17"/>
  <c r="DR232" i="17"/>
  <c r="DR173" i="17"/>
  <c r="DR292" i="17"/>
  <c r="DR248" i="17"/>
  <c r="DR9" i="17"/>
  <c r="DR246" i="17"/>
  <c r="DR257" i="17"/>
  <c r="DR72" i="17"/>
  <c r="DR20" i="17"/>
  <c r="DR50" i="17"/>
  <c r="DR265" i="17"/>
  <c r="DR46" i="17"/>
  <c r="DR179" i="17"/>
  <c r="DR279" i="17"/>
  <c r="DR48" i="17"/>
  <c r="DR224" i="17"/>
  <c r="DR148" i="17"/>
  <c r="DR127" i="17"/>
  <c r="DR67" i="17"/>
  <c r="DR80" i="17"/>
  <c r="DR240" i="17"/>
  <c r="DR216" i="17"/>
  <c r="DR40" i="17"/>
  <c r="DR236" i="17"/>
  <c r="DR268" i="17"/>
  <c r="DR271" i="17"/>
  <c r="DR300" i="17"/>
  <c r="DR301" i="17"/>
  <c r="DR63" i="17"/>
  <c r="DR154" i="17"/>
  <c r="DR91" i="17"/>
  <c r="DR186" i="17"/>
  <c r="DR218" i="17"/>
  <c r="DR286" i="17"/>
  <c r="DR168" i="17"/>
  <c r="DR244" i="17"/>
  <c r="DR49" i="17"/>
  <c r="DR156" i="17"/>
  <c r="DR141" i="17"/>
  <c r="DR266" i="17"/>
  <c r="DR212" i="17"/>
  <c r="DR284" i="17"/>
  <c r="DR294" i="17"/>
  <c r="DR130" i="17"/>
  <c r="DR215" i="17"/>
  <c r="DR191" i="17"/>
  <c r="DR10" i="17"/>
  <c r="DR181" i="17"/>
  <c r="DR280" i="17"/>
  <c r="DR85" i="17"/>
  <c r="DR234" i="17"/>
  <c r="DR160" i="17"/>
  <c r="DR84" i="17"/>
  <c r="DR118" i="17"/>
  <c r="DR217" i="17"/>
  <c r="DR198" i="17"/>
  <c r="DR202" i="17"/>
  <c r="DR31" i="17"/>
  <c r="DR66" i="17"/>
  <c r="DR95" i="17"/>
  <c r="DR273" i="17"/>
  <c r="DR35" i="17"/>
  <c r="DR299" i="17"/>
  <c r="DR82" i="17"/>
  <c r="DR65" i="17"/>
  <c r="DR126" i="17"/>
  <c r="DR155" i="17"/>
  <c r="DR177" i="17"/>
  <c r="DR225" i="17"/>
  <c r="DR295" i="17"/>
  <c r="DR233" i="17"/>
  <c r="DR194" i="17"/>
  <c r="DR116" i="17"/>
  <c r="DR174" i="17"/>
  <c r="DR136" i="17"/>
  <c r="DR195" i="17"/>
  <c r="DR226" i="17"/>
  <c r="DR18" i="17"/>
  <c r="DR74" i="17"/>
  <c r="DR261" i="17"/>
  <c r="DR108" i="17"/>
  <c r="DR131" i="17"/>
  <c r="DR159" i="17"/>
  <c r="DR34" i="17"/>
  <c r="DR144" i="17"/>
  <c r="DR249" i="17"/>
  <c r="DR267" i="17"/>
  <c r="DR140" i="17"/>
  <c r="DR77" i="17"/>
  <c r="DR121" i="17"/>
  <c r="DR302" i="17"/>
  <c r="DR24" i="17"/>
  <c r="DR252" i="17"/>
  <c r="DR281" i="17"/>
  <c r="DR96" i="17"/>
  <c r="DR54" i="17"/>
  <c r="DR259" i="17"/>
  <c r="DR132" i="17"/>
  <c r="DR171" i="17"/>
  <c r="DR30" i="17"/>
  <c r="DR175" i="17"/>
  <c r="DR214" i="17"/>
  <c r="DR283" i="17"/>
  <c r="DR87" i="17"/>
  <c r="DR47" i="17"/>
  <c r="DR190" i="17"/>
  <c r="DR298" i="17"/>
  <c r="DR228" i="17"/>
  <c r="DR182" i="17"/>
  <c r="DR151" i="17"/>
  <c r="DR110" i="17"/>
  <c r="DR203" i="17"/>
  <c r="DR243" i="17"/>
  <c r="DR269" i="17"/>
  <c r="DR58" i="17"/>
  <c r="DR242" i="17"/>
  <c r="DR23" i="17"/>
  <c r="DR113" i="17"/>
  <c r="DR219" i="17"/>
  <c r="DR152" i="17"/>
  <c r="DR137" i="17"/>
  <c r="DR45" i="17"/>
  <c r="DR164" i="17"/>
  <c r="DR106" i="17"/>
  <c r="DR38" i="17"/>
  <c r="DR235" i="17"/>
  <c r="DR196" i="17"/>
  <c r="DR88" i="17"/>
  <c r="DR256" i="17"/>
  <c r="DR11" i="17"/>
  <c r="DR272" i="17"/>
  <c r="DR75" i="17"/>
  <c r="DR230" i="17"/>
  <c r="DR260" i="17"/>
  <c r="DR53" i="17"/>
  <c r="DR210" i="17"/>
  <c r="DR29" i="17"/>
  <c r="DR71" i="17"/>
  <c r="DR285" i="17"/>
  <c r="DR19" i="17"/>
  <c r="DR189" i="17"/>
  <c r="DR145" i="17"/>
  <c r="DR287" i="17"/>
  <c r="DR6" i="17"/>
  <c r="DR206" i="17"/>
  <c r="DR213" i="17"/>
  <c r="DR99" i="17"/>
  <c r="DR42" i="17"/>
  <c r="DR183" i="17"/>
  <c r="DR119" i="17"/>
  <c r="DR142" i="17"/>
  <c r="DR149" i="17"/>
  <c r="DR197" i="17"/>
  <c r="DR104" i="17"/>
  <c r="DR62" i="17"/>
  <c r="DR172" i="17"/>
  <c r="DR185" i="17"/>
  <c r="DT2" i="17" l="1"/>
  <c r="DS11" i="17"/>
  <c r="DS303" i="17"/>
  <c r="DS12" i="17"/>
  <c r="DS7" i="17"/>
  <c r="DS4" i="17"/>
  <c r="DS8" i="17"/>
  <c r="DS94" i="17"/>
  <c r="DS180" i="17"/>
  <c r="DS223" i="17"/>
  <c r="DS61" i="17"/>
  <c r="DS37" i="17"/>
  <c r="DS221" i="17"/>
  <c r="DS262" i="17"/>
  <c r="DS204" i="17"/>
  <c r="DS6" i="17"/>
  <c r="DS128" i="17"/>
  <c r="DS296" i="17"/>
  <c r="DS105" i="17"/>
  <c r="DS78" i="17"/>
  <c r="DS135" i="17"/>
  <c r="DS245" i="17"/>
  <c r="DS158" i="17"/>
  <c r="DS69" i="17"/>
  <c r="DS264" i="17"/>
  <c r="DS289" i="17"/>
  <c r="DS205" i="17"/>
  <c r="DS231" i="17"/>
  <c r="DS111" i="17"/>
  <c r="DS170" i="17"/>
  <c r="DS258" i="17"/>
  <c r="DS33" i="17"/>
  <c r="DS282" i="17"/>
  <c r="DS102" i="17"/>
  <c r="DS238" i="17"/>
  <c r="DS146" i="17"/>
  <c r="DS163" i="17"/>
  <c r="DS187" i="17"/>
  <c r="DS247" i="17"/>
  <c r="DS100" i="17"/>
  <c r="DS112" i="17"/>
  <c r="DS143" i="17"/>
  <c r="DS41" i="17"/>
  <c r="DS184" i="17"/>
  <c r="DS13" i="17"/>
  <c r="DS139" i="17"/>
  <c r="DS207" i="17"/>
  <c r="DS277" i="17"/>
  <c r="DS117" i="17"/>
  <c r="DS109" i="17"/>
  <c r="DS70" i="17"/>
  <c r="DS107" i="17"/>
  <c r="DS227" i="17"/>
  <c r="DS26" i="17"/>
  <c r="DS32" i="17"/>
  <c r="DS27" i="17"/>
  <c r="DS133" i="17"/>
  <c r="DS188" i="17"/>
  <c r="DS52" i="17"/>
  <c r="DS15" i="17"/>
  <c r="DS56" i="17"/>
  <c r="DS162" i="17"/>
  <c r="DS178" i="17"/>
  <c r="DS290" i="17"/>
  <c r="DS103" i="17"/>
  <c r="DS167" i="17"/>
  <c r="DS43" i="17"/>
  <c r="DS274" i="17"/>
  <c r="DS89" i="17"/>
  <c r="DS44" i="17"/>
  <c r="DS90" i="17"/>
  <c r="DS17" i="17"/>
  <c r="DS293" i="17"/>
  <c r="DS251" i="17"/>
  <c r="DS73" i="17"/>
  <c r="DS254" i="17"/>
  <c r="DS237" i="17"/>
  <c r="DS122" i="17"/>
  <c r="DS297" i="17"/>
  <c r="DS21" i="17"/>
  <c r="DS176" i="17"/>
  <c r="DS209" i="17"/>
  <c r="DS239" i="17"/>
  <c r="DS208" i="17"/>
  <c r="DS129" i="17"/>
  <c r="DS270" i="17"/>
  <c r="DS83" i="17"/>
  <c r="DS253" i="17"/>
  <c r="DS64" i="17"/>
  <c r="DS93" i="17"/>
  <c r="DS60" i="17"/>
  <c r="DS255" i="17"/>
  <c r="DS114" i="17"/>
  <c r="DS192" i="17"/>
  <c r="DS14" i="17"/>
  <c r="DS16" i="17"/>
  <c r="DS124" i="17"/>
  <c r="DS81" i="17"/>
  <c r="DS248" i="17"/>
  <c r="DS276" i="17"/>
  <c r="DS150" i="17"/>
  <c r="DS68" i="17"/>
  <c r="DS241" i="17"/>
  <c r="DS153" i="17"/>
  <c r="DS263" i="17"/>
  <c r="DS123" i="17"/>
  <c r="DS229" i="17"/>
  <c r="DS134" i="17"/>
  <c r="DS165" i="17"/>
  <c r="DS166" i="17"/>
  <c r="DS97" i="17"/>
  <c r="DS169" i="17"/>
  <c r="DS291" i="17"/>
  <c r="DS55" i="17"/>
  <c r="DS250" i="17"/>
  <c r="DS138" i="17"/>
  <c r="DS51" i="17"/>
  <c r="DS199" i="17"/>
  <c r="DS36" i="17"/>
  <c r="DS211" i="17"/>
  <c r="DS98" i="17"/>
  <c r="DS28" i="17"/>
  <c r="DS120" i="17"/>
  <c r="DS275" i="17"/>
  <c r="DS200" i="17"/>
  <c r="DS22" i="17"/>
  <c r="DS57" i="17"/>
  <c r="DS288" i="17"/>
  <c r="DS220" i="17"/>
  <c r="DS161" i="17"/>
  <c r="DS86" i="17"/>
  <c r="DS278" i="17"/>
  <c r="DS193" i="17"/>
  <c r="DS101" i="17"/>
  <c r="DS39" i="17"/>
  <c r="DS115" i="17"/>
  <c r="DS20" i="17"/>
  <c r="DS92" i="17"/>
  <c r="DS157" i="17"/>
  <c r="DS5" i="17"/>
  <c r="DS201" i="17"/>
  <c r="DS147" i="17"/>
  <c r="DS59" i="17"/>
  <c r="DS79" i="17"/>
  <c r="DS232" i="17"/>
  <c r="DS173" i="17"/>
  <c r="DS9" i="17"/>
  <c r="DS265" i="17"/>
  <c r="DS246" i="17"/>
  <c r="DS257" i="17"/>
  <c r="DS125" i="17"/>
  <c r="DS72" i="17"/>
  <c r="DS50" i="17"/>
  <c r="DS292" i="17"/>
  <c r="DS46" i="17"/>
  <c r="DS222" i="17"/>
  <c r="DS25" i="17"/>
  <c r="DS179" i="17"/>
  <c r="DS279" i="17"/>
  <c r="DS224" i="17"/>
  <c r="DS148" i="17"/>
  <c r="DS127" i="17"/>
  <c r="DS48" i="17"/>
  <c r="DS67" i="17"/>
  <c r="DS80" i="17"/>
  <c r="DS240" i="17"/>
  <c r="DS216" i="17"/>
  <c r="DS40" i="17"/>
  <c r="DS236" i="17"/>
  <c r="DS268" i="17"/>
  <c r="DS271" i="17"/>
  <c r="DS300" i="17"/>
  <c r="DS301" i="17"/>
  <c r="DS168" i="17"/>
  <c r="DS198" i="17"/>
  <c r="DS234" i="17"/>
  <c r="DS154" i="17"/>
  <c r="DS91" i="17"/>
  <c r="DS186" i="17"/>
  <c r="DS266" i="17"/>
  <c r="DS212" i="17"/>
  <c r="DS65" i="17"/>
  <c r="DS284" i="17"/>
  <c r="DS130" i="17"/>
  <c r="DS215" i="17"/>
  <c r="DS191" i="17"/>
  <c r="DS10" i="17"/>
  <c r="DS181" i="17"/>
  <c r="DS280" i="17"/>
  <c r="DS58" i="17"/>
  <c r="DS160" i="17"/>
  <c r="DS24" i="17"/>
  <c r="DS84" i="17"/>
  <c r="DS66" i="17"/>
  <c r="DS118" i="17"/>
  <c r="DS217" i="17"/>
  <c r="DS63" i="17"/>
  <c r="DS259" i="17"/>
  <c r="DS76" i="17"/>
  <c r="DS273" i="17"/>
  <c r="DS31" i="17"/>
  <c r="DS35" i="17"/>
  <c r="DS299" i="17"/>
  <c r="DS53" i="17"/>
  <c r="DS126" i="17"/>
  <c r="DS155" i="17"/>
  <c r="DS177" i="17"/>
  <c r="DS202" i="17"/>
  <c r="DS225" i="17"/>
  <c r="DS295" i="17"/>
  <c r="DS233" i="17"/>
  <c r="DS95" i="17"/>
  <c r="DS194" i="17"/>
  <c r="DS116" i="17"/>
  <c r="DS174" i="17"/>
  <c r="DS218" i="17"/>
  <c r="DS283" i="17"/>
  <c r="DS249" i="17"/>
  <c r="DS286" i="17"/>
  <c r="DS244" i="17"/>
  <c r="DS49" i="17"/>
  <c r="DS156" i="17"/>
  <c r="DS85" i="17"/>
  <c r="DS141" i="17"/>
  <c r="DS108" i="17"/>
  <c r="DS121" i="17"/>
  <c r="DS131" i="17"/>
  <c r="DS298" i="17"/>
  <c r="DS159" i="17"/>
  <c r="DS34" i="17"/>
  <c r="DS144" i="17"/>
  <c r="DS267" i="17"/>
  <c r="DS140" i="17"/>
  <c r="DS285" i="17"/>
  <c r="DS71" i="17"/>
  <c r="DS252" i="17"/>
  <c r="DS226" i="17"/>
  <c r="DS281" i="17"/>
  <c r="DS96" i="17"/>
  <c r="DS54" i="17"/>
  <c r="DS136" i="17"/>
  <c r="DS132" i="17"/>
  <c r="DS171" i="17"/>
  <c r="DS175" i="17"/>
  <c r="DS214" i="17"/>
  <c r="DS196" i="17"/>
  <c r="DS235" i="17"/>
  <c r="DS82" i="17"/>
  <c r="DS87" i="17"/>
  <c r="DS47" i="17"/>
  <c r="DS190" i="17"/>
  <c r="DS228" i="17"/>
  <c r="DS182" i="17"/>
  <c r="DS243" i="17"/>
  <c r="DS77" i="17"/>
  <c r="DS29" i="17"/>
  <c r="DS152" i="17"/>
  <c r="DS242" i="17"/>
  <c r="DS294" i="17"/>
  <c r="DS261" i="17"/>
  <c r="DS18" i="17"/>
  <c r="DS74" i="17"/>
  <c r="DS137" i="17"/>
  <c r="DS45" i="17"/>
  <c r="DS164" i="17"/>
  <c r="DS203" i="17"/>
  <c r="DS106" i="17"/>
  <c r="DS38" i="17"/>
  <c r="DS30" i="17"/>
  <c r="DS195" i="17"/>
  <c r="DS88" i="17"/>
  <c r="DS256" i="17"/>
  <c r="DS272" i="17"/>
  <c r="DS75" i="17"/>
  <c r="DS230" i="17"/>
  <c r="DS151" i="17"/>
  <c r="DS260" i="17"/>
  <c r="DS210" i="17"/>
  <c r="DS19" i="17"/>
  <c r="DS189" i="17"/>
  <c r="DS110" i="17"/>
  <c r="DS269" i="17"/>
  <c r="DS287" i="17"/>
  <c r="DS183" i="17"/>
  <c r="DS302" i="17"/>
  <c r="DS23" i="17"/>
  <c r="DS113" i="17"/>
  <c r="DS145" i="17"/>
  <c r="DS62" i="17"/>
  <c r="DS42" i="17"/>
  <c r="DS206" i="17"/>
  <c r="DS185" i="17"/>
  <c r="DS172" i="17"/>
  <c r="DS119" i="17"/>
  <c r="DS142" i="17"/>
  <c r="DS149" i="17"/>
  <c r="DS197" i="17"/>
  <c r="DS213" i="17"/>
  <c r="DS219" i="17"/>
  <c r="DS99" i="17"/>
  <c r="DS104" i="17"/>
  <c r="DU2" i="17" l="1"/>
  <c r="DT12" i="17"/>
  <c r="DT7" i="17"/>
  <c r="DT4" i="17"/>
  <c r="DT303" i="17"/>
  <c r="DT5" i="17"/>
  <c r="DT11" i="17"/>
  <c r="DT8" i="17"/>
  <c r="DT221" i="17"/>
  <c r="DT184" i="17"/>
  <c r="DT262" i="17"/>
  <c r="DT296" i="17"/>
  <c r="DT69" i="17"/>
  <c r="DT204" i="17"/>
  <c r="DT105" i="17"/>
  <c r="DT128" i="17"/>
  <c r="DT78" i="17"/>
  <c r="DT158" i="17"/>
  <c r="DT245" i="17"/>
  <c r="DT264" i="17"/>
  <c r="DT289" i="17"/>
  <c r="DT135" i="17"/>
  <c r="DT205" i="17"/>
  <c r="DT111" i="17"/>
  <c r="DT170" i="17"/>
  <c r="DT282" i="17"/>
  <c r="DT33" i="17"/>
  <c r="DT258" i="17"/>
  <c r="DT231" i="17"/>
  <c r="DT94" i="17"/>
  <c r="DT180" i="17"/>
  <c r="DT223" i="17"/>
  <c r="DT61" i="17"/>
  <c r="DT41" i="17"/>
  <c r="DT102" i="17"/>
  <c r="DT100" i="17"/>
  <c r="DT112" i="17"/>
  <c r="DT143" i="17"/>
  <c r="DT26" i="17"/>
  <c r="DT13" i="17"/>
  <c r="DT187" i="17"/>
  <c r="DT109" i="17"/>
  <c r="DT139" i="17"/>
  <c r="DT207" i="17"/>
  <c r="DT277" i="17"/>
  <c r="DT70" i="17"/>
  <c r="DT107" i="17"/>
  <c r="DT227" i="17"/>
  <c r="DT247" i="17"/>
  <c r="DT188" i="17"/>
  <c r="DT32" i="17"/>
  <c r="DT27" i="17"/>
  <c r="DT133" i="17"/>
  <c r="DT52" i="17"/>
  <c r="DT37" i="17"/>
  <c r="DT117" i="17"/>
  <c r="DT56" i="17"/>
  <c r="DT15" i="17"/>
  <c r="DT162" i="17"/>
  <c r="DT290" i="17"/>
  <c r="DT178" i="17"/>
  <c r="DT238" i="17"/>
  <c r="DT146" i="17"/>
  <c r="DT163" i="17"/>
  <c r="DT89" i="17"/>
  <c r="DT103" i="17"/>
  <c r="DT167" i="17"/>
  <c r="DT274" i="17"/>
  <c r="DT17" i="17"/>
  <c r="DT44" i="17"/>
  <c r="DT51" i="17"/>
  <c r="DT293" i="17"/>
  <c r="DT297" i="17"/>
  <c r="DT176" i="17"/>
  <c r="DT73" i="17"/>
  <c r="DT254" i="17"/>
  <c r="DT237" i="17"/>
  <c r="DT122" i="17"/>
  <c r="DT21" i="17"/>
  <c r="DT209" i="17"/>
  <c r="DT239" i="17"/>
  <c r="DT270" i="17"/>
  <c r="DT208" i="17"/>
  <c r="DT129" i="17"/>
  <c r="DT83" i="17"/>
  <c r="DT64" i="17"/>
  <c r="DT90" i="17"/>
  <c r="DT93" i="17"/>
  <c r="DT253" i="17"/>
  <c r="DT60" i="17"/>
  <c r="DT251" i="17"/>
  <c r="DT192" i="17"/>
  <c r="DT14" i="17"/>
  <c r="DT255" i="17"/>
  <c r="DT165" i="17"/>
  <c r="DT68" i="17"/>
  <c r="DT241" i="17"/>
  <c r="DT153" i="17"/>
  <c r="DT263" i="17"/>
  <c r="DT123" i="17"/>
  <c r="DT169" i="17"/>
  <c r="DT114" i="17"/>
  <c r="DT134" i="17"/>
  <c r="DT166" i="17"/>
  <c r="DT97" i="17"/>
  <c r="DT276" i="17"/>
  <c r="DT43" i="17"/>
  <c r="DT55" i="17"/>
  <c r="DT28" i="17"/>
  <c r="DT291" i="17"/>
  <c r="DT250" i="17"/>
  <c r="DT211" i="17"/>
  <c r="DT138" i="17"/>
  <c r="DT199" i="17"/>
  <c r="DT36" i="17"/>
  <c r="DT98" i="17"/>
  <c r="DT22" i="17"/>
  <c r="DT275" i="17"/>
  <c r="DT200" i="17"/>
  <c r="DT120" i="17"/>
  <c r="DT124" i="17"/>
  <c r="DT57" i="17"/>
  <c r="DT81" i="17"/>
  <c r="DT16" i="17"/>
  <c r="DT6" i="17"/>
  <c r="DT301" i="17"/>
  <c r="DT101" i="17"/>
  <c r="DT278" i="17"/>
  <c r="DT115" i="17"/>
  <c r="DT157" i="17"/>
  <c r="DT220" i="17"/>
  <c r="DT92" i="17"/>
  <c r="DT79" i="17"/>
  <c r="DT201" i="17"/>
  <c r="DT147" i="17"/>
  <c r="DT72" i="17"/>
  <c r="DT232" i="17"/>
  <c r="DT86" i="17"/>
  <c r="DT248" i="17"/>
  <c r="DT9" i="17"/>
  <c r="DT265" i="17"/>
  <c r="DT125" i="17"/>
  <c r="DT59" i="17"/>
  <c r="DT246" i="17"/>
  <c r="DT229" i="17"/>
  <c r="DT257" i="17"/>
  <c r="DT173" i="17"/>
  <c r="DT39" i="17"/>
  <c r="DT50" i="17"/>
  <c r="DT292" i="17"/>
  <c r="DT46" i="17"/>
  <c r="DT222" i="17"/>
  <c r="DT288" i="17"/>
  <c r="DT63" i="17"/>
  <c r="DT20" i="17"/>
  <c r="DT150" i="17"/>
  <c r="DT161" i="17"/>
  <c r="DT48" i="17"/>
  <c r="DT224" i="17"/>
  <c r="DT25" i="17"/>
  <c r="DT148" i="17"/>
  <c r="DT240" i="17"/>
  <c r="DT271" i="17"/>
  <c r="DT193" i="17"/>
  <c r="DT127" i="17"/>
  <c r="DT67" i="17"/>
  <c r="DT80" i="17"/>
  <c r="DT216" i="17"/>
  <c r="DT236" i="17"/>
  <c r="DT40" i="17"/>
  <c r="DT300" i="17"/>
  <c r="DT268" i="17"/>
  <c r="DT168" i="17"/>
  <c r="DT84" i="17"/>
  <c r="DT154" i="17"/>
  <c r="DT234" i="17"/>
  <c r="DT76" i="17"/>
  <c r="DT186" i="17"/>
  <c r="DT179" i="17"/>
  <c r="DT279" i="17"/>
  <c r="DT191" i="17"/>
  <c r="DT181" i="17"/>
  <c r="DT280" i="17"/>
  <c r="DT160" i="17"/>
  <c r="DT91" i="17"/>
  <c r="DT194" i="17"/>
  <c r="DT66" i="17"/>
  <c r="DT266" i="17"/>
  <c r="DT118" i="17"/>
  <c r="DT217" i="17"/>
  <c r="DT24" i="17"/>
  <c r="DT130" i="17"/>
  <c r="DT215" i="17"/>
  <c r="DT259" i="17"/>
  <c r="DT31" i="17"/>
  <c r="DT273" i="17"/>
  <c r="DT299" i="17"/>
  <c r="DT35" i="17"/>
  <c r="DT53" i="17"/>
  <c r="DT295" i="17"/>
  <c r="DT126" i="17"/>
  <c r="DT155" i="17"/>
  <c r="DT177" i="17"/>
  <c r="DT202" i="17"/>
  <c r="DT225" i="17"/>
  <c r="DT18" i="17"/>
  <c r="DT233" i="17"/>
  <c r="DT95" i="17"/>
  <c r="DT174" i="17"/>
  <c r="DT198" i="17"/>
  <c r="DT218" i="17"/>
  <c r="DT58" i="17"/>
  <c r="DT283" i="17"/>
  <c r="DT249" i="17"/>
  <c r="DT228" i="17"/>
  <c r="DT286" i="17"/>
  <c r="DT10" i="17"/>
  <c r="DT212" i="17"/>
  <c r="DT116" i="17"/>
  <c r="DT284" i="17"/>
  <c r="DT85" i="17"/>
  <c r="DT141" i="17"/>
  <c r="DT140" i="17"/>
  <c r="DT298" i="17"/>
  <c r="DT144" i="17"/>
  <c r="DT267" i="17"/>
  <c r="DT269" i="17"/>
  <c r="DT252" i="17"/>
  <c r="DT285" i="17"/>
  <c r="DT71" i="17"/>
  <c r="DT136" i="17"/>
  <c r="DT226" i="17"/>
  <c r="DT96" i="17"/>
  <c r="DT54" i="17"/>
  <c r="DT132" i="17"/>
  <c r="DT171" i="17"/>
  <c r="DT30" i="17"/>
  <c r="DT214" i="17"/>
  <c r="DT175" i="17"/>
  <c r="DT196" i="17"/>
  <c r="DT82" i="17"/>
  <c r="DT87" i="17"/>
  <c r="DT47" i="17"/>
  <c r="DT190" i="17"/>
  <c r="DT19" i="17"/>
  <c r="DT156" i="17"/>
  <c r="DT182" i="17"/>
  <c r="DT77" i="17"/>
  <c r="DT29" i="17"/>
  <c r="DT152" i="17"/>
  <c r="DT49" i="17"/>
  <c r="DT195" i="17"/>
  <c r="DT65" i="17"/>
  <c r="DT110" i="17"/>
  <c r="DT74" i="17"/>
  <c r="DT151" i="17"/>
  <c r="DT281" i="17"/>
  <c r="DT108" i="17"/>
  <c r="DT121" i="17"/>
  <c r="DT131" i="17"/>
  <c r="DT159" i="17"/>
  <c r="DT34" i="17"/>
  <c r="DT242" i="17"/>
  <c r="DT38" i="17"/>
  <c r="DT203" i="17"/>
  <c r="DT88" i="17"/>
  <c r="DT256" i="17"/>
  <c r="DT272" i="17"/>
  <c r="DT75" i="17"/>
  <c r="DT230" i="17"/>
  <c r="DT294" i="17"/>
  <c r="DT260" i="17"/>
  <c r="DT62" i="17"/>
  <c r="DT210" i="17"/>
  <c r="DT243" i="17"/>
  <c r="DT189" i="17"/>
  <c r="DT261" i="17"/>
  <c r="DT145" i="17"/>
  <c r="DT287" i="17"/>
  <c r="DT106" i="17"/>
  <c r="DT183" i="17"/>
  <c r="DT219" i="17"/>
  <c r="DT302" i="17"/>
  <c r="DT206" i="17"/>
  <c r="DT213" i="17"/>
  <c r="DT244" i="17"/>
  <c r="DT235" i="17"/>
  <c r="DT137" i="17"/>
  <c r="DT45" i="17"/>
  <c r="DT164" i="17"/>
  <c r="DT42" i="17"/>
  <c r="DT185" i="17"/>
  <c r="DT142" i="17"/>
  <c r="DT149" i="17"/>
  <c r="DT197" i="17"/>
  <c r="DT113" i="17"/>
  <c r="DT23" i="17"/>
  <c r="DT119" i="17"/>
  <c r="DT99" i="17"/>
  <c r="DT104" i="17"/>
  <c r="DT172" i="17"/>
  <c r="DV2" i="17" l="1"/>
  <c r="DU4" i="17"/>
  <c r="DU303" i="17"/>
  <c r="DU8" i="17"/>
  <c r="DU12" i="17"/>
  <c r="DU11" i="17"/>
  <c r="DU5" i="17"/>
  <c r="DU7" i="17"/>
  <c r="DU221" i="17"/>
  <c r="DU296" i="17"/>
  <c r="DU69" i="17"/>
  <c r="DU204" i="17"/>
  <c r="DU262" i="17"/>
  <c r="DU207" i="17"/>
  <c r="DU33" i="17"/>
  <c r="DU158" i="17"/>
  <c r="DU78" i="17"/>
  <c r="DU245" i="17"/>
  <c r="DU6" i="17"/>
  <c r="DU264" i="17"/>
  <c r="DU289" i="17"/>
  <c r="DU223" i="17"/>
  <c r="DU135" i="17"/>
  <c r="DU170" i="17"/>
  <c r="DU205" i="17"/>
  <c r="DU231" i="17"/>
  <c r="DU111" i="17"/>
  <c r="DU282" i="17"/>
  <c r="DU128" i="17"/>
  <c r="DU105" i="17"/>
  <c r="DU258" i="17"/>
  <c r="DU94" i="17"/>
  <c r="DU180" i="17"/>
  <c r="DU61" i="17"/>
  <c r="DU102" i="17"/>
  <c r="DU178" i="17"/>
  <c r="DU26" i="17"/>
  <c r="DU112" i="17"/>
  <c r="DU27" i="17"/>
  <c r="DU184" i="17"/>
  <c r="DU13" i="17"/>
  <c r="DU237" i="17"/>
  <c r="DU83" i="17"/>
  <c r="DU290" i="17"/>
  <c r="DU187" i="17"/>
  <c r="DU139" i="17"/>
  <c r="DU70" i="17"/>
  <c r="DU277" i="17"/>
  <c r="DU107" i="17"/>
  <c r="DU227" i="17"/>
  <c r="DU188" i="17"/>
  <c r="DU247" i="17"/>
  <c r="DU117" i="17"/>
  <c r="DU56" i="17"/>
  <c r="DU32" i="17"/>
  <c r="DU133" i="17"/>
  <c r="DU52" i="17"/>
  <c r="DU15" i="17"/>
  <c r="DU162" i="17"/>
  <c r="DU109" i="17"/>
  <c r="DU146" i="17"/>
  <c r="DU143" i="17"/>
  <c r="DU238" i="17"/>
  <c r="DU163" i="17"/>
  <c r="DU41" i="17"/>
  <c r="DU37" i="17"/>
  <c r="DU100" i="17"/>
  <c r="DU93" i="17"/>
  <c r="DU293" i="17"/>
  <c r="DU199" i="17"/>
  <c r="DU263" i="17"/>
  <c r="DU73" i="17"/>
  <c r="DU297" i="17"/>
  <c r="DU21" i="17"/>
  <c r="DU122" i="17"/>
  <c r="DU270" i="17"/>
  <c r="DU89" i="17"/>
  <c r="DU209" i="17"/>
  <c r="DU239" i="17"/>
  <c r="DU208" i="17"/>
  <c r="DU167" i="17"/>
  <c r="DU176" i="17"/>
  <c r="DU90" i="17"/>
  <c r="DU129" i="17"/>
  <c r="DU60" i="17"/>
  <c r="DU253" i="17"/>
  <c r="DU192" i="17"/>
  <c r="DU251" i="17"/>
  <c r="DU44" i="17"/>
  <c r="DU14" i="17"/>
  <c r="DU64" i="17"/>
  <c r="DU255" i="17"/>
  <c r="DU274" i="17"/>
  <c r="DU17" i="17"/>
  <c r="DU103" i="17"/>
  <c r="DU254" i="17"/>
  <c r="DU291" i="17"/>
  <c r="DU43" i="17"/>
  <c r="DU166" i="17"/>
  <c r="DU123" i="17"/>
  <c r="DU169" i="17"/>
  <c r="DU229" i="17"/>
  <c r="DU134" i="17"/>
  <c r="DU98" i="17"/>
  <c r="DU97" i="17"/>
  <c r="DU28" i="17"/>
  <c r="DU55" i="17"/>
  <c r="DU114" i="17"/>
  <c r="DU211" i="17"/>
  <c r="DU250" i="17"/>
  <c r="DU138" i="17"/>
  <c r="DU36" i="17"/>
  <c r="DU22" i="17"/>
  <c r="DU200" i="17"/>
  <c r="DU120" i="17"/>
  <c r="DU124" i="17"/>
  <c r="DU57" i="17"/>
  <c r="DU81" i="17"/>
  <c r="DU241" i="17"/>
  <c r="DU275" i="17"/>
  <c r="DU16" i="17"/>
  <c r="DU153" i="17"/>
  <c r="DU276" i="17"/>
  <c r="DU51" i="17"/>
  <c r="DU165" i="17"/>
  <c r="DU68" i="17"/>
  <c r="DU220" i="17"/>
  <c r="DU278" i="17"/>
  <c r="DU86" i="17"/>
  <c r="DU115" i="17"/>
  <c r="DU91" i="17"/>
  <c r="DU157" i="17"/>
  <c r="DU193" i="17"/>
  <c r="DU79" i="17"/>
  <c r="DU92" i="17"/>
  <c r="DU201" i="17"/>
  <c r="DU147" i="17"/>
  <c r="DU150" i="17"/>
  <c r="DU101" i="17"/>
  <c r="DU72" i="17"/>
  <c r="DU232" i="17"/>
  <c r="DU9" i="17"/>
  <c r="DU265" i="17"/>
  <c r="DU248" i="17"/>
  <c r="DU125" i="17"/>
  <c r="DU246" i="17"/>
  <c r="DU257" i="17"/>
  <c r="DU173" i="17"/>
  <c r="DU292" i="17"/>
  <c r="DU46" i="17"/>
  <c r="DU288" i="17"/>
  <c r="DU50" i="17"/>
  <c r="DU222" i="17"/>
  <c r="DU59" i="17"/>
  <c r="DU39" i="17"/>
  <c r="DU161" i="17"/>
  <c r="DU20" i="17"/>
  <c r="DU25" i="17"/>
  <c r="DU240" i="17"/>
  <c r="DU271" i="17"/>
  <c r="DU148" i="17"/>
  <c r="DU216" i="17"/>
  <c r="DU236" i="17"/>
  <c r="DU67" i="17"/>
  <c r="DU300" i="17"/>
  <c r="DU40" i="17"/>
  <c r="DU268" i="17"/>
  <c r="DU301" i="17"/>
  <c r="DU154" i="17"/>
  <c r="DU168" i="17"/>
  <c r="DU198" i="17"/>
  <c r="DU234" i="17"/>
  <c r="DU186" i="17"/>
  <c r="DU179" i="17"/>
  <c r="DU76" i="17"/>
  <c r="DU279" i="17"/>
  <c r="DU48" i="17"/>
  <c r="DU194" i="17"/>
  <c r="DU224" i="17"/>
  <c r="DU10" i="17"/>
  <c r="DU217" i="17"/>
  <c r="DU127" i="17"/>
  <c r="DU84" i="17"/>
  <c r="DU58" i="17"/>
  <c r="DU66" i="17"/>
  <c r="DU225" i="17"/>
  <c r="DU118" i="17"/>
  <c r="DU85" i="17"/>
  <c r="DU24" i="17"/>
  <c r="DU126" i="17"/>
  <c r="DU155" i="17"/>
  <c r="DU299" i="17"/>
  <c r="DU215" i="17"/>
  <c r="DU259" i="17"/>
  <c r="DU63" i="17"/>
  <c r="DU202" i="17"/>
  <c r="DU31" i="17"/>
  <c r="DU273" i="17"/>
  <c r="DU295" i="17"/>
  <c r="DU35" i="17"/>
  <c r="DU160" i="17"/>
  <c r="DU242" i="17"/>
  <c r="DU177" i="17"/>
  <c r="DU95" i="17"/>
  <c r="DU18" i="17"/>
  <c r="DU233" i="17"/>
  <c r="DU174" i="17"/>
  <c r="DU283" i="17"/>
  <c r="DU218" i="17"/>
  <c r="DU228" i="17"/>
  <c r="DU249" i="17"/>
  <c r="DU280" i="17"/>
  <c r="DU116" i="17"/>
  <c r="DU144" i="17"/>
  <c r="DU49" i="17"/>
  <c r="DU181" i="17"/>
  <c r="DU141" i="17"/>
  <c r="DU136" i="17"/>
  <c r="DU82" i="17"/>
  <c r="DU244" i="17"/>
  <c r="DU151" i="17"/>
  <c r="DU74" i="17"/>
  <c r="DU266" i="17"/>
  <c r="DU130" i="17"/>
  <c r="DU286" i="17"/>
  <c r="DU267" i="17"/>
  <c r="DU269" i="17"/>
  <c r="DU121" i="17"/>
  <c r="DU226" i="17"/>
  <c r="DU171" i="17"/>
  <c r="DU214" i="17"/>
  <c r="DU96" i="17"/>
  <c r="DU54" i="17"/>
  <c r="DU175" i="17"/>
  <c r="DU47" i="17"/>
  <c r="DU190" i="17"/>
  <c r="DU196" i="17"/>
  <c r="DU87" i="17"/>
  <c r="DU212" i="17"/>
  <c r="DU132" i="17"/>
  <c r="DU272" i="17"/>
  <c r="DU302" i="17"/>
  <c r="DU156" i="17"/>
  <c r="DU77" i="17"/>
  <c r="DU182" i="17"/>
  <c r="DU65" i="17"/>
  <c r="DU110" i="17"/>
  <c r="DU152" i="17"/>
  <c r="DU80" i="17"/>
  <c r="DU195" i="17"/>
  <c r="DU203" i="17"/>
  <c r="DU261" i="17"/>
  <c r="DU29" i="17"/>
  <c r="DU53" i="17"/>
  <c r="DU284" i="17"/>
  <c r="DU30" i="17"/>
  <c r="DU191" i="17"/>
  <c r="DU140" i="17"/>
  <c r="DU281" i="17"/>
  <c r="DU108" i="17"/>
  <c r="DU298" i="17"/>
  <c r="DU252" i="17"/>
  <c r="DU88" i="17"/>
  <c r="DU256" i="17"/>
  <c r="DU219" i="17"/>
  <c r="DU75" i="17"/>
  <c r="DU260" i="17"/>
  <c r="DU294" i="17"/>
  <c r="DU210" i="17"/>
  <c r="DU34" i="17"/>
  <c r="DU189" i="17"/>
  <c r="DU104" i="17"/>
  <c r="DU119" i="17"/>
  <c r="DU42" i="17"/>
  <c r="DU243" i="17"/>
  <c r="DU230" i="17"/>
  <c r="DU19" i="17"/>
  <c r="DU71" i="17"/>
  <c r="DU285" i="17"/>
  <c r="DU106" i="17"/>
  <c r="DU287" i="17"/>
  <c r="DU183" i="17"/>
  <c r="DU99" i="17"/>
  <c r="DU159" i="17"/>
  <c r="DU213" i="17"/>
  <c r="DU23" i="17"/>
  <c r="DU113" i="17"/>
  <c r="DU206" i="17"/>
  <c r="DU45" i="17"/>
  <c r="DU38" i="17"/>
  <c r="DU185" i="17"/>
  <c r="DU235" i="17"/>
  <c r="DU142" i="17"/>
  <c r="DU131" i="17"/>
  <c r="DU164" i="17"/>
  <c r="DU149" i="17"/>
  <c r="DU197" i="17"/>
  <c r="DU137" i="17"/>
  <c r="DU172" i="17"/>
  <c r="DU145" i="17"/>
  <c r="DU62" i="17"/>
  <c r="DW2" i="17" l="1"/>
  <c r="DV5" i="17"/>
  <c r="DV303" i="17"/>
  <c r="DV8" i="17"/>
  <c r="DV7" i="17"/>
  <c r="DV12" i="17"/>
  <c r="DV11" i="17"/>
  <c r="DV4" i="17"/>
  <c r="DV262" i="17"/>
  <c r="DV78" i="17"/>
  <c r="DV27" i="17"/>
  <c r="DV128" i="17"/>
  <c r="DV158" i="17"/>
  <c r="DV245" i="17"/>
  <c r="DV180" i="17"/>
  <c r="DV33" i="17"/>
  <c r="DV264" i="17"/>
  <c r="DV289" i="17"/>
  <c r="DV223" i="17"/>
  <c r="DV170" i="17"/>
  <c r="DV205" i="17"/>
  <c r="DV231" i="17"/>
  <c r="DV111" i="17"/>
  <c r="DV135" i="17"/>
  <c r="DV258" i="17"/>
  <c r="DV94" i="17"/>
  <c r="DV105" i="17"/>
  <c r="DV61" i="17"/>
  <c r="DV282" i="17"/>
  <c r="DV296" i="17"/>
  <c r="DV102" i="17"/>
  <c r="DV69" i="17"/>
  <c r="DV204" i="17"/>
  <c r="DV221" i="17"/>
  <c r="DV37" i="17"/>
  <c r="DV207" i="17"/>
  <c r="DV290" i="17"/>
  <c r="DV17" i="17"/>
  <c r="DV70" i="17"/>
  <c r="DV139" i="17"/>
  <c r="DV107" i="17"/>
  <c r="DV100" i="17"/>
  <c r="DV227" i="17"/>
  <c r="DV247" i="17"/>
  <c r="DV117" i="17"/>
  <c r="DV56" i="17"/>
  <c r="DV133" i="17"/>
  <c r="DV52" i="17"/>
  <c r="DV32" i="17"/>
  <c r="DV162" i="17"/>
  <c r="DV6" i="17"/>
  <c r="DV15" i="17"/>
  <c r="DV146" i="17"/>
  <c r="DV109" i="17"/>
  <c r="DV143" i="17"/>
  <c r="DV163" i="17"/>
  <c r="DV188" i="17"/>
  <c r="DV238" i="17"/>
  <c r="DV277" i="17"/>
  <c r="DV41" i="17"/>
  <c r="DV26" i="17"/>
  <c r="DV187" i="17"/>
  <c r="DV178" i="17"/>
  <c r="DV184" i="17"/>
  <c r="DV112" i="17"/>
  <c r="DV13" i="17"/>
  <c r="DV73" i="17"/>
  <c r="DV297" i="17"/>
  <c r="DV192" i="17"/>
  <c r="DV21" i="17"/>
  <c r="DV122" i="17"/>
  <c r="DV254" i="17"/>
  <c r="DV89" i="17"/>
  <c r="DV293" i="17"/>
  <c r="DV167" i="17"/>
  <c r="DV176" i="17"/>
  <c r="DV209" i="17"/>
  <c r="DV239" i="17"/>
  <c r="DV208" i="17"/>
  <c r="DV83" i="17"/>
  <c r="DV270" i="17"/>
  <c r="DV90" i="17"/>
  <c r="DV129" i="17"/>
  <c r="DV60" i="17"/>
  <c r="DV253" i="17"/>
  <c r="DV251" i="17"/>
  <c r="DV255" i="17"/>
  <c r="DV44" i="17"/>
  <c r="DV14" i="17"/>
  <c r="DV274" i="17"/>
  <c r="DV64" i="17"/>
  <c r="DV93" i="17"/>
  <c r="DV103" i="17"/>
  <c r="DV237" i="17"/>
  <c r="DV123" i="17"/>
  <c r="DV169" i="17"/>
  <c r="DV114" i="17"/>
  <c r="DV134" i="17"/>
  <c r="DV263" i="17"/>
  <c r="DV97" i="17"/>
  <c r="DV28" i="17"/>
  <c r="DV124" i="17"/>
  <c r="DV55" i="17"/>
  <c r="DV291" i="17"/>
  <c r="DV211" i="17"/>
  <c r="DV250" i="17"/>
  <c r="DV22" i="17"/>
  <c r="DV138" i="17"/>
  <c r="DV36" i="17"/>
  <c r="DV98" i="17"/>
  <c r="DV199" i="17"/>
  <c r="DV200" i="17"/>
  <c r="DV57" i="17"/>
  <c r="DV81" i="17"/>
  <c r="DV120" i="17"/>
  <c r="DV153" i="17"/>
  <c r="DV241" i="17"/>
  <c r="DV275" i="17"/>
  <c r="DV16" i="17"/>
  <c r="DV51" i="17"/>
  <c r="DV165" i="17"/>
  <c r="DV68" i="17"/>
  <c r="DV248" i="17"/>
  <c r="DV288" i="17"/>
  <c r="DV43" i="17"/>
  <c r="DV166" i="17"/>
  <c r="DV278" i="17"/>
  <c r="DV86" i="17"/>
  <c r="DV79" i="17"/>
  <c r="DV193" i="17"/>
  <c r="DV201" i="17"/>
  <c r="DV39" i="17"/>
  <c r="DV147" i="17"/>
  <c r="DV161" i="17"/>
  <c r="DV232" i="17"/>
  <c r="DV101" i="17"/>
  <c r="DV9" i="17"/>
  <c r="DV72" i="17"/>
  <c r="DV265" i="17"/>
  <c r="DV125" i="17"/>
  <c r="DV246" i="17"/>
  <c r="DV257" i="17"/>
  <c r="DV173" i="17"/>
  <c r="DV229" i="17"/>
  <c r="DV59" i="17"/>
  <c r="DV46" i="17"/>
  <c r="DV292" i="17"/>
  <c r="DV50" i="17"/>
  <c r="DV222" i="17"/>
  <c r="DV20" i="17"/>
  <c r="DV150" i="17"/>
  <c r="DV63" i="17"/>
  <c r="DV276" i="17"/>
  <c r="DV92" i="17"/>
  <c r="DV157" i="17"/>
  <c r="DV220" i="17"/>
  <c r="DV115" i="17"/>
  <c r="DV216" i="17"/>
  <c r="DV300" i="17"/>
  <c r="DV127" i="17"/>
  <c r="DV268" i="17"/>
  <c r="DV301" i="17"/>
  <c r="DV40" i="17"/>
  <c r="DV84" i="17"/>
  <c r="DV154" i="17"/>
  <c r="DV67" i="17"/>
  <c r="DV168" i="17"/>
  <c r="DV240" i="17"/>
  <c r="DV234" i="17"/>
  <c r="DV236" i="17"/>
  <c r="DV80" i="17"/>
  <c r="DV198" i="17"/>
  <c r="DV179" i="17"/>
  <c r="DV76" i="17"/>
  <c r="DV279" i="17"/>
  <c r="DV25" i="17"/>
  <c r="DV48" i="17"/>
  <c r="DV148" i="17"/>
  <c r="DV85" i="17"/>
  <c r="DV215" i="17"/>
  <c r="DV91" i="17"/>
  <c r="DV66" i="17"/>
  <c r="DV118" i="17"/>
  <c r="DV35" i="17"/>
  <c r="DV299" i="17"/>
  <c r="DV24" i="17"/>
  <c r="DV126" i="17"/>
  <c r="DV155" i="17"/>
  <c r="DV259" i="17"/>
  <c r="DV271" i="17"/>
  <c r="DV31" i="17"/>
  <c r="DV295" i="17"/>
  <c r="DV177" i="17"/>
  <c r="DV18" i="17"/>
  <c r="DV233" i="17"/>
  <c r="DV242" i="17"/>
  <c r="DV186" i="17"/>
  <c r="DV10" i="17"/>
  <c r="DV174" i="17"/>
  <c r="DV267" i="17"/>
  <c r="DV202" i="17"/>
  <c r="DV225" i="17"/>
  <c r="DV283" i="17"/>
  <c r="DV218" i="17"/>
  <c r="DV82" i="17"/>
  <c r="DV228" i="17"/>
  <c r="DV116" i="17"/>
  <c r="DV144" i="17"/>
  <c r="DV58" i="17"/>
  <c r="DV181" i="17"/>
  <c r="DV249" i="17"/>
  <c r="DV141" i="17"/>
  <c r="DV136" i="17"/>
  <c r="DV151" i="17"/>
  <c r="DV74" i="17"/>
  <c r="DV53" i="17"/>
  <c r="DV65" i="17"/>
  <c r="DV195" i="17"/>
  <c r="DV226" i="17"/>
  <c r="DV224" i="17"/>
  <c r="DV217" i="17"/>
  <c r="DV280" i="17"/>
  <c r="DV160" i="17"/>
  <c r="DV171" i="17"/>
  <c r="DV175" i="17"/>
  <c r="DV244" i="17"/>
  <c r="DV96" i="17"/>
  <c r="DV54" i="17"/>
  <c r="DV47" i="17"/>
  <c r="DV190" i="17"/>
  <c r="DV266" i="17"/>
  <c r="DV132" i="17"/>
  <c r="DV302" i="17"/>
  <c r="DV212" i="17"/>
  <c r="DV77" i="17"/>
  <c r="DV214" i="17"/>
  <c r="DV272" i="17"/>
  <c r="DV156" i="17"/>
  <c r="DV273" i="17"/>
  <c r="DV110" i="17"/>
  <c r="DV182" i="17"/>
  <c r="DV87" i="17"/>
  <c r="DV203" i="17"/>
  <c r="DV243" i="17"/>
  <c r="DV261" i="17"/>
  <c r="DV152" i="17"/>
  <c r="DV130" i="17"/>
  <c r="DV49" i="17"/>
  <c r="DV30" i="17"/>
  <c r="DV294" i="17"/>
  <c r="DV131" i="17"/>
  <c r="DV159" i="17"/>
  <c r="DV196" i="17"/>
  <c r="DV34" i="17"/>
  <c r="DV194" i="17"/>
  <c r="DV298" i="17"/>
  <c r="DV286" i="17"/>
  <c r="DV284" i="17"/>
  <c r="DV269" i="17"/>
  <c r="DV29" i="17"/>
  <c r="DV121" i="17"/>
  <c r="DV285" i="17"/>
  <c r="DV281" i="17"/>
  <c r="DV252" i="17"/>
  <c r="DV45" i="17"/>
  <c r="DV210" i="17"/>
  <c r="DV219" i="17"/>
  <c r="DV108" i="17"/>
  <c r="DV75" i="17"/>
  <c r="DV189" i="17"/>
  <c r="DV230" i="17"/>
  <c r="DV140" i="17"/>
  <c r="DV106" i="17"/>
  <c r="DV19" i="17"/>
  <c r="DV71" i="17"/>
  <c r="DV287" i="17"/>
  <c r="DV191" i="17"/>
  <c r="DV183" i="17"/>
  <c r="DV213" i="17"/>
  <c r="DV260" i="17"/>
  <c r="DV23" i="17"/>
  <c r="DV113" i="17"/>
  <c r="DV137" i="17"/>
  <c r="DV145" i="17"/>
  <c r="DV164" i="17"/>
  <c r="DV206" i="17"/>
  <c r="DV95" i="17"/>
  <c r="DV235" i="17"/>
  <c r="DV38" i="17"/>
  <c r="DV88" i="17"/>
  <c r="DV42" i="17"/>
  <c r="DV256" i="17"/>
  <c r="DV142" i="17"/>
  <c r="DV197" i="17"/>
  <c r="DV149" i="17"/>
  <c r="DV172" i="17"/>
  <c r="DV119" i="17"/>
  <c r="DV99" i="17"/>
  <c r="DV62" i="17"/>
  <c r="DV104" i="17"/>
  <c r="DV185" i="17"/>
  <c r="DX2" i="17" l="1"/>
  <c r="DW8" i="17"/>
  <c r="DW11" i="17"/>
  <c r="DW303" i="17"/>
  <c r="DW12" i="17"/>
  <c r="DW7" i="17"/>
  <c r="DW4" i="17"/>
  <c r="DW5" i="17"/>
  <c r="DW128" i="17"/>
  <c r="DW158" i="17"/>
  <c r="DW245" i="17"/>
  <c r="DW33" i="17"/>
  <c r="DW109" i="17"/>
  <c r="DW139" i="17"/>
  <c r="DW289" i="17"/>
  <c r="DW180" i="17"/>
  <c r="DW78" i="17"/>
  <c r="DW170" i="17"/>
  <c r="DW205" i="17"/>
  <c r="DW231" i="17"/>
  <c r="DW223" i="17"/>
  <c r="DW69" i="17"/>
  <c r="DW111" i="17"/>
  <c r="DW135" i="17"/>
  <c r="DW258" i="17"/>
  <c r="DW262" i="17"/>
  <c r="DW94" i="17"/>
  <c r="DW105" i="17"/>
  <c r="DW61" i="17"/>
  <c r="DW102" i="17"/>
  <c r="DW282" i="17"/>
  <c r="DW296" i="17"/>
  <c r="DW204" i="17"/>
  <c r="DW264" i="17"/>
  <c r="DW221" i="17"/>
  <c r="DW251" i="17"/>
  <c r="DW100" i="17"/>
  <c r="DW107" i="17"/>
  <c r="DW277" i="17"/>
  <c r="DW247" i="17"/>
  <c r="DW117" i="17"/>
  <c r="DW56" i="17"/>
  <c r="DW52" i="17"/>
  <c r="DW227" i="17"/>
  <c r="DW162" i="17"/>
  <c r="DW32" i="17"/>
  <c r="DW15" i="17"/>
  <c r="DW146" i="17"/>
  <c r="DW27" i="17"/>
  <c r="DW133" i="17"/>
  <c r="DW163" i="17"/>
  <c r="DW188" i="17"/>
  <c r="DW238" i="17"/>
  <c r="DW290" i="17"/>
  <c r="DW143" i="17"/>
  <c r="DW26" i="17"/>
  <c r="DW187" i="17"/>
  <c r="DW41" i="17"/>
  <c r="DW178" i="17"/>
  <c r="DW13" i="17"/>
  <c r="DW184" i="17"/>
  <c r="DW37" i="17"/>
  <c r="DW70" i="17"/>
  <c r="DW207" i="17"/>
  <c r="DW112" i="17"/>
  <c r="DW297" i="17"/>
  <c r="DW166" i="17"/>
  <c r="DW122" i="17"/>
  <c r="DW254" i="17"/>
  <c r="DW293" i="17"/>
  <c r="DW89" i="17"/>
  <c r="DW167" i="17"/>
  <c r="DW83" i="17"/>
  <c r="DW209" i="17"/>
  <c r="DW239" i="17"/>
  <c r="DW90" i="17"/>
  <c r="DW208" i="17"/>
  <c r="DW129" i="17"/>
  <c r="DW60" i="17"/>
  <c r="DW270" i="17"/>
  <c r="DW253" i="17"/>
  <c r="DW176" i="17"/>
  <c r="DW44" i="17"/>
  <c r="DW274" i="17"/>
  <c r="DW17" i="17"/>
  <c r="DW21" i="17"/>
  <c r="DW103" i="17"/>
  <c r="DW64" i="17"/>
  <c r="DW93" i="17"/>
  <c r="DW14" i="17"/>
  <c r="DW255" i="17"/>
  <c r="DW73" i="17"/>
  <c r="DW237" i="17"/>
  <c r="DW192" i="17"/>
  <c r="DW263" i="17"/>
  <c r="DW97" i="17"/>
  <c r="DW101" i="17"/>
  <c r="DW125" i="17"/>
  <c r="DW157" i="17"/>
  <c r="DW291" i="17"/>
  <c r="DW124" i="17"/>
  <c r="DW55" i="17"/>
  <c r="DW276" i="17"/>
  <c r="DW257" i="17"/>
  <c r="DW211" i="17"/>
  <c r="DW22" i="17"/>
  <c r="DW250" i="17"/>
  <c r="DW6" i="17"/>
  <c r="DW138" i="17"/>
  <c r="DW36" i="17"/>
  <c r="DW200" i="17"/>
  <c r="DW199" i="17"/>
  <c r="DW57" i="17"/>
  <c r="DW81" i="17"/>
  <c r="DW120" i="17"/>
  <c r="DW241" i="17"/>
  <c r="DW275" i="17"/>
  <c r="DW153" i="17"/>
  <c r="DW98" i="17"/>
  <c r="DW16" i="17"/>
  <c r="DW43" i="17"/>
  <c r="DW51" i="17"/>
  <c r="DW165" i="17"/>
  <c r="DW68" i="17"/>
  <c r="DW114" i="17"/>
  <c r="DW134" i="17"/>
  <c r="DW123" i="17"/>
  <c r="DW169" i="17"/>
  <c r="DW28" i="17"/>
  <c r="DW201" i="17"/>
  <c r="DW39" i="17"/>
  <c r="DW147" i="17"/>
  <c r="DW248" i="17"/>
  <c r="DW161" i="17"/>
  <c r="DW220" i="17"/>
  <c r="DW232" i="17"/>
  <c r="DW9" i="17"/>
  <c r="DW265" i="17"/>
  <c r="DW193" i="17"/>
  <c r="DW288" i="17"/>
  <c r="DW72" i="17"/>
  <c r="DW246" i="17"/>
  <c r="DW179" i="17"/>
  <c r="DW59" i="17"/>
  <c r="DW86" i="17"/>
  <c r="DW46" i="17"/>
  <c r="DW229" i="17"/>
  <c r="DW292" i="17"/>
  <c r="DW50" i="17"/>
  <c r="DW222" i="17"/>
  <c r="DW20" i="17"/>
  <c r="DW150" i="17"/>
  <c r="DW173" i="17"/>
  <c r="DW115" i="17"/>
  <c r="DW92" i="17"/>
  <c r="DW79" i="17"/>
  <c r="DW278" i="17"/>
  <c r="DW268" i="17"/>
  <c r="DW301" i="17"/>
  <c r="DW84" i="17"/>
  <c r="DW154" i="17"/>
  <c r="DW40" i="17"/>
  <c r="DW67" i="17"/>
  <c r="DW48" i="17"/>
  <c r="DW25" i="17"/>
  <c r="DW234" i="17"/>
  <c r="DW168" i="17"/>
  <c r="DW240" i="17"/>
  <c r="DW216" i="17"/>
  <c r="DW236" i="17"/>
  <c r="DW91" i="17"/>
  <c r="DW80" i="17"/>
  <c r="DW186" i="17"/>
  <c r="DW63" i="17"/>
  <c r="DW279" i="17"/>
  <c r="DW148" i="17"/>
  <c r="DW127" i="17"/>
  <c r="DW24" i="17"/>
  <c r="DW271" i="17"/>
  <c r="DW58" i="17"/>
  <c r="DW249" i="17"/>
  <c r="DW259" i="17"/>
  <c r="DW177" i="17"/>
  <c r="DW18" i="17"/>
  <c r="DW31" i="17"/>
  <c r="DW10" i="17"/>
  <c r="DW174" i="17"/>
  <c r="DW225" i="17"/>
  <c r="DW283" i="17"/>
  <c r="DW300" i="17"/>
  <c r="DW228" i="17"/>
  <c r="DW74" i="17"/>
  <c r="DW299" i="17"/>
  <c r="DW116" i="17"/>
  <c r="DW218" i="17"/>
  <c r="DW126" i="17"/>
  <c r="DW144" i="17"/>
  <c r="DW155" i="17"/>
  <c r="DW181" i="17"/>
  <c r="DW141" i="17"/>
  <c r="DW82" i="17"/>
  <c r="DW233" i="17"/>
  <c r="DW66" i="17"/>
  <c r="DW295" i="17"/>
  <c r="DW49" i="17"/>
  <c r="DW136" i="17"/>
  <c r="DW53" i="17"/>
  <c r="DW65" i="17"/>
  <c r="DW76" i="17"/>
  <c r="DW198" i="17"/>
  <c r="DW151" i="17"/>
  <c r="DW191" i="17"/>
  <c r="DW202" i="17"/>
  <c r="DW195" i="17"/>
  <c r="DW286" i="17"/>
  <c r="DW266" i="17"/>
  <c r="DW130" i="17"/>
  <c r="DW156" i="17"/>
  <c r="DW212" i="17"/>
  <c r="DW273" i="17"/>
  <c r="DW242" i="17"/>
  <c r="DW118" i="17"/>
  <c r="DW35" i="17"/>
  <c r="DW47" i="17"/>
  <c r="DW190" i="17"/>
  <c r="DW96" i="17"/>
  <c r="DW54" i="17"/>
  <c r="DW226" i="17"/>
  <c r="DW140" i="17"/>
  <c r="DW160" i="17"/>
  <c r="DW302" i="17"/>
  <c r="DW85" i="17"/>
  <c r="DW132" i="17"/>
  <c r="DW77" i="17"/>
  <c r="DW214" i="17"/>
  <c r="DW110" i="17"/>
  <c r="DW182" i="17"/>
  <c r="DW203" i="17"/>
  <c r="DW243" i="17"/>
  <c r="DW261" i="17"/>
  <c r="DW235" i="17"/>
  <c r="DW215" i="17"/>
  <c r="DW87" i="17"/>
  <c r="DW152" i="17"/>
  <c r="DW217" i="17"/>
  <c r="DW29" i="17"/>
  <c r="DW267" i="17"/>
  <c r="DW30" i="17"/>
  <c r="DW131" i="17"/>
  <c r="DW159" i="17"/>
  <c r="DW196" i="17"/>
  <c r="DW34" i="17"/>
  <c r="DW280" i="17"/>
  <c r="DW294" i="17"/>
  <c r="DW95" i="17"/>
  <c r="DW171" i="17"/>
  <c r="DW175" i="17"/>
  <c r="DW244" i="17"/>
  <c r="DW252" i="17"/>
  <c r="DW145" i="17"/>
  <c r="DW45" i="17"/>
  <c r="DW210" i="17"/>
  <c r="DW219" i="17"/>
  <c r="DW108" i="17"/>
  <c r="DW272" i="17"/>
  <c r="DW285" i="17"/>
  <c r="DW75" i="17"/>
  <c r="DW189" i="17"/>
  <c r="DW230" i="17"/>
  <c r="DW284" i="17"/>
  <c r="DW298" i="17"/>
  <c r="DW121" i="17"/>
  <c r="DW106" i="17"/>
  <c r="DW172" i="17"/>
  <c r="DW71" i="17"/>
  <c r="DW19" i="17"/>
  <c r="DW287" i="17"/>
  <c r="DW113" i="17"/>
  <c r="DW183" i="17"/>
  <c r="DW137" i="17"/>
  <c r="DW164" i="17"/>
  <c r="DW206" i="17"/>
  <c r="DW213" i="17"/>
  <c r="DW260" i="17"/>
  <c r="DW224" i="17"/>
  <c r="DW23" i="17"/>
  <c r="DW38" i="17"/>
  <c r="DW256" i="17"/>
  <c r="DW88" i="17"/>
  <c r="DW194" i="17"/>
  <c r="DW281" i="17"/>
  <c r="DW142" i="17"/>
  <c r="DW197" i="17"/>
  <c r="DW149" i="17"/>
  <c r="DW269" i="17"/>
  <c r="DW119" i="17"/>
  <c r="DW99" i="17"/>
  <c r="DW62" i="17"/>
  <c r="DW104" i="17"/>
  <c r="DW42" i="17"/>
  <c r="DW185" i="17"/>
  <c r="DY2" i="17" l="1"/>
  <c r="DX303" i="17"/>
  <c r="DX11" i="17"/>
  <c r="DX4" i="17"/>
  <c r="DX8" i="17"/>
  <c r="DX5" i="17"/>
  <c r="DX7" i="17"/>
  <c r="DX12" i="17"/>
  <c r="DX289" i="17"/>
  <c r="DX33" i="17"/>
  <c r="DX78" i="17"/>
  <c r="DX180" i="17"/>
  <c r="DX162" i="17"/>
  <c r="DX205" i="17"/>
  <c r="DX231" i="17"/>
  <c r="DX111" i="17"/>
  <c r="DX6" i="17"/>
  <c r="DX221" i="17"/>
  <c r="DX135" i="17"/>
  <c r="DX223" i="17"/>
  <c r="DX258" i="17"/>
  <c r="DX282" i="17"/>
  <c r="DX262" i="17"/>
  <c r="DX94" i="17"/>
  <c r="DX61" i="17"/>
  <c r="DX105" i="17"/>
  <c r="DX170" i="17"/>
  <c r="DX296" i="17"/>
  <c r="DX204" i="17"/>
  <c r="DX264" i="17"/>
  <c r="DX69" i="17"/>
  <c r="DX128" i="17"/>
  <c r="DX158" i="17"/>
  <c r="DX32" i="17"/>
  <c r="DX245" i="17"/>
  <c r="DX100" i="17"/>
  <c r="DX13" i="17"/>
  <c r="DX70" i="17"/>
  <c r="DX277" i="17"/>
  <c r="DX122" i="17"/>
  <c r="DX139" i="17"/>
  <c r="DX15" i="17"/>
  <c r="DX52" i="17"/>
  <c r="DX247" i="17"/>
  <c r="DX117" i="17"/>
  <c r="DX107" i="17"/>
  <c r="DX227" i="17"/>
  <c r="DX133" i="17"/>
  <c r="DX188" i="17"/>
  <c r="DX27" i="17"/>
  <c r="DX238" i="17"/>
  <c r="DX290" i="17"/>
  <c r="DX109" i="17"/>
  <c r="DX26" i="17"/>
  <c r="DX187" i="17"/>
  <c r="DX178" i="17"/>
  <c r="DX56" i="17"/>
  <c r="DX41" i="17"/>
  <c r="DX207" i="17"/>
  <c r="DX184" i="17"/>
  <c r="DX37" i="17"/>
  <c r="DX112" i="17"/>
  <c r="DX102" i="17"/>
  <c r="DX146" i="17"/>
  <c r="DX163" i="17"/>
  <c r="DX143" i="17"/>
  <c r="DX293" i="17"/>
  <c r="DX103" i="17"/>
  <c r="DX167" i="17"/>
  <c r="DX254" i="17"/>
  <c r="DX120" i="17"/>
  <c r="DX73" i="17"/>
  <c r="DX83" i="17"/>
  <c r="DX21" i="17"/>
  <c r="DX90" i="17"/>
  <c r="DX209" i="17"/>
  <c r="DX239" i="17"/>
  <c r="DX208" i="17"/>
  <c r="DX253" i="17"/>
  <c r="DX270" i="17"/>
  <c r="DX297" i="17"/>
  <c r="DX89" i="17"/>
  <c r="DX176" i="17"/>
  <c r="DX44" i="17"/>
  <c r="DX274" i="17"/>
  <c r="DX60" i="17"/>
  <c r="DX255" i="17"/>
  <c r="DX251" i="17"/>
  <c r="DX17" i="17"/>
  <c r="DX129" i="17"/>
  <c r="DX64" i="17"/>
  <c r="DX93" i="17"/>
  <c r="DX237" i="17"/>
  <c r="DX14" i="17"/>
  <c r="DX192" i="17"/>
  <c r="DX276" i="17"/>
  <c r="DX124" i="17"/>
  <c r="DX55" i="17"/>
  <c r="DX257" i="17"/>
  <c r="DX20" i="17"/>
  <c r="DX166" i="17"/>
  <c r="DX211" i="17"/>
  <c r="DX138" i="17"/>
  <c r="DX22" i="17"/>
  <c r="DX250" i="17"/>
  <c r="DX291" i="17"/>
  <c r="DX200" i="17"/>
  <c r="DX36" i="17"/>
  <c r="DX98" i="17"/>
  <c r="DX57" i="17"/>
  <c r="DX199" i="17"/>
  <c r="DX81" i="17"/>
  <c r="DX241" i="17"/>
  <c r="DX68" i="17"/>
  <c r="DX275" i="17"/>
  <c r="DX153" i="17"/>
  <c r="DX43" i="17"/>
  <c r="DX16" i="17"/>
  <c r="DX51" i="17"/>
  <c r="DX165" i="17"/>
  <c r="DX114" i="17"/>
  <c r="DX134" i="17"/>
  <c r="DX28" i="17"/>
  <c r="DX123" i="17"/>
  <c r="DX169" i="17"/>
  <c r="DX263" i="17"/>
  <c r="DX97" i="17"/>
  <c r="DX220" i="17"/>
  <c r="DX92" i="17"/>
  <c r="DX232" i="17"/>
  <c r="DX265" i="17"/>
  <c r="DX193" i="17"/>
  <c r="DX101" i="17"/>
  <c r="DX150" i="17"/>
  <c r="DX246" i="17"/>
  <c r="DX179" i="17"/>
  <c r="DX125" i="17"/>
  <c r="DX72" i="17"/>
  <c r="DX59" i="17"/>
  <c r="DX9" i="17"/>
  <c r="DX86" i="17"/>
  <c r="DX46" i="17"/>
  <c r="DX229" i="17"/>
  <c r="DX173" i="17"/>
  <c r="DX292" i="17"/>
  <c r="DX248" i="17"/>
  <c r="DX50" i="17"/>
  <c r="DX222" i="17"/>
  <c r="DX115" i="17"/>
  <c r="DX201" i="17"/>
  <c r="DX79" i="17"/>
  <c r="DX288" i="17"/>
  <c r="DX157" i="17"/>
  <c r="DX39" i="17"/>
  <c r="DX278" i="17"/>
  <c r="DX147" i="17"/>
  <c r="DX161" i="17"/>
  <c r="DX40" i="17"/>
  <c r="DX67" i="17"/>
  <c r="DX234" i="17"/>
  <c r="DX148" i="17"/>
  <c r="DX80" i="17"/>
  <c r="DX168" i="17"/>
  <c r="DX240" i="17"/>
  <c r="DX236" i="17"/>
  <c r="DX186" i="17"/>
  <c r="DX25" i="17"/>
  <c r="DX218" i="17"/>
  <c r="DX279" i="17"/>
  <c r="DX198" i="17"/>
  <c r="DX63" i="17"/>
  <c r="DX91" i="17"/>
  <c r="DX286" i="17"/>
  <c r="DX48" i="17"/>
  <c r="DX127" i="17"/>
  <c r="DX216" i="17"/>
  <c r="DX268" i="17"/>
  <c r="DX301" i="17"/>
  <c r="DX154" i="17"/>
  <c r="DX84" i="17"/>
  <c r="DX18" i="17"/>
  <c r="DX259" i="17"/>
  <c r="DX31" i="17"/>
  <c r="DX10" i="17"/>
  <c r="DX118" i="17"/>
  <c r="DX174" i="17"/>
  <c r="DX225" i="17"/>
  <c r="DX283" i="17"/>
  <c r="DX233" i="17"/>
  <c r="DX85" i="17"/>
  <c r="DX300" i="17"/>
  <c r="DX228" i="17"/>
  <c r="DX74" i="17"/>
  <c r="DX299" i="17"/>
  <c r="DX116" i="17"/>
  <c r="DX267" i="17"/>
  <c r="DX126" i="17"/>
  <c r="DX155" i="17"/>
  <c r="DX177" i="17"/>
  <c r="DX202" i="17"/>
  <c r="DX181" i="17"/>
  <c r="DX141" i="17"/>
  <c r="DX82" i="17"/>
  <c r="DX58" i="17"/>
  <c r="DX66" i="17"/>
  <c r="DX49" i="17"/>
  <c r="DX53" i="17"/>
  <c r="DX295" i="17"/>
  <c r="DX136" i="17"/>
  <c r="DX76" i="17"/>
  <c r="DX144" i="17"/>
  <c r="DX191" i="17"/>
  <c r="DX151" i="17"/>
  <c r="DX266" i="17"/>
  <c r="DX130" i="17"/>
  <c r="DX212" i="17"/>
  <c r="DX273" i="17"/>
  <c r="DX195" i="17"/>
  <c r="DX244" i="17"/>
  <c r="DX95" i="17"/>
  <c r="DX156" i="17"/>
  <c r="DX194" i="17"/>
  <c r="DX217" i="17"/>
  <c r="DX280" i="17"/>
  <c r="DX160" i="17"/>
  <c r="DX271" i="17"/>
  <c r="DX249" i="17"/>
  <c r="DX24" i="17"/>
  <c r="DX284" i="17"/>
  <c r="DX226" i="17"/>
  <c r="DX140" i="17"/>
  <c r="DX302" i="17"/>
  <c r="DX132" i="17"/>
  <c r="DX30" i="17"/>
  <c r="DX77" i="17"/>
  <c r="DX110" i="17"/>
  <c r="DX47" i="17"/>
  <c r="DX214" i="17"/>
  <c r="DX203" i="17"/>
  <c r="DX243" i="17"/>
  <c r="DX261" i="17"/>
  <c r="DX298" i="17"/>
  <c r="DX235" i="17"/>
  <c r="DX215" i="17"/>
  <c r="DX294" i="17"/>
  <c r="DX87" i="17"/>
  <c r="DX182" i="17"/>
  <c r="DX29" i="17"/>
  <c r="DX152" i="17"/>
  <c r="DX137" i="17"/>
  <c r="DX164" i="17"/>
  <c r="DX131" i="17"/>
  <c r="DX65" i="17"/>
  <c r="DX242" i="17"/>
  <c r="DX224" i="17"/>
  <c r="DX35" i="17"/>
  <c r="DX269" i="17"/>
  <c r="DX281" i="17"/>
  <c r="DX108" i="17"/>
  <c r="DX121" i="17"/>
  <c r="DX190" i="17"/>
  <c r="DX96" i="17"/>
  <c r="DX54" i="17"/>
  <c r="DX252" i="17"/>
  <c r="DX272" i="17"/>
  <c r="DX285" i="17"/>
  <c r="DX210" i="17"/>
  <c r="DX256" i="17"/>
  <c r="DX189" i="17"/>
  <c r="DX171" i="17"/>
  <c r="DX196" i="17"/>
  <c r="DX34" i="17"/>
  <c r="DX106" i="17"/>
  <c r="DX19" i="17"/>
  <c r="DX71" i="17"/>
  <c r="DX23" i="17"/>
  <c r="DX142" i="17"/>
  <c r="DX287" i="17"/>
  <c r="DX183" i="17"/>
  <c r="DX206" i="17"/>
  <c r="DX230" i="17"/>
  <c r="DX38" i="17"/>
  <c r="DX213" i="17"/>
  <c r="DX260" i="17"/>
  <c r="DX159" i="17"/>
  <c r="DX145" i="17"/>
  <c r="DX113" i="17"/>
  <c r="DX88" i="17"/>
  <c r="DX75" i="17"/>
  <c r="DX219" i="17"/>
  <c r="DX45" i="17"/>
  <c r="DX197" i="17"/>
  <c r="DX62" i="17"/>
  <c r="DX119" i="17"/>
  <c r="DX149" i="17"/>
  <c r="DX172" i="17"/>
  <c r="DX175" i="17"/>
  <c r="DX99" i="17"/>
  <c r="DX104" i="17"/>
  <c r="DX42" i="17"/>
  <c r="DX185" i="17"/>
  <c r="DZ2" i="17" l="1"/>
  <c r="DY12" i="17"/>
  <c r="DY4" i="17"/>
  <c r="DY7" i="17"/>
  <c r="DY303" i="17"/>
  <c r="DY8" i="17"/>
  <c r="DY180" i="17"/>
  <c r="DY205" i="17"/>
  <c r="DY231" i="17"/>
  <c r="DY111" i="17"/>
  <c r="DY221" i="17"/>
  <c r="DY135" i="17"/>
  <c r="DY262" i="17"/>
  <c r="DY94" i="17"/>
  <c r="DY223" i="17"/>
  <c r="DY61" i="17"/>
  <c r="DY11" i="17"/>
  <c r="DY105" i="17"/>
  <c r="DY258" i="17"/>
  <c r="DY282" i="17"/>
  <c r="DY170" i="17"/>
  <c r="DY296" i="17"/>
  <c r="DY204" i="17"/>
  <c r="DY69" i="17"/>
  <c r="DY264" i="17"/>
  <c r="DY128" i="17"/>
  <c r="DY158" i="17"/>
  <c r="DY245" i="17"/>
  <c r="DY289" i="17"/>
  <c r="DY78" i="17"/>
  <c r="DY33" i="17"/>
  <c r="DY70" i="17"/>
  <c r="DY139" i="17"/>
  <c r="DY187" i="17"/>
  <c r="DY89" i="17"/>
  <c r="DY52" i="17"/>
  <c r="DY107" i="17"/>
  <c r="DY117" i="17"/>
  <c r="DY162" i="17"/>
  <c r="DY227" i="17"/>
  <c r="DY32" i="17"/>
  <c r="DY102" i="17"/>
  <c r="DY133" i="17"/>
  <c r="DY15" i="17"/>
  <c r="DY238" i="17"/>
  <c r="DY247" i="17"/>
  <c r="DY290" i="17"/>
  <c r="DY146" i="17"/>
  <c r="DY27" i="17"/>
  <c r="DY26" i="17"/>
  <c r="DY6" i="17"/>
  <c r="DY109" i="17"/>
  <c r="DY207" i="17"/>
  <c r="DY56" i="17"/>
  <c r="DY41" i="17"/>
  <c r="DY277" i="17"/>
  <c r="DY13" i="17"/>
  <c r="DY178" i="17"/>
  <c r="DY184" i="17"/>
  <c r="DY37" i="17"/>
  <c r="DY112" i="17"/>
  <c r="DY163" i="17"/>
  <c r="DY143" i="17"/>
  <c r="DY100" i="17"/>
  <c r="DY188" i="17"/>
  <c r="DY73" i="17"/>
  <c r="DY83" i="17"/>
  <c r="DY209" i="17"/>
  <c r="DY21" i="17"/>
  <c r="DY90" i="17"/>
  <c r="DY199" i="17"/>
  <c r="DY253" i="17"/>
  <c r="DY239" i="17"/>
  <c r="DY270" i="17"/>
  <c r="DY297" i="17"/>
  <c r="DY176" i="17"/>
  <c r="DY129" i="17"/>
  <c r="DY44" i="17"/>
  <c r="DY255" i="17"/>
  <c r="DY251" i="17"/>
  <c r="DY17" i="17"/>
  <c r="DY208" i="17"/>
  <c r="DY237" i="17"/>
  <c r="DY103" i="17"/>
  <c r="DY122" i="17"/>
  <c r="DY14" i="17"/>
  <c r="DY64" i="17"/>
  <c r="DY93" i="17"/>
  <c r="DY274" i="17"/>
  <c r="DY60" i="17"/>
  <c r="DY192" i="17"/>
  <c r="DY254" i="17"/>
  <c r="DY293" i="17"/>
  <c r="DY167" i="17"/>
  <c r="DY211" i="17"/>
  <c r="DY124" i="17"/>
  <c r="DY138" i="17"/>
  <c r="DY55" i="17"/>
  <c r="DY166" i="17"/>
  <c r="DY22" i="17"/>
  <c r="DY59" i="17"/>
  <c r="DY291" i="17"/>
  <c r="DY250" i="17"/>
  <c r="DY200" i="17"/>
  <c r="DY36" i="17"/>
  <c r="DY98" i="17"/>
  <c r="DY57" i="17"/>
  <c r="DY257" i="17"/>
  <c r="DY222" i="17"/>
  <c r="DY241" i="17"/>
  <c r="DY275" i="17"/>
  <c r="DY120" i="17"/>
  <c r="DY153" i="17"/>
  <c r="DY43" i="17"/>
  <c r="DY16" i="17"/>
  <c r="DY114" i="17"/>
  <c r="DY51" i="17"/>
  <c r="DY165" i="17"/>
  <c r="DY28" i="17"/>
  <c r="DY81" i="17"/>
  <c r="DY134" i="17"/>
  <c r="DY68" i="17"/>
  <c r="DY123" i="17"/>
  <c r="DY169" i="17"/>
  <c r="DY263" i="17"/>
  <c r="DY97" i="17"/>
  <c r="DY276" i="17"/>
  <c r="DY92" i="17"/>
  <c r="DY265" i="17"/>
  <c r="DY193" i="17"/>
  <c r="DY101" i="17"/>
  <c r="DY150" i="17"/>
  <c r="DY246" i="17"/>
  <c r="DY179" i="17"/>
  <c r="DY76" i="17"/>
  <c r="DY127" i="17"/>
  <c r="DY125" i="17"/>
  <c r="DY9" i="17"/>
  <c r="DY72" i="17"/>
  <c r="DY25" i="17"/>
  <c r="DY229" i="17"/>
  <c r="DY173" i="17"/>
  <c r="DY201" i="17"/>
  <c r="DY248" i="17"/>
  <c r="DY50" i="17"/>
  <c r="DY79" i="17"/>
  <c r="DY292" i="17"/>
  <c r="DY115" i="17"/>
  <c r="DY20" i="17"/>
  <c r="DY39" i="17"/>
  <c r="DY147" i="17"/>
  <c r="DY288" i="17"/>
  <c r="DY157" i="17"/>
  <c r="DY278" i="17"/>
  <c r="DY5" i="17"/>
  <c r="DY220" i="17"/>
  <c r="DY46" i="17"/>
  <c r="DY232" i="17"/>
  <c r="DY86" i="17"/>
  <c r="DY240" i="17"/>
  <c r="DY236" i="17"/>
  <c r="DY186" i="17"/>
  <c r="DY218" i="17"/>
  <c r="DY161" i="17"/>
  <c r="DY279" i="17"/>
  <c r="DY63" i="17"/>
  <c r="DY91" i="17"/>
  <c r="DY198" i="17"/>
  <c r="DY286" i="17"/>
  <c r="DY224" i="17"/>
  <c r="DY268" i="17"/>
  <c r="DY301" i="17"/>
  <c r="DY216" i="17"/>
  <c r="DY154" i="17"/>
  <c r="DY168" i="17"/>
  <c r="DY234" i="17"/>
  <c r="DY148" i="17"/>
  <c r="DY40" i="17"/>
  <c r="DY67" i="17"/>
  <c r="DY80" i="17"/>
  <c r="DY177" i="17"/>
  <c r="DY225" i="17"/>
  <c r="DY244" i="17"/>
  <c r="DY283" i="17"/>
  <c r="DY300" i="17"/>
  <c r="DY31" i="17"/>
  <c r="DY74" i="17"/>
  <c r="DY233" i="17"/>
  <c r="DY299" i="17"/>
  <c r="DY85" i="17"/>
  <c r="DY116" i="17"/>
  <c r="DY267" i="17"/>
  <c r="DY126" i="17"/>
  <c r="DY155" i="17"/>
  <c r="DY202" i="17"/>
  <c r="DY181" i="17"/>
  <c r="DY141" i="17"/>
  <c r="DY82" i="17"/>
  <c r="DY273" i="17"/>
  <c r="DY58" i="17"/>
  <c r="DY66" i="17"/>
  <c r="DY53" i="17"/>
  <c r="DY191" i="17"/>
  <c r="DY295" i="17"/>
  <c r="DY136" i="17"/>
  <c r="DY144" i="17"/>
  <c r="DY266" i="17"/>
  <c r="DY130" i="17"/>
  <c r="DY212" i="17"/>
  <c r="DY280" i="17"/>
  <c r="DY48" i="17"/>
  <c r="DY95" i="17"/>
  <c r="DY65" i="17"/>
  <c r="DY215" i="17"/>
  <c r="DY228" i="17"/>
  <c r="DY156" i="17"/>
  <c r="DY194" i="17"/>
  <c r="DY160" i="17"/>
  <c r="DY151" i="17"/>
  <c r="DY35" i="17"/>
  <c r="DY271" i="17"/>
  <c r="DY84" i="17"/>
  <c r="DY10" i="17"/>
  <c r="DY174" i="17"/>
  <c r="DY195" i="17"/>
  <c r="DY249" i="17"/>
  <c r="DY77" i="17"/>
  <c r="DY214" i="17"/>
  <c r="DY261" i="17"/>
  <c r="DY281" i="17"/>
  <c r="DY298" i="17"/>
  <c r="DY235" i="17"/>
  <c r="DY294" i="17"/>
  <c r="DY87" i="17"/>
  <c r="DY110" i="17"/>
  <c r="DY118" i="17"/>
  <c r="DY182" i="17"/>
  <c r="DY29" i="17"/>
  <c r="DY152" i="17"/>
  <c r="DY259" i="17"/>
  <c r="DY47" i="17"/>
  <c r="DY131" i="17"/>
  <c r="DY159" i="17"/>
  <c r="DY196" i="17"/>
  <c r="DY242" i="17"/>
  <c r="DY71" i="17"/>
  <c r="DY30" i="17"/>
  <c r="DY284" i="17"/>
  <c r="DY49" i="17"/>
  <c r="DY24" i="17"/>
  <c r="DY269" i="17"/>
  <c r="DY121" i="17"/>
  <c r="DY54" i="17"/>
  <c r="DY171" i="17"/>
  <c r="DY203" i="17"/>
  <c r="DY108" i="17"/>
  <c r="DY175" i="17"/>
  <c r="DY243" i="17"/>
  <c r="DY18" i="17"/>
  <c r="DY96" i="17"/>
  <c r="DY226" i="17"/>
  <c r="DY132" i="17"/>
  <c r="DY140" i="17"/>
  <c r="DY106" i="17"/>
  <c r="DY75" i="17"/>
  <c r="DY230" i="17"/>
  <c r="DY19" i="17"/>
  <c r="DY23" i="17"/>
  <c r="DY38" i="17"/>
  <c r="DY206" i="17"/>
  <c r="DY287" i="17"/>
  <c r="DY137" i="17"/>
  <c r="DY164" i="17"/>
  <c r="DY183" i="17"/>
  <c r="DY285" i="17"/>
  <c r="DY145" i="17"/>
  <c r="DY213" i="17"/>
  <c r="DY260" i="17"/>
  <c r="DY190" i="17"/>
  <c r="DY34" i="17"/>
  <c r="DY217" i="17"/>
  <c r="DY88" i="17"/>
  <c r="DY252" i="17"/>
  <c r="DY302" i="17"/>
  <c r="DY113" i="17"/>
  <c r="DY45" i="17"/>
  <c r="DY219" i="17"/>
  <c r="DY189" i="17"/>
  <c r="DY210" i="17"/>
  <c r="DY62" i="17"/>
  <c r="DY119" i="17"/>
  <c r="DY197" i="17"/>
  <c r="DY272" i="17"/>
  <c r="DY149" i="17"/>
  <c r="DY99" i="17"/>
  <c r="DY104" i="17"/>
  <c r="DY142" i="17"/>
  <c r="DY42" i="17"/>
  <c r="DY185" i="17"/>
  <c r="DY172" i="17"/>
  <c r="DY256" i="17"/>
  <c r="EA2" i="17" l="1"/>
  <c r="DZ12" i="17"/>
  <c r="DZ303" i="17"/>
  <c r="DZ4" i="17"/>
  <c r="DZ8" i="17"/>
  <c r="DZ7" i="17"/>
  <c r="DZ221" i="17"/>
  <c r="DZ135" i="17"/>
  <c r="DZ133" i="17"/>
  <c r="DZ37" i="17"/>
  <c r="DZ262" i="17"/>
  <c r="DZ264" i="17"/>
  <c r="DZ223" i="17"/>
  <c r="DZ94" i="17"/>
  <c r="DZ61" i="17"/>
  <c r="DZ258" i="17"/>
  <c r="DZ205" i="17"/>
  <c r="DZ105" i="17"/>
  <c r="DZ282" i="17"/>
  <c r="DZ245" i="17"/>
  <c r="DZ296" i="17"/>
  <c r="DZ204" i="17"/>
  <c r="DZ170" i="17"/>
  <c r="DZ69" i="17"/>
  <c r="DZ102" i="17"/>
  <c r="DZ78" i="17"/>
  <c r="DZ128" i="17"/>
  <c r="DZ289" i="17"/>
  <c r="DZ158" i="17"/>
  <c r="DZ33" i="17"/>
  <c r="DZ231" i="17"/>
  <c r="DZ111" i="17"/>
  <c r="DZ180" i="17"/>
  <c r="DZ139" i="17"/>
  <c r="DZ15" i="17"/>
  <c r="DZ107" i="17"/>
  <c r="DZ52" i="17"/>
  <c r="DZ117" i="17"/>
  <c r="DZ227" i="17"/>
  <c r="DZ112" i="17"/>
  <c r="DZ207" i="17"/>
  <c r="DZ238" i="17"/>
  <c r="DZ247" i="17"/>
  <c r="DZ290" i="17"/>
  <c r="DZ146" i="17"/>
  <c r="DZ26" i="17"/>
  <c r="DZ188" i="17"/>
  <c r="DZ109" i="17"/>
  <c r="DZ162" i="17"/>
  <c r="DZ187" i="17"/>
  <c r="DZ178" i="17"/>
  <c r="DZ277" i="17"/>
  <c r="DZ56" i="17"/>
  <c r="DZ13" i="17"/>
  <c r="DZ41" i="17"/>
  <c r="DZ143" i="17"/>
  <c r="DZ163" i="17"/>
  <c r="DZ184" i="17"/>
  <c r="DZ11" i="17"/>
  <c r="DZ70" i="17"/>
  <c r="DZ100" i="17"/>
  <c r="DZ32" i="17"/>
  <c r="DZ297" i="17"/>
  <c r="DZ27" i="17"/>
  <c r="DZ253" i="17"/>
  <c r="DZ21" i="17"/>
  <c r="DZ90" i="17"/>
  <c r="DZ89" i="17"/>
  <c r="DZ239" i="17"/>
  <c r="DZ270" i="17"/>
  <c r="DZ129" i="17"/>
  <c r="DZ176" i="17"/>
  <c r="DZ5" i="17"/>
  <c r="DZ237" i="17"/>
  <c r="DZ44" i="17"/>
  <c r="DZ255" i="17"/>
  <c r="DZ251" i="17"/>
  <c r="DZ60" i="17"/>
  <c r="DZ208" i="17"/>
  <c r="DZ17" i="17"/>
  <c r="DZ103" i="17"/>
  <c r="DZ122" i="17"/>
  <c r="DZ64" i="17"/>
  <c r="DZ274" i="17"/>
  <c r="DZ192" i="17"/>
  <c r="DZ93" i="17"/>
  <c r="DZ14" i="17"/>
  <c r="DZ254" i="17"/>
  <c r="DZ167" i="17"/>
  <c r="DZ83" i="17"/>
  <c r="DZ73" i="17"/>
  <c r="DZ209" i="17"/>
  <c r="DZ293" i="17"/>
  <c r="DZ166" i="17"/>
  <c r="DZ291" i="17"/>
  <c r="DZ134" i="17"/>
  <c r="DZ200" i="17"/>
  <c r="DZ211" i="17"/>
  <c r="DZ250" i="17"/>
  <c r="DZ98" i="17"/>
  <c r="DZ57" i="17"/>
  <c r="DZ199" i="17"/>
  <c r="DZ222" i="17"/>
  <c r="DZ241" i="17"/>
  <c r="DZ36" i="17"/>
  <c r="DZ6" i="17"/>
  <c r="DZ275" i="17"/>
  <c r="DZ28" i="17"/>
  <c r="DZ120" i="17"/>
  <c r="DZ43" i="17"/>
  <c r="DZ153" i="17"/>
  <c r="DZ16" i="17"/>
  <c r="DZ114" i="17"/>
  <c r="DZ165" i="17"/>
  <c r="DZ51" i="17"/>
  <c r="DZ123" i="17"/>
  <c r="DZ81" i="17"/>
  <c r="DZ68" i="17"/>
  <c r="DZ97" i="17"/>
  <c r="DZ263" i="17"/>
  <c r="DZ169" i="17"/>
  <c r="DZ138" i="17"/>
  <c r="DZ22" i="17"/>
  <c r="DZ124" i="17"/>
  <c r="DZ55" i="17"/>
  <c r="DZ9" i="17"/>
  <c r="DZ147" i="17"/>
  <c r="DZ229" i="17"/>
  <c r="DZ92" i="17"/>
  <c r="DZ59" i="17"/>
  <c r="DZ173" i="17"/>
  <c r="DZ46" i="17"/>
  <c r="DZ248" i="17"/>
  <c r="DZ201" i="17"/>
  <c r="DZ292" i="17"/>
  <c r="DZ50" i="17"/>
  <c r="DZ246" i="17"/>
  <c r="DZ257" i="17"/>
  <c r="DZ115" i="17"/>
  <c r="DZ276" i="17"/>
  <c r="DZ20" i="17"/>
  <c r="DZ39" i="17"/>
  <c r="DZ150" i="17"/>
  <c r="DZ79" i="17"/>
  <c r="DZ278" i="17"/>
  <c r="DZ288" i="17"/>
  <c r="DZ157" i="17"/>
  <c r="DZ220" i="17"/>
  <c r="DZ72" i="17"/>
  <c r="DZ232" i="17"/>
  <c r="DZ86" i="17"/>
  <c r="DZ265" i="17"/>
  <c r="DZ193" i="17"/>
  <c r="DZ101" i="17"/>
  <c r="DZ125" i="17"/>
  <c r="DZ179" i="17"/>
  <c r="DZ240" i="17"/>
  <c r="DZ186" i="17"/>
  <c r="DZ236" i="17"/>
  <c r="DZ218" i="17"/>
  <c r="DZ161" i="17"/>
  <c r="DZ279" i="17"/>
  <c r="DZ63" i="17"/>
  <c r="DZ91" i="17"/>
  <c r="DZ286" i="17"/>
  <c r="DZ25" i="17"/>
  <c r="DZ198" i="17"/>
  <c r="DZ271" i="17"/>
  <c r="DZ224" i="17"/>
  <c r="DZ76" i="17"/>
  <c r="DZ234" i="17"/>
  <c r="DZ148" i="17"/>
  <c r="DZ67" i="17"/>
  <c r="DZ80" i="17"/>
  <c r="DZ300" i="17"/>
  <c r="DZ126" i="17"/>
  <c r="DZ155" i="17"/>
  <c r="DZ202" i="17"/>
  <c r="DZ181" i="17"/>
  <c r="DZ85" i="17"/>
  <c r="DZ141" i="17"/>
  <c r="DZ226" i="17"/>
  <c r="DZ216" i="17"/>
  <c r="DZ127" i="17"/>
  <c r="DZ82" i="17"/>
  <c r="DZ58" i="17"/>
  <c r="DZ66" i="17"/>
  <c r="DZ273" i="17"/>
  <c r="DZ53" i="17"/>
  <c r="DZ40" i="17"/>
  <c r="DZ144" i="17"/>
  <c r="DZ191" i="17"/>
  <c r="DZ294" i="17"/>
  <c r="DZ266" i="17"/>
  <c r="DZ295" i="17"/>
  <c r="DZ130" i="17"/>
  <c r="DZ212" i="17"/>
  <c r="DZ233" i="17"/>
  <c r="DZ116" i="17"/>
  <c r="DZ136" i="17"/>
  <c r="DZ242" i="17"/>
  <c r="DZ267" i="17"/>
  <c r="DZ95" i="17"/>
  <c r="DZ280" i="17"/>
  <c r="DZ48" i="17"/>
  <c r="DZ299" i="17"/>
  <c r="DZ160" i="17"/>
  <c r="DZ65" i="17"/>
  <c r="DZ268" i="17"/>
  <c r="DZ228" i="17"/>
  <c r="DZ244" i="17"/>
  <c r="DZ156" i="17"/>
  <c r="DZ194" i="17"/>
  <c r="DZ195" i="17"/>
  <c r="DZ84" i="17"/>
  <c r="DZ151" i="17"/>
  <c r="DZ35" i="17"/>
  <c r="DZ49" i="17"/>
  <c r="DZ249" i="17"/>
  <c r="DZ301" i="17"/>
  <c r="DZ168" i="17"/>
  <c r="DZ31" i="17"/>
  <c r="DZ118" i="17"/>
  <c r="DZ74" i="17"/>
  <c r="DZ259" i="17"/>
  <c r="DZ77" i="17"/>
  <c r="DZ261" i="17"/>
  <c r="DZ235" i="17"/>
  <c r="DZ87" i="17"/>
  <c r="DZ47" i="17"/>
  <c r="DZ214" i="17"/>
  <c r="DZ110" i="17"/>
  <c r="DZ182" i="17"/>
  <c r="DZ203" i="17"/>
  <c r="DZ243" i="17"/>
  <c r="DZ29" i="17"/>
  <c r="DZ152" i="17"/>
  <c r="DZ131" i="17"/>
  <c r="DZ159" i="17"/>
  <c r="DZ196" i="17"/>
  <c r="DZ215" i="17"/>
  <c r="DZ71" i="17"/>
  <c r="DZ225" i="17"/>
  <c r="DZ174" i="17"/>
  <c r="DZ30" i="17"/>
  <c r="DZ284" i="17"/>
  <c r="DZ145" i="17"/>
  <c r="DZ183" i="17"/>
  <c r="DZ283" i="17"/>
  <c r="DZ269" i="17"/>
  <c r="DZ54" i="17"/>
  <c r="DZ154" i="17"/>
  <c r="DZ177" i="17"/>
  <c r="DZ24" i="17"/>
  <c r="DZ171" i="17"/>
  <c r="DZ108" i="17"/>
  <c r="DZ175" i="17"/>
  <c r="DZ281" i="17"/>
  <c r="DZ217" i="17"/>
  <c r="DZ190" i="17"/>
  <c r="DZ96" i="17"/>
  <c r="DZ140" i="17"/>
  <c r="DZ121" i="17"/>
  <c r="DZ34" i="17"/>
  <c r="DZ106" i="17"/>
  <c r="DZ19" i="17"/>
  <c r="DZ75" i="17"/>
  <c r="DZ23" i="17"/>
  <c r="DZ298" i="17"/>
  <c r="DZ189" i="17"/>
  <c r="DZ206" i="17"/>
  <c r="DZ137" i="17"/>
  <c r="DZ164" i="17"/>
  <c r="DZ38" i="17"/>
  <c r="DZ287" i="17"/>
  <c r="DZ99" i="17"/>
  <c r="DZ172" i="17"/>
  <c r="DZ132" i="17"/>
  <c r="DZ213" i="17"/>
  <c r="DZ260" i="17"/>
  <c r="DZ10" i="17"/>
  <c r="DZ88" i="17"/>
  <c r="DZ302" i="17"/>
  <c r="DZ252" i="17"/>
  <c r="DZ113" i="17"/>
  <c r="DZ45" i="17"/>
  <c r="DZ219" i="17"/>
  <c r="DZ272" i="17"/>
  <c r="DZ256" i="17"/>
  <c r="DZ18" i="17"/>
  <c r="DZ230" i="17"/>
  <c r="DZ62" i="17"/>
  <c r="DZ119" i="17"/>
  <c r="DZ149" i="17"/>
  <c r="DZ197" i="17"/>
  <c r="DZ104" i="17"/>
  <c r="DZ142" i="17"/>
  <c r="DZ285" i="17"/>
  <c r="DZ210" i="17"/>
  <c r="DZ42" i="17"/>
  <c r="DZ185" i="17"/>
  <c r="EA303" i="17" l="1"/>
  <c r="EA8" i="17"/>
  <c r="EA7" i="17"/>
  <c r="EA4" i="17"/>
  <c r="EA12" i="17"/>
  <c r="EA262" i="17"/>
  <c r="EA264" i="17"/>
  <c r="EA223" i="17"/>
  <c r="EA61" i="17"/>
  <c r="EA258" i="17"/>
  <c r="EA94" i="17"/>
  <c r="EA205" i="17"/>
  <c r="EA105" i="17"/>
  <c r="EA282" i="17"/>
  <c r="EA296" i="17"/>
  <c r="EA170" i="17"/>
  <c r="EA69" i="17"/>
  <c r="EA78" i="17"/>
  <c r="EA245" i="17"/>
  <c r="EA128" i="17"/>
  <c r="EA204" i="17"/>
  <c r="EA158" i="17"/>
  <c r="EA33" i="17"/>
  <c r="EA231" i="17"/>
  <c r="EA289" i="17"/>
  <c r="EA111" i="17"/>
  <c r="EA180" i="17"/>
  <c r="EA221" i="17"/>
  <c r="EA135" i="17"/>
  <c r="EA52" i="17"/>
  <c r="EA70" i="17"/>
  <c r="EA112" i="17"/>
  <c r="EA253" i="17"/>
  <c r="EA227" i="17"/>
  <c r="EA32" i="17"/>
  <c r="EA207" i="17"/>
  <c r="EA238" i="17"/>
  <c r="EA247" i="17"/>
  <c r="EA290" i="17"/>
  <c r="EA146" i="17"/>
  <c r="EA102" i="17"/>
  <c r="EA188" i="17"/>
  <c r="EA26" i="17"/>
  <c r="EA133" i="17"/>
  <c r="EA162" i="17"/>
  <c r="EA187" i="17"/>
  <c r="EA109" i="17"/>
  <c r="EA178" i="17"/>
  <c r="EA13" i="17"/>
  <c r="EA56" i="17"/>
  <c r="EA163" i="17"/>
  <c r="EA41" i="17"/>
  <c r="EA143" i="17"/>
  <c r="EA184" i="17"/>
  <c r="EA100" i="17"/>
  <c r="EA37" i="17"/>
  <c r="EA27" i="17"/>
  <c r="EA139" i="17"/>
  <c r="EA15" i="17"/>
  <c r="EA107" i="17"/>
  <c r="EA277" i="17"/>
  <c r="EA117" i="17"/>
  <c r="EA270" i="17"/>
  <c r="EA297" i="17"/>
  <c r="EA129" i="17"/>
  <c r="EA176" i="17"/>
  <c r="EA114" i="17"/>
  <c r="EA44" i="17"/>
  <c r="EA237" i="17"/>
  <c r="EA239" i="17"/>
  <c r="EA60" i="17"/>
  <c r="EA208" i="17"/>
  <c r="EA251" i="17"/>
  <c r="EA122" i="17"/>
  <c r="EA64" i="17"/>
  <c r="EA274" i="17"/>
  <c r="EA17" i="17"/>
  <c r="EA192" i="17"/>
  <c r="EA14" i="17"/>
  <c r="EA93" i="17"/>
  <c r="EA83" i="17"/>
  <c r="EA254" i="17"/>
  <c r="EA209" i="17"/>
  <c r="EA167" i="17"/>
  <c r="EA255" i="17"/>
  <c r="EA293" i="17"/>
  <c r="EA73" i="17"/>
  <c r="EA89" i="17"/>
  <c r="EA103" i="17"/>
  <c r="EA21" i="17"/>
  <c r="EA90" i="17"/>
  <c r="EA98" i="17"/>
  <c r="EA57" i="17"/>
  <c r="EA199" i="17"/>
  <c r="EA211" i="17"/>
  <c r="EA250" i="17"/>
  <c r="EA222" i="17"/>
  <c r="EA50" i="17"/>
  <c r="EA39" i="17"/>
  <c r="EA36" i="17"/>
  <c r="EA241" i="17"/>
  <c r="EA275" i="17"/>
  <c r="EA248" i="17"/>
  <c r="EA120" i="17"/>
  <c r="EA43" i="17"/>
  <c r="EA153" i="17"/>
  <c r="EA229" i="17"/>
  <c r="EA291" i="17"/>
  <c r="EA16" i="17"/>
  <c r="EA68" i="17"/>
  <c r="EA51" i="17"/>
  <c r="EA165" i="17"/>
  <c r="EA263" i="17"/>
  <c r="EA123" i="17"/>
  <c r="EA28" i="17"/>
  <c r="EA81" i="17"/>
  <c r="EA134" i="17"/>
  <c r="EA169" i="17"/>
  <c r="EA138" i="17"/>
  <c r="EA5" i="17"/>
  <c r="EA22" i="17"/>
  <c r="EA97" i="17"/>
  <c r="EA124" i="17"/>
  <c r="EA55" i="17"/>
  <c r="EA166" i="17"/>
  <c r="EA200" i="17"/>
  <c r="EA92" i="17"/>
  <c r="EA59" i="17"/>
  <c r="EA173" i="17"/>
  <c r="EA46" i="17"/>
  <c r="EA127" i="17"/>
  <c r="EA292" i="17"/>
  <c r="EA201" i="17"/>
  <c r="EA246" i="17"/>
  <c r="EA115" i="17"/>
  <c r="EA257" i="17"/>
  <c r="EA276" i="17"/>
  <c r="EA20" i="17"/>
  <c r="EA150" i="17"/>
  <c r="EA79" i="17"/>
  <c r="EA278" i="17"/>
  <c r="EA220" i="17"/>
  <c r="EA288" i="17"/>
  <c r="EA157" i="17"/>
  <c r="EA232" i="17"/>
  <c r="EA86" i="17"/>
  <c r="EA265" i="17"/>
  <c r="EA101" i="17"/>
  <c r="EA125" i="17"/>
  <c r="EA9" i="17"/>
  <c r="EA6" i="17"/>
  <c r="EA72" i="17"/>
  <c r="EA147" i="17"/>
  <c r="EA234" i="17"/>
  <c r="EA236" i="17"/>
  <c r="EA161" i="17"/>
  <c r="EA279" i="17"/>
  <c r="EA67" i="17"/>
  <c r="EA63" i="17"/>
  <c r="EA91" i="17"/>
  <c r="EA286" i="17"/>
  <c r="EA25" i="17"/>
  <c r="EA198" i="17"/>
  <c r="EA271" i="17"/>
  <c r="EA224" i="17"/>
  <c r="EA76" i="17"/>
  <c r="EA48" i="17"/>
  <c r="EA40" i="17"/>
  <c r="EA218" i="17"/>
  <c r="EA301" i="17"/>
  <c r="EA193" i="17"/>
  <c r="EA216" i="17"/>
  <c r="EA168" i="17"/>
  <c r="EA179" i="17"/>
  <c r="EA268" i="17"/>
  <c r="EA186" i="17"/>
  <c r="EA240" i="17"/>
  <c r="EA58" i="17"/>
  <c r="EA66" i="17"/>
  <c r="EA156" i="17"/>
  <c r="EA53" i="17"/>
  <c r="EA148" i="17"/>
  <c r="EA191" i="17"/>
  <c r="EA294" i="17"/>
  <c r="EA130" i="17"/>
  <c r="EA212" i="17"/>
  <c r="EA233" i="17"/>
  <c r="EA116" i="17"/>
  <c r="EA242" i="17"/>
  <c r="EA267" i="17"/>
  <c r="EA295" i="17"/>
  <c r="EA95" i="17"/>
  <c r="EA49" i="17"/>
  <c r="EA136" i="17"/>
  <c r="EA280" i="17"/>
  <c r="EA160" i="17"/>
  <c r="EA144" i="17"/>
  <c r="EA244" i="17"/>
  <c r="EA11" i="17"/>
  <c r="EA195" i="17"/>
  <c r="EA228" i="17"/>
  <c r="EA151" i="17"/>
  <c r="EA194" i="17"/>
  <c r="EA35" i="17"/>
  <c r="EA273" i="17"/>
  <c r="EA215" i="17"/>
  <c r="EA266" i="17"/>
  <c r="EA217" i="17"/>
  <c r="EA249" i="17"/>
  <c r="EA18" i="17"/>
  <c r="EA154" i="17"/>
  <c r="EA80" i="17"/>
  <c r="EA300" i="17"/>
  <c r="EA84" i="17"/>
  <c r="EA10" i="17"/>
  <c r="EA174" i="17"/>
  <c r="EA126" i="17"/>
  <c r="EA82" i="17"/>
  <c r="EA181" i="17"/>
  <c r="EA299" i="17"/>
  <c r="EA182" i="17"/>
  <c r="EA203" i="17"/>
  <c r="EA214" i="17"/>
  <c r="EA243" i="17"/>
  <c r="EA29" i="17"/>
  <c r="EA152" i="17"/>
  <c r="EA202" i="17"/>
  <c r="EA85" i="17"/>
  <c r="EA110" i="17"/>
  <c r="EA298" i="17"/>
  <c r="EA131" i="17"/>
  <c r="EA159" i="17"/>
  <c r="EA196" i="17"/>
  <c r="EA71" i="17"/>
  <c r="EA155" i="17"/>
  <c r="EA141" i="17"/>
  <c r="EA225" i="17"/>
  <c r="EA87" i="17"/>
  <c r="EA284" i="17"/>
  <c r="EA283" i="17"/>
  <c r="EA269" i="17"/>
  <c r="EA54" i="17"/>
  <c r="EA272" i="17"/>
  <c r="EA177" i="17"/>
  <c r="EA171" i="17"/>
  <c r="EA108" i="17"/>
  <c r="EA118" i="17"/>
  <c r="EA24" i="17"/>
  <c r="EA30" i="17"/>
  <c r="EA190" i="17"/>
  <c r="EA281" i="17"/>
  <c r="EA96" i="17"/>
  <c r="EA132" i="17"/>
  <c r="EA47" i="17"/>
  <c r="EA77" i="17"/>
  <c r="EA261" i="17"/>
  <c r="EA75" i="17"/>
  <c r="EA259" i="17"/>
  <c r="EA175" i="17"/>
  <c r="EA189" i="17"/>
  <c r="EA206" i="17"/>
  <c r="EA256" i="17"/>
  <c r="EA287" i="17"/>
  <c r="EA164" i="17"/>
  <c r="EA38" i="17"/>
  <c r="EA145" i="17"/>
  <c r="EA260" i="17"/>
  <c r="EA88" i="17"/>
  <c r="EA121" i="17"/>
  <c r="EA302" i="17"/>
  <c r="EA113" i="17"/>
  <c r="EA34" i="17"/>
  <c r="EA45" i="17"/>
  <c r="EA252" i="17"/>
  <c r="EA219" i="17"/>
  <c r="EA137" i="17"/>
  <c r="EA213" i="17"/>
  <c r="EA140" i="17"/>
  <c r="EA235" i="17"/>
  <c r="EA74" i="17"/>
  <c r="EA285" i="17"/>
  <c r="EA210" i="17"/>
  <c r="EA226" i="17"/>
  <c r="EA230" i="17"/>
  <c r="EA23" i="17"/>
  <c r="EA106" i="17"/>
  <c r="EA119" i="17"/>
  <c r="EA149" i="17"/>
  <c r="EA104" i="17"/>
  <c r="EA142" i="17"/>
  <c r="EA197" i="17"/>
  <c r="EA19" i="17"/>
  <c r="EA99" i="17"/>
  <c r="EA183" i="17"/>
  <c r="EA172" i="17"/>
  <c r="EA62" i="17"/>
  <c r="EA42" i="17"/>
  <c r="EA31" i="17"/>
  <c r="EA65" i="17"/>
  <c r="EA185"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Hewlett Packard Enterprise</author>
    <author>CMohrlock</author>
  </authors>
  <commentList>
    <comment ref="D5" authorId="0" shapeId="0" xr:uid="{00000000-0006-0000-0100-000001000000}">
      <text>
        <r>
          <rPr>
            <sz val="9"/>
            <color indexed="81"/>
            <rFont val="Tahoma"/>
            <family val="2"/>
          </rPr>
          <t>Impervious surfaces include roofs, concrete, asphalt, or pervious pavements with an impervious liner.</t>
        </r>
      </text>
    </comment>
    <comment ref="D6" authorId="0" shapeId="0" xr:uid="{00000000-0006-0000-0100-000002000000}">
      <text>
        <r>
          <rPr>
            <sz val="9"/>
            <color indexed="81"/>
            <rFont val="Tahoma"/>
            <family val="2"/>
          </rPr>
          <t>Semi-pervious surfaces include decomposed granite, cobbles, crushed aggregate, or compacted soils such as unpaved parking.</t>
        </r>
      </text>
    </comment>
    <comment ref="D7" authorId="0" shapeId="0" xr:uid="{00000000-0006-0000-0100-000003000000}">
      <text>
        <r>
          <rPr>
            <sz val="9"/>
            <color indexed="81"/>
            <rFont val="Tahoma"/>
            <family val="2"/>
          </rPr>
          <t xml:space="preserve">Engineered pervious surfaces include pervious pavements providing full retention of the 85th percentile rainfall depth, or areas with soils that have been amended and mulched per Section 86.709 of the Landscape Ordinance. </t>
        </r>
      </text>
    </comment>
    <comment ref="D14" authorId="0" shapeId="0" xr:uid="{00000000-0006-0000-0100-000004000000}">
      <text>
        <r>
          <rPr>
            <sz val="9"/>
            <color indexed="81"/>
            <rFont val="Tahoma"/>
            <family val="2"/>
          </rPr>
          <t>Dispersion areas are pervious or semi-pervious surfaces that receive runoff from impervious surfaces (C=0.90) and reduce stormwater runoff as outlined in Fact Sheet SD-B.</t>
        </r>
      </text>
    </comment>
    <comment ref="D31" authorId="1" shapeId="0" xr:uid="{00000000-0006-0000-0100-000005000000}">
      <text>
        <r>
          <rPr>
            <sz val="9"/>
            <color indexed="81"/>
            <rFont val="Tahoma"/>
            <family val="2"/>
          </rPr>
          <t>This worksheet permits a maximum impervious to pervious dispersion ratio of 4.0. Values of greater than 4.0 in this row will result in no adjustments to the runoff factor.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Charles Mohrlock</author>
  </authors>
  <commentList>
    <comment ref="D8" authorId="0" shapeId="0" xr:uid="{00000000-0006-0000-0200-000001000000}">
      <text>
        <r>
          <rPr>
            <sz val="9"/>
            <color indexed="81"/>
            <rFont val="Tahoma"/>
            <family val="2"/>
          </rPr>
          <t xml:space="preserve">Default = "Yes". Only Green Infrastructure Projects (Green Streets) may enter "No" here.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Charles Mohrlock</author>
    <author>CMohrlock</author>
  </authors>
  <commentList>
    <comment ref="D6" authorId="0" shapeId="0" xr:uid="{00000000-0006-0000-0300-000001000000}">
      <text>
        <r>
          <rPr>
            <sz val="9"/>
            <color indexed="81"/>
            <rFont val="Tahoma"/>
            <family val="2"/>
          </rPr>
          <t>Unvegetated BMPs only permitted for "Green Street" projects or BMPs that infiltrate the entire DCV.</t>
        </r>
      </text>
    </comment>
    <comment ref="D7" authorId="1" shapeId="0" xr:uid="{00000000-0006-0000-0300-000002000000}">
      <text>
        <r>
          <rPr>
            <sz val="9"/>
            <color indexed="81"/>
            <rFont val="Tahoma"/>
            <family val="2"/>
          </rPr>
          <t xml:space="preserve">An infiltration rate of 0.000 in/hr will be assigned to Lined Biofiltration BMPs.
</t>
        </r>
      </text>
    </comment>
    <comment ref="D15" authorId="1" shapeId="0" xr:uid="{00000000-0006-0000-0300-000003000000}">
      <text>
        <r>
          <rPr>
            <sz val="9"/>
            <color indexed="81"/>
            <rFont val="Tahoma"/>
            <family val="2"/>
          </rPr>
          <t>If hydromod orifice is not proposed, input the diameter of the underdrain.</t>
        </r>
      </text>
    </comment>
    <comment ref="D48" authorId="1" shapeId="0" xr:uid="{00000000-0006-0000-0300-000004000000}">
      <text>
        <r>
          <rPr>
            <sz val="9"/>
            <color indexed="81"/>
            <rFont val="Tahoma"/>
            <family val="2"/>
          </rPr>
          <t xml:space="preserve">Incorporation of additional site design elements and/or augmenting BMP design to provide additional retention volume can assist in satisfying this requirement.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Charles Mohrlock</author>
  </authors>
  <commentList>
    <comment ref="B6" authorId="0" shapeId="0" xr:uid="{00000000-0006-0000-0A00-000001000000}">
      <text>
        <r>
          <rPr>
            <sz val="9"/>
            <color indexed="81"/>
            <rFont val="Tahoma"/>
            <family val="2"/>
          </rPr>
          <t xml:space="preserve">Assume 20 events/yr
</t>
        </r>
      </text>
    </comment>
  </commentList>
</comments>
</file>

<file path=xl/sharedStrings.xml><?xml version="1.0" encoding="utf-8"?>
<sst xmlns="http://schemas.openxmlformats.org/spreadsheetml/2006/main" count="702" uniqueCount="454">
  <si>
    <t>in/hr</t>
  </si>
  <si>
    <t>Description</t>
  </si>
  <si>
    <t>Units</t>
  </si>
  <si>
    <t>cubic-feet</t>
  </si>
  <si>
    <t>inches</t>
  </si>
  <si>
    <t>sq-ft</t>
  </si>
  <si>
    <t>hours</t>
  </si>
  <si>
    <t>#</t>
  </si>
  <si>
    <t>Gauge</t>
  </si>
  <si>
    <t>Fraction of DCV</t>
  </si>
  <si>
    <t>Wohlford</t>
  </si>
  <si>
    <t>Biofiltration</t>
  </si>
  <si>
    <t>Yes</t>
  </si>
  <si>
    <t>2. Provided Capture Data Points (Percent Capture Divided by 0.80)</t>
  </si>
  <si>
    <t>Row Labels</t>
  </si>
  <si>
    <t>Category</t>
  </si>
  <si>
    <t>Industrial</t>
  </si>
  <si>
    <t>mg/L</t>
  </si>
  <si>
    <t>Design Capture Volume Remaining for Biofiltration</t>
  </si>
  <si>
    <t xml:space="preserve">Option 2 - Store 0.75 DCV: Target Volume </t>
  </si>
  <si>
    <t xml:space="preserve">Option 1 - Provided Biofiltration Volume </t>
  </si>
  <si>
    <t>Option 2 - Provided Storage Volume</t>
  </si>
  <si>
    <t>Option 1 - Biofilter 1.50 DCV: Target Volume</t>
  </si>
  <si>
    <t>Design Capture Volume Tributary to BMP</t>
  </si>
  <si>
    <t>Retention Calculations</t>
  </si>
  <si>
    <t>Biofiltration Calculations</t>
  </si>
  <si>
    <t>Soil Media Pore Space Available for Retention</t>
  </si>
  <si>
    <t>BMP Inputs</t>
  </si>
  <si>
    <t>Depth Biofiltered Over 6 Hour Storm</t>
  </si>
  <si>
    <t>Soil Media Filtration Rate to be used for Sizing</t>
  </si>
  <si>
    <t>Provided Surface Ponding Depth</t>
  </si>
  <si>
    <t>Provided Soil Media Thickness</t>
  </si>
  <si>
    <t xml:space="preserve">Effective Depth of Biofiltration Storage </t>
  </si>
  <si>
    <t>Total Depth Biofiltered</t>
  </si>
  <si>
    <t>ratio</t>
  </si>
  <si>
    <t>n/a</t>
  </si>
  <si>
    <t>3. Fraction of DCV Interpolated Provided Capture Data Points</t>
  </si>
  <si>
    <t>4. Hourly Drawdown Interpolated Provided Capture Data Points</t>
  </si>
  <si>
    <t>Max Hydromod Flow Rate through Underdrain</t>
  </si>
  <si>
    <t>Effective Retention Depth</t>
  </si>
  <si>
    <t>Reference Cells</t>
  </si>
  <si>
    <t>Max Soil Filtration Rate Allowed by Underdrain Orifice</t>
  </si>
  <si>
    <t>Drawdown Time for Surface Ponding</t>
  </si>
  <si>
    <t>Soil Media Pore Space Available for Biofiltration</t>
  </si>
  <si>
    <t>Soil Media Filtration Rate per Specifications</t>
  </si>
  <si>
    <t>Drawdown Time for Effective Biofiltration Depth</t>
  </si>
  <si>
    <t>Volume Infiltrated Over 6 Hour Storm</t>
  </si>
  <si>
    <t>Deficit of Effectively Treated Stormwater</t>
  </si>
  <si>
    <t>Portion of Biofiltration Performance Standard Satisfied</t>
  </si>
  <si>
    <t>85th Percentile 24-hr Storm Depth</t>
  </si>
  <si>
    <t>unitless</t>
  </si>
  <si>
    <t>ft</t>
  </si>
  <si>
    <t>Average Rain Barrel Size</t>
  </si>
  <si>
    <t>gal</t>
  </si>
  <si>
    <t>yes/no</t>
  </si>
  <si>
    <t>Result</t>
  </si>
  <si>
    <t>Initial Design Capture Volume</t>
  </si>
  <si>
    <t>No</t>
  </si>
  <si>
    <t>Total Tributary Area</t>
  </si>
  <si>
    <t>Mature Tree Canopy Diameter (ft)</t>
  </si>
  <si>
    <t>Tree Credit Volume (ft3/tree)</t>
  </si>
  <si>
    <t>A1. Interpolated Tree Volume Reduction Values</t>
  </si>
  <si>
    <t>A2. Original BMPDM Tree Volume Reduction Values</t>
  </si>
  <si>
    <t>Ratio</t>
  </si>
  <si>
    <t>Total Impervious Area Dispersed to Pervious Surface</t>
  </si>
  <si>
    <t>Total Pervious Dispersion Area</t>
  </si>
  <si>
    <t>Final Adjusted Runoff Factor</t>
  </si>
  <si>
    <t>D2. Interpolated Impervious Area Adjustment Factors</t>
  </si>
  <si>
    <t>E1. Load Clog Values</t>
  </si>
  <si>
    <t>Load to clog lb/sq-ft</t>
  </si>
  <si>
    <t>E1. Pre-Treatment Measures</t>
  </si>
  <si>
    <t>Included?</t>
  </si>
  <si>
    <t xml:space="preserve">Total Tree Well Volume Reduction </t>
  </si>
  <si>
    <t>Conditional Formatting</t>
  </si>
  <si>
    <t>Reference Only Info</t>
  </si>
  <si>
    <t>i</t>
  </si>
  <si>
    <t>ii</t>
  </si>
  <si>
    <t>iii</t>
  </si>
  <si>
    <t>iv</t>
  </si>
  <si>
    <t>v</t>
  </si>
  <si>
    <t>vi</t>
  </si>
  <si>
    <t>vii</t>
  </si>
  <si>
    <t>ix</t>
  </si>
  <si>
    <t>x</t>
  </si>
  <si>
    <r>
      <t xml:space="preserve">Natural Type D Soil </t>
    </r>
    <r>
      <rPr>
        <u/>
        <sz val="11"/>
        <rFont val="Garamond"/>
        <family val="1"/>
      </rPr>
      <t>Not Serving as Dispersion Area</t>
    </r>
    <r>
      <rPr>
        <sz val="11"/>
        <rFont val="Garamond"/>
        <family val="1"/>
      </rPr>
      <t xml:space="preserve"> (C=0.30)</t>
    </r>
  </si>
  <si>
    <r>
      <t xml:space="preserve">Natural Type C Soil </t>
    </r>
    <r>
      <rPr>
        <u/>
        <sz val="11"/>
        <rFont val="Garamond"/>
        <family val="1"/>
      </rPr>
      <t>Not Serving as Dispersion Area</t>
    </r>
    <r>
      <rPr>
        <sz val="11"/>
        <rFont val="Garamond"/>
        <family val="1"/>
      </rPr>
      <t xml:space="preserve"> (C=0.23)</t>
    </r>
  </si>
  <si>
    <r>
      <t xml:space="preserve">Natural Type B Soil </t>
    </r>
    <r>
      <rPr>
        <u/>
        <sz val="11"/>
        <rFont val="Garamond"/>
        <family val="1"/>
      </rPr>
      <t>Not Serving as Dispersion Area</t>
    </r>
    <r>
      <rPr>
        <sz val="11"/>
        <rFont val="Garamond"/>
        <family val="1"/>
      </rPr>
      <t xml:space="preserve"> (C=0.14)</t>
    </r>
  </si>
  <si>
    <r>
      <t xml:space="preserve">Natural Type A Soil </t>
    </r>
    <r>
      <rPr>
        <u/>
        <sz val="11"/>
        <rFont val="Garamond"/>
        <family val="1"/>
      </rPr>
      <t>Not Serving as Dispersion Area</t>
    </r>
    <r>
      <rPr>
        <sz val="11"/>
        <rFont val="Garamond"/>
        <family val="1"/>
      </rPr>
      <t xml:space="preserve">  (C=0.10)</t>
    </r>
  </si>
  <si>
    <r>
      <t xml:space="preserve">Semi-Pervious Surfaces </t>
    </r>
    <r>
      <rPr>
        <u/>
        <sz val="11"/>
        <rFont val="Garamond"/>
        <family val="1"/>
      </rPr>
      <t>Not Serving as Dispersion Area</t>
    </r>
    <r>
      <rPr>
        <sz val="11"/>
        <rFont val="Garamond"/>
        <family val="1"/>
      </rPr>
      <t xml:space="preserve"> (C=0.30)</t>
    </r>
  </si>
  <si>
    <t>A
(C=0.10)</t>
  </si>
  <si>
    <t>B
(C=0.14)</t>
  </si>
  <si>
    <t>C
(C=0.23)</t>
  </si>
  <si>
    <t>D
(C=0.30)</t>
  </si>
  <si>
    <t>4. User Input from stormwater plans.</t>
  </si>
  <si>
    <t>5. User Input from stormwater plans.</t>
  </si>
  <si>
    <t>6. User Input from stormwater plans.</t>
  </si>
  <si>
    <t>7. User Input from stormwater plans.</t>
  </si>
  <si>
    <t>8. User Input from stormwater plans.</t>
  </si>
  <si>
    <t>INSTRUCTIONS:</t>
  </si>
  <si>
    <t>WELCOME:</t>
  </si>
  <si>
    <t>DISCLAIMER:</t>
  </si>
  <si>
    <t>C1. Basin Drains to the Following BMP Type</t>
  </si>
  <si>
    <t>Drainage Basin ID or Name</t>
  </si>
  <si>
    <t>Does Tributary Incorporate Dispersion, Tree Wells, and/or Rain Barrels?</t>
  </si>
  <si>
    <t>9. User Input from stormwater plans.</t>
  </si>
  <si>
    <t>Version</t>
  </si>
  <si>
    <t>Date</t>
  </si>
  <si>
    <t>1.0</t>
  </si>
  <si>
    <t>Notes/Updates</t>
  </si>
  <si>
    <t>Version Notes</t>
  </si>
  <si>
    <t>Other</t>
  </si>
  <si>
    <t>Total Rain Barrel Volume Reduction</t>
  </si>
  <si>
    <r>
      <t xml:space="preserve">Engineered Pervious Surfaces </t>
    </r>
    <r>
      <rPr>
        <u/>
        <sz val="11"/>
        <rFont val="Garamond"/>
        <family val="1"/>
      </rPr>
      <t>Not Serving as Dispersion Area</t>
    </r>
    <r>
      <rPr>
        <sz val="11"/>
        <rFont val="Garamond"/>
        <family val="1"/>
      </rPr>
      <t xml:space="preserve"> (C=0.10)</t>
    </r>
  </si>
  <si>
    <r>
      <t xml:space="preserve">Impervious Surfaces </t>
    </r>
    <r>
      <rPr>
        <u/>
        <sz val="11"/>
        <rFont val="Garamond"/>
        <family val="1"/>
      </rPr>
      <t>Not Directed to Dispersion Area</t>
    </r>
    <r>
      <rPr>
        <sz val="11"/>
        <rFont val="Garamond"/>
        <family val="1"/>
      </rPr>
      <t xml:space="preserve"> (C=0.90) </t>
    </r>
  </si>
  <si>
    <t>B1. Are Site Design Elements such as dispersion, tree wells, and/or rain barrels used?</t>
  </si>
  <si>
    <t>Standard Drainage Basin Inputs</t>
  </si>
  <si>
    <t>Final Effective Tributary Area</t>
  </si>
  <si>
    <t>Average Mature Tree Canopy Diameter</t>
  </si>
  <si>
    <t>Number of Tree Wells Proposed per SD-A</t>
  </si>
  <si>
    <t>Number of Rain Barrels Proposed per SD-E</t>
  </si>
  <si>
    <t>12. User Input from stormwater plans. Must satisfy criteria from Fact Sheet SD-B.</t>
  </si>
  <si>
    <t>13. User Input from stormwater plans. Must satisfy criteria from Fact Sheet SD-B.</t>
  </si>
  <si>
    <t>14. User Input from stormwater plans. Must satisfy criteria from Fact Sheet SD-B.</t>
  </si>
  <si>
    <t>15. User Input from stormwater plans. Must satisfy criteria from Fact Sheet SD-B.</t>
  </si>
  <si>
    <t>16. User Input from stormwater plans. Must satisfy criteria from Fact Sheet SD-B.</t>
  </si>
  <si>
    <t>17. User Input from stormwater plans. Must satisfy criteria from Fact Sheet SD-B.</t>
  </si>
  <si>
    <r>
      <t xml:space="preserve">1. Original </t>
    </r>
    <r>
      <rPr>
        <b/>
        <sz val="11"/>
        <color rgb="FFFF0000"/>
        <rFont val="Calibri"/>
        <family val="2"/>
        <scheme val="minor"/>
      </rPr>
      <t xml:space="preserve">Percent </t>
    </r>
    <r>
      <rPr>
        <b/>
        <sz val="11"/>
        <color theme="1"/>
        <rFont val="Calibri"/>
        <family val="2"/>
        <scheme val="minor"/>
      </rPr>
      <t>Capture Data from BMPDM (Not Divided by 0.80)</t>
    </r>
  </si>
  <si>
    <t>1.1</t>
  </si>
  <si>
    <t>Draft Worksheets Published for Public Review Period</t>
  </si>
  <si>
    <t>viii</t>
  </si>
  <si>
    <t>Ratio
imp/perv</t>
  </si>
  <si>
    <t>D1. Updated Impervious Area Adjustment Factors</t>
  </si>
  <si>
    <t>Adjustment Factor for Dispersed &amp; Dispersion Areas</t>
  </si>
  <si>
    <r>
      <t xml:space="preserve">Impervious Surfaces </t>
    </r>
    <r>
      <rPr>
        <b/>
        <sz val="11"/>
        <rFont val="Garamond"/>
        <family val="1"/>
      </rPr>
      <t>Directed to Dispersion Area</t>
    </r>
    <r>
      <rPr>
        <sz val="11"/>
        <rFont val="Garamond"/>
        <family val="1"/>
      </rPr>
      <t xml:space="preserve"> per SD-B (Ci=0.90) </t>
    </r>
  </si>
  <si>
    <r>
      <t xml:space="preserve">Semi-Pervious Surfaces </t>
    </r>
    <r>
      <rPr>
        <b/>
        <sz val="11"/>
        <rFont val="Garamond"/>
        <family val="1"/>
      </rPr>
      <t>Serving as Dispersion Area</t>
    </r>
    <r>
      <rPr>
        <sz val="11"/>
        <rFont val="Garamond"/>
        <family val="1"/>
      </rPr>
      <t xml:space="preserve"> per SD-B (Ci=0.30)</t>
    </r>
  </si>
  <si>
    <r>
      <t xml:space="preserve">Engineered Pervious Surfaces </t>
    </r>
    <r>
      <rPr>
        <b/>
        <sz val="11"/>
        <rFont val="Garamond"/>
        <family val="1"/>
      </rPr>
      <t>Serving as Dispersion Area</t>
    </r>
    <r>
      <rPr>
        <sz val="11"/>
        <rFont val="Garamond"/>
        <family val="1"/>
      </rPr>
      <t xml:space="preserve"> per SD-B (Ci=0.10)</t>
    </r>
  </si>
  <si>
    <r>
      <t xml:space="preserve">Natural Type A Soil </t>
    </r>
    <r>
      <rPr>
        <b/>
        <sz val="11"/>
        <rFont val="Garamond"/>
        <family val="1"/>
      </rPr>
      <t>Serving as Dispersion Area</t>
    </r>
    <r>
      <rPr>
        <sz val="11"/>
        <rFont val="Garamond"/>
        <family val="1"/>
      </rPr>
      <t xml:space="preserve"> per SD-B (Ci=0.10)</t>
    </r>
  </si>
  <si>
    <r>
      <t xml:space="preserve">Natural Type B Soil </t>
    </r>
    <r>
      <rPr>
        <b/>
        <sz val="11"/>
        <rFont val="Garamond"/>
        <family val="1"/>
      </rPr>
      <t>Serving as Dispersion Area</t>
    </r>
    <r>
      <rPr>
        <sz val="11"/>
        <rFont val="Garamond"/>
        <family val="1"/>
      </rPr>
      <t xml:space="preserve"> per SD-B (Ci=0.14)</t>
    </r>
  </si>
  <si>
    <r>
      <t xml:space="preserve">Natural Type C Soil </t>
    </r>
    <r>
      <rPr>
        <b/>
        <sz val="11"/>
        <rFont val="Garamond"/>
        <family val="1"/>
      </rPr>
      <t>Serving as Dispersion Area</t>
    </r>
    <r>
      <rPr>
        <sz val="11"/>
        <rFont val="Garamond"/>
        <family val="1"/>
      </rPr>
      <t xml:space="preserve"> per SD-B (Ci=0.23)</t>
    </r>
  </si>
  <si>
    <r>
      <t xml:space="preserve">Natural Type D Soil </t>
    </r>
    <r>
      <rPr>
        <b/>
        <sz val="11"/>
        <rFont val="Garamond"/>
        <family val="1"/>
      </rPr>
      <t>Serving as Dispersion Area</t>
    </r>
    <r>
      <rPr>
        <sz val="11"/>
        <rFont val="Garamond"/>
        <family val="1"/>
      </rPr>
      <t xml:space="preserve"> per SD-B (Ci=0.30)</t>
    </r>
  </si>
  <si>
    <r>
      <rPr>
        <u/>
        <sz val="12"/>
        <rFont val="Garamond"/>
        <family val="1"/>
      </rPr>
      <t>Final County of San Diego BMPDM Release:</t>
    </r>
    <r>
      <rPr>
        <b/>
        <sz val="12"/>
        <rFont val="Garamond"/>
        <family val="1"/>
      </rPr>
      <t xml:space="preserve">
</t>
    </r>
    <r>
      <rPr>
        <sz val="12"/>
        <rFont val="Garamond"/>
        <family val="1"/>
      </rPr>
      <t xml:space="preserve">1. A Project-Scale BMP Feasibility Worksheet has been added to the front of the workbook. </t>
    </r>
    <r>
      <rPr>
        <sz val="12"/>
        <color theme="0" tint="-0.499984740745262"/>
        <rFont val="Garamond"/>
        <family val="1"/>
      </rPr>
      <t>This tab is mandatory and replaces the previous optional capture and use feasibility tab with a more comprehensive determination of the allowable BMP types.</t>
    </r>
    <r>
      <rPr>
        <sz val="12"/>
        <rFont val="Garamond"/>
        <family val="1"/>
      </rPr>
      <t xml:space="preserve">
2. Added several backend rounding functions to limit error results associated with user inputs to unnecessary decimal values. </t>
    </r>
    <r>
      <rPr>
        <sz val="12"/>
        <color theme="0" tint="-0.499984740745262"/>
        <rFont val="Garamond"/>
        <family val="1"/>
      </rPr>
      <t>These rounding functions are not applied to sensitive inputs such as infiltration rates, rainfall depths, BMP depths, ratios, etc.)</t>
    </r>
    <r>
      <rPr>
        <sz val="12"/>
        <rFont val="Garamond"/>
        <family val="1"/>
      </rPr>
      <t xml:space="preserve">
3. Revised runoff reduction factors and methodology. </t>
    </r>
    <r>
      <rPr>
        <sz val="12"/>
        <color theme="0" tint="-0.499984740745262"/>
        <rFont val="Garamond"/>
        <family val="1"/>
      </rPr>
      <t>Updates reflect revised runoff reduction factors resulting from updated modeling efforts. These reduction factors are now also applied to both the area being dispersed and the area serving as the dispersion area to be consistent with the modeling that was used to develop the factors.</t>
    </r>
    <r>
      <rPr>
        <sz val="12"/>
        <rFont val="Garamond"/>
        <family val="1"/>
      </rPr>
      <t xml:space="preserve">
4. Revised calculation method for drawdown times of Infiltration BMPs, Retention BMPs, and Partial Retention BMPs. </t>
    </r>
    <r>
      <rPr>
        <sz val="12"/>
        <color theme="0" tint="-0.499984740745262"/>
        <rFont val="Garamond"/>
        <family val="1"/>
      </rPr>
      <t>This change effects calculations associated with surface ponding drawdown times and entire BMP drawdown times (including subsurface storage). This change was necessary to match the methodologies that were used to develop the referenced Percent Capture Curves from Figure B.4-1 of the BMPDM, in which drawdown times included the 6 hour storm duration.</t>
    </r>
    <r>
      <rPr>
        <sz val="12"/>
        <rFont val="Garamond"/>
        <family val="1"/>
      </rPr>
      <t xml:space="preserve">
</t>
    </r>
  </si>
  <si>
    <t>1.2</t>
  </si>
  <si>
    <t>Dispersion Area Adjustments</t>
  </si>
  <si>
    <t>Dispersion Area, Tree Well &amp; Rain Barrel  Inputs
(Optional)</t>
  </si>
  <si>
    <t>Results</t>
  </si>
  <si>
    <t>Initial Runoff Factor Calculation</t>
  </si>
  <si>
    <t>Ratio of Dispersed Impervious Area to Pervious Dispersion Area</t>
  </si>
  <si>
    <t>Design Capture Volume After Dispersion Techniques</t>
  </si>
  <si>
    <t>Final Design Capture Volume Tributary to BMP</t>
  </si>
  <si>
    <t>Initial Runoff Factor for Standard Drainage Areas</t>
  </si>
  <si>
    <t>Initial Runoff Factor for Dispersed &amp; Dispersion Areas</t>
  </si>
  <si>
    <t>Runoff Factor After Dispersion Techniques</t>
  </si>
  <si>
    <t>QUESTIONS:</t>
  </si>
  <si>
    <t>Tree &amp; Barrel Adjustments</t>
  </si>
  <si>
    <t>Initial Weighted Runoff Factor</t>
  </si>
  <si>
    <t>Design Infiltration Rate Recommended by Geotechnical Engineer</t>
  </si>
  <si>
    <t>Vegetated</t>
  </si>
  <si>
    <t>Non-Vegetated</t>
  </si>
  <si>
    <t>Provided Surface Area</t>
  </si>
  <si>
    <t>Unlined</t>
  </si>
  <si>
    <t>Lined</t>
  </si>
  <si>
    <t>Do Site Design Elements and BMPs Satisfy Annual Retention Requirements?</t>
  </si>
  <si>
    <t>Initial Design Capture Volume Retained by Site Design Elements</t>
  </si>
  <si>
    <t>%</t>
  </si>
  <si>
    <t>Rainfall Depth</t>
  </si>
  <si>
    <t>BMP Footprint</t>
  </si>
  <si>
    <t>Surface Ponding Depth</t>
  </si>
  <si>
    <t>Soil Media Depth</t>
  </si>
  <si>
    <t>Gravel above Underdrain</t>
  </si>
  <si>
    <t>Underdrain Orifice</t>
  </si>
  <si>
    <t>Gravel Beneath Underdrain</t>
  </si>
  <si>
    <t>Varies as needed to meet drawdown requirements and fully satisfy pollutant control standard</t>
  </si>
  <si>
    <t>18"</t>
  </si>
  <si>
    <t>0.61-0.80</t>
  </si>
  <si>
    <t>0.81-1.00</t>
  </si>
  <si>
    <t>0.41-0.60</t>
  </si>
  <si>
    <t>1.01-1.20</t>
  </si>
  <si>
    <t>Varies 0.6, 0.8, 1.0, 1.2</t>
  </si>
  <si>
    <t>3"</t>
  </si>
  <si>
    <t>Design Infiltration Rate</t>
  </si>
  <si>
    <t>0.41-0.60"</t>
  </si>
  <si>
    <t>0.61-0.80"</t>
  </si>
  <si>
    <t>0.81-1.00"</t>
  </si>
  <si>
    <t>1.01-1.20"</t>
  </si>
  <si>
    <t>Design Infiltration</t>
  </si>
  <si>
    <t>Percent Capture</t>
  </si>
  <si>
    <t>Diameter of Underdrain or Hydromod Orifice (Select Smallest)</t>
  </si>
  <si>
    <t>1. User Input from stormwater plans.</t>
  </si>
  <si>
    <t>F1. Are Flows Also Directed to Stormwater Features in Downstream Drainages?</t>
  </si>
  <si>
    <r>
      <rPr>
        <u/>
        <sz val="12"/>
        <rFont val="Garamond"/>
        <family val="1"/>
      </rPr>
      <t>Version 1.2 Updates:</t>
    </r>
    <r>
      <rPr>
        <i/>
        <sz val="12"/>
        <rFont val="Garamond"/>
        <family val="1"/>
      </rPr>
      <t xml:space="preserve">
</t>
    </r>
    <r>
      <rPr>
        <b/>
        <sz val="12"/>
        <rFont val="Garamond"/>
        <family val="1"/>
      </rPr>
      <t>1. General:</t>
    </r>
    <r>
      <rPr>
        <sz val="12"/>
        <rFont val="Garamond"/>
        <family val="1"/>
      </rPr>
      <t xml:space="preserve"> The worksheets have been updated to incorporate corrections, clarifications, user interface improvements, and additional features to accommodate a broader range of projects. Significant revisions include: incorporation of a discrete retention requirements for biofiltration BMPs (upon direction from the RWQCB), clarification that design infiltration rates of 0.010 in/hr or less are not required to infiltrate, introduction of additional dispersion and treatment train calculations into the DCV tab, introduction of a worksheet tab for specialized biofiltration BMPs, and clarification on warning vs error popup messages in the conditional formatting of the worksheets.
</t>
    </r>
    <r>
      <rPr>
        <b/>
        <sz val="12"/>
        <rFont val="Garamond"/>
        <family val="1"/>
      </rPr>
      <t>2. BMP Feasibility:</t>
    </r>
    <r>
      <rPr>
        <sz val="12"/>
        <rFont val="Garamond"/>
        <family val="1"/>
      </rPr>
      <t xml:space="preserve"> Directions associated with Feasibility Categories 4 and 5 have been updated to reflect the clarified retention requirements for biofiltration BMPs. An additional line item has been added clarifying that, due to excessive drawdown times for the minimum 3" gravel storage layer below the underdrain (&gt;120 hrs), projects with design infiltration rates </t>
    </r>
    <r>
      <rPr>
        <sz val="12"/>
        <rFont val="Calibri"/>
        <family val="2"/>
      </rPr>
      <t>≤</t>
    </r>
    <r>
      <rPr>
        <sz val="12"/>
        <rFont val="Garamond"/>
        <family val="1"/>
      </rPr>
      <t xml:space="preserve">0.010 in/hr are not required to consider unlined biofiltration BMPs. An error in the toilet use per resident calculation has been corrected. Notes updated to indicate infiltration feasibility applies at individual DMA level.
</t>
    </r>
    <r>
      <rPr>
        <b/>
        <sz val="12"/>
        <rFont val="Garamond"/>
        <family val="1"/>
      </rPr>
      <t>3. DCV TAB</t>
    </r>
    <r>
      <rPr>
        <sz val="12"/>
        <rFont val="Garamond"/>
        <family val="1"/>
      </rPr>
      <t xml:space="preserve">: The tree well volume calculation has been consolidated into fewer rows for formatting purposes. A new row requiring user input for "Design Infiltration Rate Recommended by Geotechnical Engineer" has been added and is now 3 significant digits to more appropriately account for factor of safety values being applied. Note that infiltration rates are no longer required within individual BMP worksheet tabs. Calculations have been updated such that DCV reductions associated with all site design elements (dispersion areas, rain barrels, and tree wells now reduce the effective impervious area of the DMA. A new row quantifying the initial DCV retained by site design elements has also been added to the worksheet to support annual retention criteria calculations presented in the "Summary" worksheet. Additional rows have been added in order to support optional implementation of site design elements and/or structural BMPs in series. Pulldown list of available BMPs updated to reflect updated calculations.
</t>
    </r>
    <r>
      <rPr>
        <b/>
        <sz val="12"/>
        <rFont val="Garamond"/>
        <family val="1"/>
      </rPr>
      <t>4. Retention Tab:</t>
    </r>
    <r>
      <rPr>
        <sz val="12"/>
        <rFont val="Garamond"/>
        <family val="1"/>
      </rPr>
      <t xml:space="preserve"> Previous tabs for "Infiltration" and "Biofiltration" have been consolidated into this single tab. To accommodate this consolidation, users are now required to identify whether the retention BMP is vegetated or non-vegetated and the worksheet will automatically update associated soil void ratios and surface ponding drawdown time requirements. A new line calculating the fraction of DCV retained (normalized to 36-hour drawdown curve) is now included to support annual retention criteria calculations presented in the "Summary" worksheet.
</t>
    </r>
    <r>
      <rPr>
        <b/>
        <sz val="12"/>
        <rFont val="Garamond"/>
        <family val="1"/>
      </rPr>
      <t xml:space="preserve">5. Biofiltration Tab: </t>
    </r>
    <r>
      <rPr>
        <sz val="12"/>
        <rFont val="Garamond"/>
        <family val="1"/>
      </rPr>
      <t xml:space="preserve">Previous tabs for "Biofiltration" and "Partial Retention" have been consolidated into a single tab. To accommodate this consolidation, users are now required to identify whether or not the BMP is impermeably lined or unlined and the worksheet will automatically update associated infiltration calculations and retention drawdown times. Consistent with requirements in the BMPDM fact sheets, a requirement for at least 3" of gravel beneath the underdrain has also been added even when the basin is impermeably lined. Retention components of lined biofiltration BMPs (evapotranspiration) are now assumed to drawdown in 120 hours rather than 36 hours. A new row has been added to characterize whether the proposed biofiltration BMP satisfies minimum annual retention criteria and issues a warning message if necessary.
</t>
    </r>
    <r>
      <rPr>
        <b/>
        <sz val="12"/>
        <rFont val="Garamond"/>
        <family val="1"/>
      </rPr>
      <t>6. Biofiltration (specialized) Tab:</t>
    </r>
    <r>
      <rPr>
        <sz val="12"/>
        <rFont val="Garamond"/>
        <family val="1"/>
      </rPr>
      <t xml:space="preserve"> This new worksheet has been added to facilitate calculations associated with use of specialized biofiltration BMPs (proprietary or non-proprietary biofiltration BMPs which utilize specialized biofiltration elements that vary from standard biofiltration elements). The worksheet is nearly identical to the standard biofiltration tab; however, minimum geometry criteria are omitted and users may modify media filtration rates and pore storage ratios. Note that applicants proposing specialized biofiltration BMPs must also provide supplemental documentation demonstrating compliance with all Appendix F criteria.
</t>
    </r>
    <r>
      <rPr>
        <b/>
        <sz val="12"/>
        <rFont val="Garamond"/>
        <family val="1"/>
      </rPr>
      <t>7. Biofiltration (alt ftprint) Tab:</t>
    </r>
    <r>
      <rPr>
        <sz val="12"/>
        <rFont val="Garamond"/>
        <family val="1"/>
      </rPr>
      <t xml:space="preserve">  A new row was added so applicants may identify whether a smaller footprint is being sought. If not, conditional formatting will highlight cell inputs in gray indicating no user inputs are required. A correction was made to the calculated effective impervious area used in this worksheet.
</t>
    </r>
    <r>
      <rPr>
        <b/>
        <sz val="12"/>
        <rFont val="Garamond"/>
        <family val="1"/>
      </rPr>
      <t>8. Flow-Thru Tab</t>
    </r>
    <r>
      <rPr>
        <sz val="12"/>
        <rFont val="Garamond"/>
        <family val="1"/>
      </rPr>
      <t xml:space="preserve">: An error in the water quality flow rate calculation, which previously applied runoff coefficient reductions twice, has been corrected.
</t>
    </r>
    <r>
      <rPr>
        <b/>
        <sz val="12"/>
        <rFont val="Garamond"/>
        <family val="1"/>
      </rPr>
      <t>9. Pore Space</t>
    </r>
    <r>
      <rPr>
        <sz val="12"/>
        <rFont val="Garamond"/>
        <family val="1"/>
      </rPr>
      <t xml:space="preserve">: Available pore space values have been reduced for vegetated bioretention BMPs and biofiltration BMPs to more accurately account for storage that is used under typical irrigation conditions. Pore storage for soil media is still initially 0.40; however, irrigation practices within vegetated BMPs are now assumed to reduce available pore storage to 0.25.
</t>
    </r>
    <r>
      <rPr>
        <b/>
        <sz val="12"/>
        <rFont val="Garamond"/>
        <family val="1"/>
      </rPr>
      <t>10. Introduction Tab:</t>
    </r>
    <r>
      <rPr>
        <sz val="12"/>
        <rFont val="Garamond"/>
        <family val="1"/>
      </rPr>
      <t xml:space="preserve"> Provided additional contact information and clarified what yellow, white, blue, grey, orange, and red cell shading represents.
</t>
    </r>
    <r>
      <rPr>
        <b/>
        <sz val="12"/>
        <rFont val="Garamond"/>
        <family val="1"/>
      </rPr>
      <t>11. Summary Tab:</t>
    </r>
    <r>
      <rPr>
        <sz val="12"/>
        <rFont val="Garamond"/>
        <family val="1"/>
      </rPr>
      <t xml:space="preserve"> Minor updates to display more relevant information and improve conditional formatting rules. New rows quantifying the percentage of "required" and "provided" annual runoff retention are now included. Required runoff retention for each drainage area is a function of the rainfall depth and design infiltration rate recommended by the Geotechnical Engineer. Provided runoff retention is a function of the degree in which site design elements and/or structural BMP elements are incorporated into the design. Refer to the Supplemental Retention Criteria for Non-Standard Biofiltration BMPs writeup for additional information.
</t>
    </r>
    <r>
      <rPr>
        <b/>
        <sz val="12"/>
        <rFont val="Garamond"/>
        <family val="1"/>
      </rPr>
      <t>12. Ponding Drawdown Requirements:</t>
    </r>
    <r>
      <rPr>
        <sz val="12"/>
        <rFont val="Garamond"/>
        <family val="1"/>
      </rPr>
      <t xml:space="preserve"> Worksheets have been updated to conditionally allow vegetated BMP surface ponding drawdown to exceed 24 hours if certified by a landscape architect or agronomist and accepted by County staff. Worksheets do not support ponding drawdown times exceeding 96 hours due to vector concerns.
</t>
    </r>
    <r>
      <rPr>
        <b/>
        <sz val="12"/>
        <rFont val="Garamond"/>
        <family val="1"/>
      </rPr>
      <t>13. Conditional Formatting:</t>
    </r>
    <r>
      <rPr>
        <sz val="12"/>
        <rFont val="Garamond"/>
        <family val="1"/>
      </rPr>
      <t xml:space="preserve"> Conditional formatting has been updated for all worksheets so that non-critical warnings are shaded in orange and do not produce "failed" calculation results. These orange warning messages are intended to simply indicate when supplemental information is required for compliance.</t>
    </r>
    <r>
      <rPr>
        <b/>
        <sz val="12"/>
        <rFont val="Garamond"/>
        <family val="1"/>
      </rPr>
      <t/>
    </r>
  </si>
  <si>
    <t>1.3</t>
  </si>
  <si>
    <r>
      <rPr>
        <u/>
        <sz val="12"/>
        <color theme="1"/>
        <rFont val="Garamond"/>
        <family val="1"/>
      </rPr>
      <t>Version 1.3 Updates:</t>
    </r>
    <r>
      <rPr>
        <sz val="12"/>
        <color theme="1"/>
        <rFont val="Garamond"/>
        <family val="1"/>
      </rPr>
      <t xml:space="preserve">
</t>
    </r>
    <r>
      <rPr>
        <b/>
        <sz val="12"/>
        <color theme="1"/>
        <rFont val="Garamond"/>
        <family val="1"/>
      </rPr>
      <t>1. Summary Sheet:</t>
    </r>
    <r>
      <rPr>
        <sz val="12"/>
        <color theme="1"/>
        <rFont val="Garamond"/>
        <family val="1"/>
      </rPr>
      <t xml:space="preserve"> Corrected conditional formatting in order to trigger a warning requiring supplemental materials be provided when specialized biofiltration is proposed. Formatting has also been updated to remove warning notification for DMAs that route flows to downstream BMPs for treatment. Formatting has been modified to more clearly require rainfall depths be entered for every DMA used.
</t>
    </r>
    <r>
      <rPr>
        <b/>
        <sz val="12"/>
        <color theme="1"/>
        <rFont val="Garamond"/>
        <family val="1"/>
      </rPr>
      <t xml:space="preserve">2. Biofiltration Worksheet B.5-1: </t>
    </r>
    <r>
      <rPr>
        <sz val="12"/>
        <color theme="1"/>
        <rFont val="Garamond"/>
        <family val="1"/>
      </rPr>
      <t xml:space="preserve">Corrected an error in calculating the "Effective Depth of Biofiltration Storage" (Line 28). When "lined" BMPs are proposed, the worksheets will now assign a gravel pore space of 0.40 to the biofiltration component of treatment rather than the 0.00 that was previously assigned in error. Please note that lined BMPs will still have a gravel pore space of 0.00 dedicated towards the retention component of treatment.
</t>
    </r>
  </si>
  <si>
    <t>85th Percentile Rainfall Depth</t>
  </si>
  <si>
    <t>Predominant NRCS Soil Type Within BMP Location</t>
  </si>
  <si>
    <t>D</t>
  </si>
  <si>
    <t>Restricted</t>
  </si>
  <si>
    <t>Nature of Restriction</t>
  </si>
  <si>
    <t>Percent of Average Annual Runoff that Must be Retained within DMA</t>
  </si>
  <si>
    <t>NRCS Soil Type</t>
  </si>
  <si>
    <t>Default Rate</t>
  </si>
  <si>
    <t>SWQMP Preparer Infiltration Restrictions</t>
  </si>
  <si>
    <t>Geotechnical Engineer Field Investigation</t>
  </si>
  <si>
    <t>A</t>
  </si>
  <si>
    <t>B</t>
  </si>
  <si>
    <t>Unrestricted</t>
  </si>
  <si>
    <t>Contam. Soil</t>
  </si>
  <si>
    <t>C</t>
  </si>
  <si>
    <t>Groundwater</t>
  </si>
  <si>
    <t>Wells</t>
  </si>
  <si>
    <t>Septic/Leach</t>
  </si>
  <si>
    <t>Slopes</t>
  </si>
  <si>
    <t>Structures</t>
  </si>
  <si>
    <t>Prop. Line</t>
  </si>
  <si>
    <t>Utilities</t>
  </si>
  <si>
    <t>Fill Depths</t>
  </si>
  <si>
    <t>Soil Type</t>
  </si>
  <si>
    <t>Fraction of 36 hour DCV</t>
  </si>
  <si>
    <t>Percent Annual Capture</t>
  </si>
  <si>
    <t>2. For Graphing Purposes (Reflecting Retention Category Thresholds)</t>
  </si>
  <si>
    <t>3. Interpolated Annual Capture Percentage Data</t>
  </si>
  <si>
    <t>1. Values determined by modeling the following in Biofiltration Worksheets:</t>
  </si>
  <si>
    <r>
      <t>Fraction of 36 hour DCV Retained</t>
    </r>
    <r>
      <rPr>
        <vertAlign val="superscript"/>
        <sz val="11"/>
        <color theme="1"/>
        <rFont val="Calibri"/>
        <family val="2"/>
        <scheme val="minor"/>
      </rPr>
      <t>1</t>
    </r>
  </si>
  <si>
    <t>1. Determination of Retention Requirements</t>
  </si>
  <si>
    <t>3% of effective tributary area (40,000 impervious tributary x 0.90 x 0.03 = 1080 sf BMP)</t>
  </si>
  <si>
    <t>Basic Analysis</t>
  </si>
  <si>
    <t>Advanced Analysis</t>
  </si>
  <si>
    <t>Has Geotechnical Engineer Performed an Infiltration Analysis?</t>
  </si>
  <si>
    <t>Design Infiltration Rate Used To Determine Retention Requirements</t>
  </si>
  <si>
    <t>Total Percentage of Above Land Uses</t>
  </si>
  <si>
    <t>Land Use Designation</t>
  </si>
  <si>
    <t>1. EMC Values for WQE Pollutants of Concern</t>
  </si>
  <si>
    <t>TSS</t>
  </si>
  <si>
    <t>TP</t>
  </si>
  <si>
    <t>TN</t>
  </si>
  <si>
    <t>Tcu</t>
  </si>
  <si>
    <t>TPb</t>
  </si>
  <si>
    <t>TZn</t>
  </si>
  <si>
    <t>FC</t>
  </si>
  <si>
    <t>ug/L</t>
  </si>
  <si>
    <t>#/100mL</t>
  </si>
  <si>
    <t>Agriculture</t>
  </si>
  <si>
    <t>Commercial</t>
  </si>
  <si>
    <t>Education</t>
  </si>
  <si>
    <t>Multi Family Residential</t>
  </si>
  <si>
    <t>Orchard</t>
  </si>
  <si>
    <t>Rural Residential</t>
  </si>
  <si>
    <t>Single Family Residential</t>
  </si>
  <si>
    <t>Transportation</t>
  </si>
  <si>
    <t>Vacant / Open Space</t>
  </si>
  <si>
    <t>Water</t>
  </si>
  <si>
    <t>Percentage "Commercial"</t>
  </si>
  <si>
    <t>Percentage "Education"</t>
  </si>
  <si>
    <t>Percentage "Industrial"</t>
  </si>
  <si>
    <t>Percentage "Multi-Family Residential"</t>
  </si>
  <si>
    <t>Percentage "Single Family Residential"</t>
  </si>
  <si>
    <t>Percentage "Transportation"</t>
  </si>
  <si>
    <t>Percentage "Vacant/Open Space"</t>
  </si>
  <si>
    <t>Percentage "Water"</t>
  </si>
  <si>
    <t>Percentage "Agriculture"</t>
  </si>
  <si>
    <t>Percentage "Orchard"</t>
  </si>
  <si>
    <t>Percentage "Rural Residential"</t>
  </si>
  <si>
    <t>Total Basin Area</t>
  </si>
  <si>
    <t>85% Rainfall</t>
  </si>
  <si>
    <t>Number of Annual Rainall Events</t>
  </si>
  <si>
    <t>Average TSS Conc</t>
  </si>
  <si>
    <t>Average TP Conc</t>
  </si>
  <si>
    <t>Average TN Conc</t>
  </si>
  <si>
    <t>Average TCu Conc</t>
  </si>
  <si>
    <t>Average TPb Conc</t>
  </si>
  <si>
    <t>Average TZn Conc</t>
  </si>
  <si>
    <t>Average FC Conc</t>
  </si>
  <si>
    <t>Annual TSS Load</t>
  </si>
  <si>
    <t>Annual TP Load</t>
  </si>
  <si>
    <t>Annual TN Load</t>
  </si>
  <si>
    <t>Annual TCu Load</t>
  </si>
  <si>
    <t>Annual TPb Load</t>
  </si>
  <si>
    <t>Annual TZn Load</t>
  </si>
  <si>
    <t>Annual FC Load</t>
  </si>
  <si>
    <t>lbs/year</t>
  </si>
  <si>
    <t>Bil/year</t>
  </si>
  <si>
    <t>Annual TSS Load Reduction</t>
  </si>
  <si>
    <t>Annual TP Load Reduction</t>
  </si>
  <si>
    <t>Annual TN Load Reduction</t>
  </si>
  <si>
    <t>Annual TCu Load Reduction</t>
  </si>
  <si>
    <t>Annual TPb Load Reduction</t>
  </si>
  <si>
    <t>Annual TZn Load Reduction</t>
  </si>
  <si>
    <t>Annual FC Load Reduction</t>
  </si>
  <si>
    <t>Impacted Conditions</t>
  </si>
  <si>
    <t>Percentage of Annual Runoff Retained</t>
  </si>
  <si>
    <t>Total Annual Retention Volume</t>
  </si>
  <si>
    <t>Annual Rainfall Volume</t>
  </si>
  <si>
    <t>Impacted Runoff Coefficient</t>
  </si>
  <si>
    <t>Impacted Annual Runoff Volume</t>
  </si>
  <si>
    <t>Annual Volume Delivered to Biofilter</t>
  </si>
  <si>
    <t>Performance Standard of Biofilter</t>
  </si>
  <si>
    <t>Average BMP Efficacy</t>
  </si>
  <si>
    <t>Total Annual Volume Biofiltered</t>
  </si>
  <si>
    <t>ft3/yr</t>
  </si>
  <si>
    <t>Is BMP Impermeably Lined or Unlined?</t>
  </si>
  <si>
    <t>Ponding Pore Space Available for Retention</t>
  </si>
  <si>
    <t>Ponding Pore Space Available for Biofiltration</t>
  </si>
  <si>
    <t>Unvegetated</t>
  </si>
  <si>
    <t>Underdrain</t>
  </si>
  <si>
    <t>No Underdrain</t>
  </si>
  <si>
    <t>Is BMP Vegetated or Unvegetated?</t>
  </si>
  <si>
    <t>Does BMP Have an Underdrain?</t>
  </si>
  <si>
    <t>Gravel Pore Space Available for Biofiltration (Above Underdrain)</t>
  </si>
  <si>
    <t>Specialized Soil Media Filtration Rate</t>
  </si>
  <si>
    <t>Specialized Gravel Media Pore Space</t>
  </si>
  <si>
    <t>Specialized Soil Media Pore Space for Retention</t>
  </si>
  <si>
    <t>Specialized Soil Media Pore Space for Biofiltration</t>
  </si>
  <si>
    <t>Standard</t>
  </si>
  <si>
    <t>Specialized</t>
  </si>
  <si>
    <t>Does BMP Utilize Standard or Specialized Media?</t>
  </si>
  <si>
    <t>Flow-Thru Device</t>
  </si>
  <si>
    <t>Conventional BMP</t>
  </si>
  <si>
    <t>Design Infiltration Rate Recommended</t>
  </si>
  <si>
    <t>(Version 2.0)</t>
  </si>
  <si>
    <t>2.0</t>
  </si>
  <si>
    <t>3. User Input from stormwater plans.</t>
  </si>
  <si>
    <t>11. User Input from stormwater plans. Must satisfy criteria from Fact Sheet SD-B.</t>
  </si>
  <si>
    <t>10. User Input. Default is "No". Select Yes if any of the referenced elements are proposed.</t>
  </si>
  <si>
    <t>18. User Input. Must satisfy criteria from Fact Sheet SD-A.</t>
  </si>
  <si>
    <t>19. User Input. Must satisfy criteria from Fact Sheet SD-A. Acceptable range from 0-30 feet.</t>
  </si>
  <si>
    <t>20. User Input. Must satisfy criteria from Fact Sheet SD-E. Cannot provide more than a 25% reduction to initial DCV.</t>
  </si>
  <si>
    <t>21. User Input. Must satisfy criteria from Fact Sheet SD-E. Acceptable range 0-100 gallons for generic volume reductions.</t>
  </si>
  <si>
    <t>Worksheet B.1 Line Item Notes</t>
  </si>
  <si>
    <t>22. Sum of Lines 3 through 17.</t>
  </si>
  <si>
    <t>23. [0.9(Line 3) + 0.3(Line 4 + Line 9) + 0.1(Line 5 + Line 6) + 0.14(Line 7) + 0.23(Line 8)] /(Sum of Lines 3 through Line 9)</t>
  </si>
  <si>
    <t>24. [0.9(Line 11) + 0.3(Line 12 + Line 17) + 0.1(Line 13 + Line 14) + 0.14(Line 15) + 0.23(Line 16)] /(Sum of Lines 11 through Line 17)</t>
  </si>
  <si>
    <t>25. [(Line 23 x (Sum of Lines 3 through 9) + Line 24 x (Sum of Lines 11 through 17)) / Line 22]</t>
  </si>
  <si>
    <t>32. (Line 2/12) x Line 22 x Line 31</t>
  </si>
  <si>
    <t>26. (Line 2/12) x Line 22 x Line 25</t>
  </si>
  <si>
    <t>27. Line 11</t>
  </si>
  <si>
    <t>28. Summation of Lines 12-17.</t>
  </si>
  <si>
    <t>29. [Line 27 / Line 28]. If greater than 4.0 dispersion benefits are not quantified.</t>
  </si>
  <si>
    <t>38. [Line 26 - Line 37]. Minimum result of 0.</t>
  </si>
  <si>
    <t>37. [(Line 26 - Line 32) + Line 33 + Line 34]</t>
  </si>
  <si>
    <t>36. Line 22 x Line 35</t>
  </si>
  <si>
    <t>35. Line 31 x [1 - ((Line 33 + Line 34)/(Line 32))]. Value must be between zero and one.</t>
  </si>
  <si>
    <t>31. [Line 23 x (Sum of Lines 3 through Line 9) + Line 24 x Line 30 x (Sum of Lines 11 through Line 17)] / Line 22</t>
  </si>
  <si>
    <t>34. [Line 20 x Line 21/7.48]. If Line 21&gt;100 or Line 10 is "n/a" or "no", then this value must be zero.</t>
  </si>
  <si>
    <t>Do Minimum Retention Requirements Apply to this Project?</t>
  </si>
  <si>
    <t>Does not allow canopy larger than 30'</t>
  </si>
  <si>
    <t>Does not allow rain barrel larger than 100 gallons</t>
  </si>
  <si>
    <t>Does not allow rain barrel reduction of more than 25% of DCV.</t>
  </si>
  <si>
    <t>Retention Requirements Apply?</t>
  </si>
  <si>
    <t>1. User input from stormwater plans.</t>
  </si>
  <si>
    <t>2. User input from BMPDM Figure B.1-1.</t>
  </si>
  <si>
    <t>3. User input from stormwater plans.</t>
  </si>
  <si>
    <t>Worksheet B.2 Line Item Notes</t>
  </si>
  <si>
    <t>Automated Worksheet B.1: Calculation of Design Capture Volume (V2.0)</t>
  </si>
  <si>
    <t>Automated Worksheet B.2: Retention Requirements (V2.0)</t>
  </si>
  <si>
    <t>6. Default value of "Yes" for Priority Development Projects.</t>
  </si>
  <si>
    <t>1. Populated per user input from Worksheet B.1.</t>
  </si>
  <si>
    <t>26. Look up value from Retention Percent Capture Curves, and divide by 0.80. Maximum of 1.00.</t>
  </si>
  <si>
    <t>29. If flow controls are provided, calculate per orifice equation: Q=CA√2gh</t>
  </si>
  <si>
    <t>2. Populated per user input from Worksheet B.1.</t>
  </si>
  <si>
    <t>3. Populated per result of Worksheet B.1.</t>
  </si>
  <si>
    <t>6. User input.</t>
  </si>
  <si>
    <t>5. User input in reference to the bottom of the BMP.</t>
  </si>
  <si>
    <t>8. User input.</t>
  </si>
  <si>
    <t>9. User input.</t>
  </si>
  <si>
    <t>10. User input, 18 inches minimum.</t>
  </si>
  <si>
    <t>Provided Gravel Thickness (Total Thickness)</t>
  </si>
  <si>
    <t>12. User input. Offset represents the distance between the bottom of the gravel layer to the invert of the underdrain.</t>
  </si>
  <si>
    <t>18. For unlined BMPs: Minimum of Line 3 or [Line 8 x (Line 2/12) x 6.00]. For Lined BMPs use zero.</t>
  </si>
  <si>
    <t>Worksheet B.3 Line Item Notes</t>
  </si>
  <si>
    <t>13. User input. Select underdrain diameter or hydromod orifice diameter, whatever is smallest.</t>
  </si>
  <si>
    <t>Overall Portion of Performance Standard Satisfied (BMP Efficacy Factor)</t>
  </si>
  <si>
    <t xml:space="preserve">Is proposed BMP location Restricted or Unrestricted for Infiltration Activities? </t>
  </si>
  <si>
    <t>Gravel Pore Space Available for Retention (Above Underdrain)</t>
  </si>
  <si>
    <t>Gravel Pore Space Available for Retention (Below Underdrain)</t>
  </si>
  <si>
    <t>4. User input. Unvegetated may be permitted in full infiltration conditions and/or Green Infrastructure Projects.</t>
  </si>
  <si>
    <t>% Annual Capture</t>
  </si>
  <si>
    <t>Are Habitable Structures Greater than 9 Stories Proposed?</t>
  </si>
  <si>
    <t>5. User input from BMPDM Section B.2.2.</t>
  </si>
  <si>
    <t>4. User input from BMPDM Section B.2.2.</t>
  </si>
  <si>
    <t>10. Rates of  0.300, 0.200, 0.100, 0.025, or 0.000 for A, B, C, D, or Restricted soils respectively.  Or rate from Geotechnical Engineer.</t>
  </si>
  <si>
    <t>8. User input from BMPDM Section B.2.3. If "Yes", geotechnical report excerpts must be provided.</t>
  </si>
  <si>
    <t>9. User input from BMPDM Section B.2.3.</t>
  </si>
  <si>
    <t>11. Determined Per BMPDM Section B.2.4.</t>
  </si>
  <si>
    <t>7. User input from BMPDM Section B.2.1. If "Yes", separate capture and use evaluation must be provided.</t>
  </si>
  <si>
    <t>30. Lookup values from Table B.1-1 weighted with respect to distribution of dispersion areas specified in Lines 12-17.</t>
  </si>
  <si>
    <t>33. [Line 18 x Lookup value from Section B.1.4 of BMP Design Manual]</t>
  </si>
  <si>
    <t>Automated Worksheet B.3: BMP Performance (V2.0)</t>
  </si>
  <si>
    <t>Creates warning for BMPs &lt;3% of effective impervious area</t>
  </si>
  <si>
    <t>Creates warning if the total BMP effective depth does not draw down within 120 hours.</t>
  </si>
  <si>
    <t>Creates warning if surface ponding does not draw down within 24 hours.</t>
  </si>
  <si>
    <t>Underdrain Offset</t>
  </si>
  <si>
    <t>11. User input. Value represents the total gravel thickness above and below the underdrain.</t>
  </si>
  <si>
    <t>19. Populated per Table B.3-1 of BMPDM. Values vary with respect to BMP elements such as vegetation, underdrain, liners.</t>
  </si>
  <si>
    <t>20. Populated per Table B.3-1 of BMPDM. Values vary with respect to BMP elements such as vegetation, underdrain, liners.</t>
  </si>
  <si>
    <t>21. Populated per Table B.3-1 of BMPDM. Values vary with respect to BMP elements such as vegetation, underdrain, liners.</t>
  </si>
  <si>
    <t>22. Populated per Table B.3-1 of BMPDM. Values vary with respect to BMP elements such as vegetation, underdrain, liners.</t>
  </si>
  <si>
    <t>23. (Line 9 x Line 19) + (Line 10 x Line 20) + ((Line 11-Line12) x Line 21) + (Line 12 x Line 22)</t>
  </si>
  <si>
    <t>Efficacy of Retention Processes</t>
  </si>
  <si>
    <t>Fraction of DCV Retained (Independent of Drawdown Time)</t>
  </si>
  <si>
    <t>Calculated Retention Storage Drawdown Time</t>
  </si>
  <si>
    <t>Volume Retained by BMP (Considering Drawdown Time)</t>
  </si>
  <si>
    <t>24. [(Line 23/12) x Line 8 + Line 18 / Line 3]. Maximum value of 1.</t>
  </si>
  <si>
    <t>27. Line 26 x Line 3</t>
  </si>
  <si>
    <t>28. Line 3 - Line 27</t>
  </si>
  <si>
    <t>30. If flow controls are provided, calculate as [(Line 29 x 12 x 3600)/Line 8]</t>
  </si>
  <si>
    <t>32. Minimum of Line 30 or Line 31</t>
  </si>
  <si>
    <t>33. [Line 32 x 6]</t>
  </si>
  <si>
    <t>34. Populated per Table B.3-2 of BMPDM. Values vary with respect to BMP elements such as vegetation, underdrain, liners.</t>
  </si>
  <si>
    <t>35. Populated per Table B.3-2 of BMPDM. Values vary with respect to BMP elements such as vegetation, underdrain, liners.</t>
  </si>
  <si>
    <t>36. Populated per Table B.3-2 of BMPDM. Values vary with respect to BMP elements such as vegetation, underdrain, liners.</t>
  </si>
  <si>
    <t>46. Yes/No. Determined per BMPDM Section B.3.5.</t>
  </si>
  <si>
    <t>37. [(Line 9 x Line 34) + (Line 10 x Line 35) + ((Line 11 - Line 12) x Line 36))]</t>
  </si>
  <si>
    <t>38. For lined basins use [Line 9/Line 32]. For unlined basins use [Line 9/(Line 32 + Line 2)]</t>
  </si>
  <si>
    <t>39. For lined basins use [Line 37/Line 32]. For unlined basins use [Line 37/(Line 32 + Line 2)]</t>
  </si>
  <si>
    <t>40. [Line 33 + Line 37]</t>
  </si>
  <si>
    <t>41. [1.50 x Line 28]</t>
  </si>
  <si>
    <t>42. [Minimum of Line 41 or ((Line 40/12) x Line 8))]</t>
  </si>
  <si>
    <t>43. [0.75 x Line 28]</t>
  </si>
  <si>
    <t>44. [Minimum of Line 43 or [(Line 37/12) x Line 8]]</t>
  </si>
  <si>
    <t>45. [Maximum of (Line 42/Line 41) or (Line 44/Line 43)]</t>
  </si>
  <si>
    <t>48. [Line 47 x Line 3] - Line 3</t>
  </si>
  <si>
    <t>47. [Line 26 + Line 45]. Maximum of 1.00.</t>
  </si>
  <si>
    <t>Creates warning if retention requirements are not satisfied at the DMA level.</t>
  </si>
  <si>
    <t>Creates warning if entire treatment volume is not satisfied</t>
  </si>
  <si>
    <t>Fraction of DCV Requiring Retention</t>
  </si>
  <si>
    <t>Required Retention Volume</t>
  </si>
  <si>
    <t>percentage</t>
  </si>
  <si>
    <t>12. Determined Per BMPDM Section B.2.4.</t>
  </si>
  <si>
    <t>13. Determined Per BMPDM Section B.2.4.</t>
  </si>
  <si>
    <t>25. [Line 23 / Line 2]. Assume 120 hours for all lined biofiltration BMPs.</t>
  </si>
  <si>
    <t>Creates warning the BMP is lined and has more than 3" of gravel beneath the underdrain.</t>
  </si>
  <si>
    <t>Creates a warning if specialized media is used in BMP.</t>
  </si>
  <si>
    <t>Creates warning if at least 18" of biofiltration media depth. Not applicable if "specialized" media used.</t>
  </si>
  <si>
    <t>Creates warning if underdrain does not have the the minimum required 3" offset. Not applicable if "specialized" media used.</t>
  </si>
  <si>
    <r>
      <rPr>
        <u/>
        <sz val="12"/>
        <rFont val="Garamond"/>
        <family val="1"/>
      </rPr>
      <t>Version 2.0 Updates:</t>
    </r>
    <r>
      <rPr>
        <sz val="12"/>
        <rFont val="Garamond"/>
        <family val="1"/>
      </rPr>
      <t xml:space="preserve">
</t>
    </r>
    <r>
      <rPr>
        <b/>
        <sz val="12"/>
        <rFont val="Garamond"/>
        <family val="1"/>
      </rPr>
      <t xml:space="preserve">1. Introduction Tab: </t>
    </r>
    <r>
      <rPr>
        <sz val="12"/>
        <rFont val="Garamond"/>
        <family val="1"/>
      </rPr>
      <t xml:space="preserve">Revised introduction text to reflect process updates.
</t>
    </r>
    <r>
      <rPr>
        <b/>
        <sz val="12"/>
        <rFont val="Garamond"/>
        <family val="1"/>
      </rPr>
      <t>2. DCV Tab:</t>
    </r>
    <r>
      <rPr>
        <sz val="12"/>
        <rFont val="Garamond"/>
        <family val="1"/>
      </rPr>
      <t xml:space="preserve"> The option to overflow BMPs to downstream drainage areas has been eliminated.
</t>
    </r>
    <r>
      <rPr>
        <b/>
        <sz val="12"/>
        <rFont val="Garamond"/>
        <family val="1"/>
      </rPr>
      <t>3. Retention Requirements Tab</t>
    </r>
    <r>
      <rPr>
        <sz val="12"/>
        <rFont val="Garamond"/>
        <family val="1"/>
      </rPr>
      <t xml:space="preserve">: The previous "Feasibility" tab has been renamed "Retention Requirements" and has been overhauled to align with redefined process for determining the minimum retention requirements for each drainage area.
</t>
    </r>
    <r>
      <rPr>
        <b/>
        <sz val="12"/>
        <rFont val="Garamond"/>
        <family val="1"/>
      </rPr>
      <t xml:space="preserve">4. BMP Performance Tab: </t>
    </r>
    <r>
      <rPr>
        <sz val="12"/>
        <rFont val="Garamond"/>
        <family val="1"/>
      </rPr>
      <t xml:space="preserve">Consolidated retention, biofiltration, and biofiltration (specialized) tabs into a single worksheet that accommodates all three BMP types by allowing the users to provide specific inputs regarding whether the BMP is vegetated vs non-vegetated, lined vs unlined, and underdrain vs no underdrain. Corrections to conditional formatting have also been made so that "warning" messages do not prevent the worksheets from performing calculations.
</t>
    </r>
    <r>
      <rPr>
        <b/>
        <sz val="12"/>
        <rFont val="Garamond"/>
        <family val="1"/>
      </rPr>
      <t>5. Reduced Size BMP Maintenance Tab</t>
    </r>
    <r>
      <rPr>
        <sz val="12"/>
        <rFont val="Garamond"/>
        <family val="1"/>
      </rPr>
      <t xml:space="preserve">: This replaces the previous "Biofiltration (alt ftprint)" tab. The update now includes a new land use characterization for "Steep Hillslopes" and also allows users to identify the "percentage" of each land use composition within a drainage area rather requiring more specific "effective impervious area" inputs that were causeing confusion. Finally, the result of this worksheet now calculates an anticipated major maintenance frequency rather than a minimum footprint.
</t>
    </r>
    <r>
      <rPr>
        <b/>
        <sz val="12"/>
        <rFont val="Garamond"/>
        <family val="1"/>
      </rPr>
      <t xml:space="preserve">6. Other Updates: </t>
    </r>
    <r>
      <rPr>
        <sz val="12"/>
        <rFont val="Garamond"/>
        <family val="1"/>
      </rPr>
      <t>Automated calculations for flow-thru treatment BMPs have been removed as it is only applicable for projects utilizing offsite alternative compliance. The previous "summary" tab has been removed and is no longer required for submittal.</t>
    </r>
  </si>
  <si>
    <t>name</t>
  </si>
  <si>
    <t>in</t>
  </si>
  <si>
    <r>
      <t>ft</t>
    </r>
    <r>
      <rPr>
        <vertAlign val="superscript"/>
        <sz val="11"/>
        <color theme="1"/>
        <rFont val="Garamond"/>
        <family val="1"/>
      </rPr>
      <t>2</t>
    </r>
  </si>
  <si>
    <r>
      <t>ft</t>
    </r>
    <r>
      <rPr>
        <vertAlign val="superscript"/>
        <sz val="11"/>
        <color theme="1"/>
        <rFont val="Garamond"/>
        <family val="1"/>
      </rPr>
      <t>3</t>
    </r>
  </si>
  <si>
    <t>DCV Retained</t>
  </si>
  <si>
    <t>14. User input. If specialized media is proposed, refer to BMPDM Sections F.1 - F.3 for guidance.</t>
  </si>
  <si>
    <t>15. User input. If specialized media is proposed, refer to BMPDM Sections F.1 - F.3 for guidance.</t>
  </si>
  <si>
    <t>16. User input. If specialized media is proposed, refer to BMPDM Sections F.1 - F.3 for guidance.</t>
  </si>
  <si>
    <t>17. User input. If specialized media is proposed, refer to BMPDM Sections F.1 - F.3 for guidance.</t>
  </si>
  <si>
    <t>7. User input. Default is "Standard" If specialized media is proposed, refer to BMPDM Sections F.1 - F.3 for guidance.</t>
  </si>
  <si>
    <t>31. Default = 5.00. If specialized media is proposed, refer to BMPDM Section Sections F.1 - F.3 for guidance.</t>
  </si>
  <si>
    <t>Retention</t>
  </si>
  <si>
    <t>Performance</t>
  </si>
  <si>
    <t>Approximate Annual Load Reductions (Reference Only)</t>
  </si>
  <si>
    <t>cfs</t>
  </si>
  <si>
    <r>
      <rPr>
        <b/>
        <sz val="14"/>
        <color theme="1"/>
        <rFont val="Garamond"/>
        <family val="1"/>
      </rPr>
      <t xml:space="preserve">General: </t>
    </r>
    <r>
      <rPr>
        <sz val="14"/>
        <color theme="1"/>
        <rFont val="Garamond"/>
        <family val="1"/>
      </rPr>
      <t xml:space="preserve">To use this workbook, navigate to each of the worksheet tabs below and populate </t>
    </r>
    <r>
      <rPr>
        <u/>
        <sz val="14"/>
        <color theme="1"/>
        <rFont val="Garamond"/>
        <family val="1"/>
      </rPr>
      <t>all</t>
    </r>
    <r>
      <rPr>
        <sz val="14"/>
        <color theme="1"/>
        <rFont val="Garamond"/>
        <family val="1"/>
      </rPr>
      <t xml:space="preserve"> yellow cells with project specific information.  </t>
    </r>
    <r>
      <rPr>
        <u/>
        <sz val="14"/>
        <color theme="1"/>
        <rFont val="Garamond"/>
        <family val="1"/>
      </rPr>
      <t>Yellow</t>
    </r>
    <r>
      <rPr>
        <sz val="14"/>
        <color theme="1"/>
        <rFont val="Garamond"/>
        <family val="1"/>
      </rPr>
      <t xml:space="preserve"> cells require user input, </t>
    </r>
    <r>
      <rPr>
        <u/>
        <sz val="14"/>
        <color theme="1"/>
        <rFont val="Garamond"/>
        <family val="1"/>
      </rPr>
      <t>white</t>
    </r>
    <r>
      <rPr>
        <sz val="14"/>
        <color theme="1"/>
        <rFont val="Garamond"/>
        <family val="1"/>
      </rPr>
      <t xml:space="preserve"> cells are locked for editing and are automatically calculated, </t>
    </r>
    <r>
      <rPr>
        <u/>
        <sz val="14"/>
        <rFont val="Garamond"/>
        <family val="1"/>
      </rPr>
      <t>blue</t>
    </r>
    <r>
      <rPr>
        <sz val="14"/>
        <color theme="1"/>
        <rFont val="Garamond"/>
        <family val="1"/>
      </rPr>
      <t xml:space="preserve"> cells are also locked for editing and are automatically populated based on results from previous worksheet tabs, </t>
    </r>
    <r>
      <rPr>
        <u/>
        <sz val="14"/>
        <color theme="1"/>
        <rFont val="Garamond"/>
        <family val="1"/>
      </rPr>
      <t>grey</t>
    </r>
    <r>
      <rPr>
        <sz val="14"/>
        <color theme="1"/>
        <rFont val="Garamond"/>
        <family val="1"/>
      </rPr>
      <t xml:space="preserve"> cells are items that do not require user input because of previous user inputs, </t>
    </r>
    <r>
      <rPr>
        <u/>
        <sz val="14"/>
        <color theme="1"/>
        <rFont val="Garamond"/>
        <family val="1"/>
      </rPr>
      <t>orange</t>
    </r>
    <r>
      <rPr>
        <sz val="14"/>
        <color theme="1"/>
        <rFont val="Garamond"/>
        <family val="1"/>
      </rPr>
      <t xml:space="preserve"> cells represent warnings where supplemental information and/or revisions may be required for compliance. The worksheets are formatted to accommodate calculations for up to 10 drainage areas and associated BMPs. Each drainage area and BMP is represented as a discrete column with corresponding user inputs and calculations appearing in the rows below. Please note that projects with more than 10 drainage areas may need to use more than one workbook to accommodate the entire project.</t>
    </r>
    <r>
      <rPr>
        <b/>
        <sz val="14"/>
        <color theme="1"/>
        <rFont val="Garamond"/>
        <family val="1"/>
      </rPr>
      <t xml:space="preserve">
</t>
    </r>
    <r>
      <rPr>
        <b/>
        <sz val="14"/>
        <color rgb="FFC00000"/>
        <rFont val="Garamond"/>
        <family val="1"/>
      </rPr>
      <t xml:space="preserve">
</t>
    </r>
    <r>
      <rPr>
        <b/>
        <sz val="14"/>
        <rFont val="Garamond"/>
        <family val="1"/>
      </rPr>
      <t>Step 1. DCV:</t>
    </r>
    <r>
      <rPr>
        <sz val="14"/>
        <rFont val="Garamond"/>
        <family val="1"/>
      </rPr>
      <t xml:space="preserve"> Provide the required inputs to determine the design capture volume for each PDP drainage area. The calculations in this worksheet determine the initial design capture volume and also apply any applicable reductions associated with site design techniques including dispersion to pervious surfaces, incorporation of tree wells, and incorporation of rain barrels. </t>
    </r>
    <r>
      <rPr>
        <b/>
        <sz val="14"/>
        <color rgb="FFC00000"/>
        <rFont val="Garamond"/>
        <family val="1"/>
      </rPr>
      <t xml:space="preserve">
</t>
    </r>
    <r>
      <rPr>
        <b/>
        <sz val="14"/>
        <color theme="1"/>
        <rFont val="Garamond"/>
        <family val="1"/>
      </rPr>
      <t xml:space="preserve">
S</t>
    </r>
    <r>
      <rPr>
        <b/>
        <sz val="14"/>
        <rFont val="Garamond"/>
        <family val="1"/>
      </rPr>
      <t xml:space="preserve">tep 2. Retention Requirements: </t>
    </r>
    <r>
      <rPr>
        <sz val="14"/>
        <rFont val="Garamond"/>
        <family val="1"/>
      </rPr>
      <t>Provide required inputs to determine the minimum retention requirements for each drainage area.</t>
    </r>
    <r>
      <rPr>
        <sz val="14"/>
        <color theme="1"/>
        <rFont val="Garamond"/>
        <family val="1"/>
      </rPr>
      <t xml:space="preserve">
</t>
    </r>
    <r>
      <rPr>
        <b/>
        <sz val="14"/>
        <color theme="1"/>
        <rFont val="Garamond"/>
        <family val="1"/>
      </rPr>
      <t>Step 3. BMP Performance:</t>
    </r>
    <r>
      <rPr>
        <sz val="14"/>
        <color theme="1"/>
        <rFont val="Garamond"/>
        <family val="1"/>
      </rPr>
      <t xml:space="preserve"> Provide required inputs to determine the portion of the pollutant control performance standards that are satisfied by the proposed BMPs.
</t>
    </r>
    <r>
      <rPr>
        <b/>
        <sz val="14"/>
        <color theme="1"/>
        <rFont val="Garamond"/>
        <family val="1"/>
      </rPr>
      <t xml:space="preserve"> 
Reduced Size BMP Maintenance (optional):</t>
    </r>
    <r>
      <rPr>
        <sz val="14"/>
        <color rgb="FFC00000"/>
        <rFont val="Garamond"/>
        <family val="1"/>
      </rPr>
      <t xml:space="preserve"> </t>
    </r>
    <r>
      <rPr>
        <sz val="14"/>
        <color theme="1"/>
        <rFont val="Garamond"/>
        <family val="1"/>
      </rPr>
      <t>If BMPs with a footprint of less than 3% of the effective impervious tributary are proposed, provide required inputs to determine the anticipated frequency for major BMP maintenance activities.</t>
    </r>
    <r>
      <rPr>
        <sz val="14"/>
        <color rgb="FFC00000"/>
        <rFont val="Garamond"/>
        <family val="1"/>
      </rPr>
      <t xml:space="preserve">
</t>
    </r>
  </si>
  <si>
    <t>The County of San Diego has developed this tool in an effort to streamline traditionally complex efforts associated with planning, design, submittal, and review of PDPs that are subject to stormwater pollutant control requirements set forth in the 2013 MS4 Permit. The City of San Marcos has adopted this worksheet as part of its July 2025 BMP Design Manual update. While the calculations performed herein are deemed to be in compliance with Permit requirements, applicants may elect to provide their own calculations. Use of this tool is optional and the City will not be held liable for any errors or other negative impacts associated with its use. In the event that the City performs updates to these worksheets, applicants that have not established reliance on previous versions of the worksheet via discretionary approval may be required to utilize the latest version of the worksheets. A summary of version releases is included below.</t>
  </si>
  <si>
    <t>City of San Marcos Automated Stormwater Pollutant Control Worksheets</t>
  </si>
  <si>
    <t xml:space="preserve">Welcome to the City of San Marcos Automated Stormwater Pollutant Control Worksheets. These worksheets may be used to demonstrate compliance with stormwater pollutant control standards set forth in the 2013 MS4 Permit for Priority Development Projects and Green Street Projects.
</t>
  </si>
  <si>
    <t>-Questions relating to this worksheet, specific projects, submittal requirements, approval process, and/or policy-related issues should be directed to the City's Land Development Division at engineeringdivision@san-marcos.net or 760-744-1050 ext. 3252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</si>
</sst>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
    <numFmt numFmtId="166" formatCode="#,##0.000"/>
    <numFmt numFmtId="167" formatCode="#,##0.0000"/>
    <numFmt numFmtId="168" formatCode="m/d/yy;@"/>
    <numFmt numFmtId="169" formatCode="0.0%"/>
  </numFmts>
  <fonts count="61"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sz val="10"/>
      <name val="Arial"/>
      <family val="2"/>
    </font>
    <font>
      <sz val="11"/>
      <color indexed="8"/>
      <name val="Calibri"/>
      <family val="2"/>
    </font>
    <font>
      <sz val="10"/>
      <name val="Arial"/>
      <family val="2"/>
    </font>
    <font>
      <b/>
      <sz val="11"/>
      <name val="Calibri"/>
      <family val="2"/>
      <scheme val="minor"/>
    </font>
    <font>
      <sz val="10"/>
      <color rgb="FF000000"/>
      <name val="Times New Roman"/>
      <family val="1"/>
    </font>
    <font>
      <sz val="11"/>
      <color rgb="FFFF0000"/>
      <name val="Calibri"/>
      <family val="2"/>
      <scheme val="minor"/>
    </font>
    <font>
      <sz val="11"/>
      <color rgb="FFFF0000"/>
      <name val="Garamond"/>
      <family val="1"/>
    </font>
    <font>
      <sz val="11"/>
      <color theme="1"/>
      <name val="Garamond"/>
      <family val="1"/>
    </font>
    <font>
      <sz val="11"/>
      <color rgb="FFC00000"/>
      <name val="Garamond"/>
      <family val="1"/>
    </font>
    <font>
      <sz val="11"/>
      <name val="Garamond"/>
      <family val="1"/>
    </font>
    <font>
      <b/>
      <sz val="11"/>
      <color theme="0"/>
      <name val="Garamond"/>
      <family val="1"/>
    </font>
    <font>
      <b/>
      <sz val="11"/>
      <name val="Garamond"/>
      <family val="1"/>
    </font>
    <font>
      <b/>
      <sz val="11"/>
      <color rgb="FFC00000"/>
      <name val="Garamond"/>
      <family val="1"/>
    </font>
    <font>
      <b/>
      <u/>
      <sz val="11"/>
      <color rgb="FFC00000"/>
      <name val="Garamond"/>
      <family val="1"/>
    </font>
    <font>
      <b/>
      <sz val="11"/>
      <color rgb="FFFF0000"/>
      <name val="Garamond"/>
      <family val="1"/>
    </font>
    <font>
      <sz val="11"/>
      <color theme="0" tint="-0.499984740745262"/>
      <name val="Garamond"/>
      <family val="1"/>
    </font>
    <font>
      <b/>
      <i/>
      <sz val="11"/>
      <color theme="0" tint="-0.499984740745262"/>
      <name val="Garamond"/>
      <family val="1"/>
    </font>
    <font>
      <b/>
      <i/>
      <sz val="11"/>
      <color theme="0"/>
      <name val="Garamond"/>
      <family val="1"/>
    </font>
    <font>
      <u/>
      <sz val="11"/>
      <name val="Garamond"/>
      <family val="1"/>
    </font>
    <font>
      <b/>
      <sz val="18"/>
      <color theme="1"/>
      <name val="Garamond"/>
      <family val="1"/>
    </font>
    <font>
      <b/>
      <u/>
      <sz val="14"/>
      <color theme="1"/>
      <name val="Garamond"/>
      <family val="1"/>
    </font>
    <font>
      <sz val="14"/>
      <color theme="1"/>
      <name val="Garamond"/>
      <family val="1"/>
    </font>
    <font>
      <b/>
      <sz val="14"/>
      <color theme="1"/>
      <name val="Garamond"/>
      <family val="1"/>
    </font>
    <font>
      <b/>
      <sz val="14"/>
      <color rgb="FFC00000"/>
      <name val="Garamond"/>
      <family val="1"/>
    </font>
    <font>
      <b/>
      <u/>
      <sz val="14"/>
      <name val="Garamond"/>
      <family val="1"/>
    </font>
    <font>
      <sz val="14"/>
      <name val="Garamond"/>
      <family val="1"/>
    </font>
    <font>
      <b/>
      <sz val="14"/>
      <name val="Garamond"/>
      <family val="1"/>
    </font>
    <font>
      <b/>
      <sz val="12"/>
      <color theme="1"/>
      <name val="Garamond"/>
      <family val="1"/>
    </font>
    <font>
      <b/>
      <sz val="12"/>
      <color theme="0"/>
      <name val="Garamond"/>
      <family val="1"/>
    </font>
    <font>
      <sz val="12"/>
      <color theme="1"/>
      <name val="Garamond"/>
      <family val="1"/>
    </font>
    <font>
      <i/>
      <sz val="11"/>
      <color theme="0"/>
      <name val="Garamond"/>
      <family val="1"/>
    </font>
    <font>
      <u/>
      <sz val="14"/>
      <color theme="1"/>
      <name val="Garamond"/>
      <family val="1"/>
    </font>
    <font>
      <sz val="9"/>
      <color indexed="81"/>
      <name val="Tahoma"/>
      <family val="2"/>
    </font>
    <font>
      <sz val="12"/>
      <name val="Garamond"/>
      <family val="1"/>
    </font>
    <font>
      <b/>
      <sz val="12"/>
      <name val="Garamond"/>
      <family val="1"/>
    </font>
    <font>
      <b/>
      <sz val="11"/>
      <color rgb="FFFF0000"/>
      <name val="Calibri"/>
      <family val="2"/>
      <scheme val="minor"/>
    </font>
    <font>
      <u/>
      <sz val="12"/>
      <name val="Garamond"/>
      <family val="1"/>
    </font>
    <font>
      <sz val="12"/>
      <color theme="0" tint="-0.499984740745262"/>
      <name val="Garamond"/>
      <family val="1"/>
    </font>
    <font>
      <i/>
      <sz val="12"/>
      <name val="Garamond"/>
      <family val="1"/>
    </font>
    <font>
      <sz val="12"/>
      <name val="Calibri"/>
      <family val="2"/>
    </font>
    <font>
      <sz val="10"/>
      <name val="Garamond"/>
      <family val="1"/>
    </font>
    <font>
      <sz val="11"/>
      <color rgb="FF000000"/>
      <name val="Calibri"/>
      <family val="2"/>
      <scheme val="minor"/>
    </font>
    <font>
      <u/>
      <sz val="12"/>
      <color theme="1"/>
      <name val="Garamond"/>
      <family val="1"/>
    </font>
    <font>
      <sz val="12"/>
      <color rgb="FFC00000"/>
      <name val="Garamond"/>
      <family val="1"/>
    </font>
    <font>
      <vertAlign val="superscript"/>
      <sz val="11"/>
      <color theme="1"/>
      <name val="Calibri"/>
      <family val="2"/>
      <scheme val="minor"/>
    </font>
    <font>
      <sz val="12"/>
      <color rgb="FFFF0000"/>
      <name val="Garamond"/>
      <family val="1"/>
    </font>
    <font>
      <sz val="10"/>
      <name val="Calibri"/>
      <family val="2"/>
      <scheme val="minor"/>
    </font>
    <font>
      <b/>
      <sz val="11"/>
      <color theme="1"/>
      <name val="Garamond"/>
      <family val="1"/>
    </font>
    <font>
      <sz val="10"/>
      <color theme="1"/>
      <name val="Garamond"/>
      <family val="1"/>
    </font>
    <font>
      <b/>
      <sz val="10"/>
      <color theme="1"/>
      <name val="Garamond"/>
      <family val="1"/>
    </font>
    <font>
      <b/>
      <sz val="10"/>
      <name val="Garamond"/>
      <family val="1"/>
    </font>
    <font>
      <u/>
      <sz val="14"/>
      <name val="Garamond"/>
      <family val="1"/>
    </font>
    <font>
      <b/>
      <sz val="18"/>
      <name val="Garamond"/>
      <family val="1"/>
    </font>
    <font>
      <sz val="14"/>
      <color rgb="FFC00000"/>
      <name val="Garamond"/>
      <family val="1"/>
    </font>
    <font>
      <b/>
      <u/>
      <sz val="10.5"/>
      <color rgb="FFC00000"/>
      <name val="Garamond"/>
      <family val="1"/>
    </font>
    <font>
      <sz val="10.5"/>
      <color rgb="FFC00000"/>
      <name val="Garamond"/>
      <family val="1"/>
    </font>
    <font>
      <vertAlign val="superscript"/>
      <sz val="11"/>
      <color theme="1"/>
      <name val="Garamond"/>
      <family val="1"/>
    </font>
  </fonts>
  <fills count="14">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59999389629810485"/>
        <bgColor indexed="64"/>
      </patternFill>
    </fill>
    <fill>
      <patternFill patternType="solid">
        <fgColor rgb="FF0070C0"/>
        <bgColor indexed="64"/>
      </patternFill>
    </fill>
    <fill>
      <patternFill patternType="solid">
        <fgColor theme="8" tint="0.79998168889431442"/>
        <bgColor indexed="64"/>
      </patternFill>
    </fill>
    <fill>
      <patternFill patternType="solid">
        <fgColor rgb="FFDAEEF3"/>
        <bgColor indexed="64"/>
      </patternFill>
    </fill>
    <fill>
      <patternFill patternType="solid">
        <fgColor rgb="FFFFFF00"/>
        <bgColor indexed="64"/>
      </patternFill>
    </fill>
    <fill>
      <patternFill patternType="solid">
        <fgColor rgb="FF00B050"/>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thin">
        <color theme="0"/>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diagonal/>
    </border>
    <border>
      <left/>
      <right style="thin">
        <color indexed="64"/>
      </right>
      <top style="thin">
        <color theme="0"/>
      </top>
      <bottom/>
      <diagonal/>
    </border>
  </borders>
  <cellStyleXfs count="26">
    <xf numFmtId="0" fontId="0"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6" fillId="0" borderId="0"/>
    <xf numFmtId="0" fontId="3" fillId="0" borderId="0"/>
    <xf numFmtId="9" fontId="6" fillId="0" borderId="0" applyFont="0" applyFill="0" applyBorder="0" applyAlignment="0" applyProtection="0"/>
    <xf numFmtId="9" fontId="3" fillId="0" borderId="0" applyFont="0" applyFill="0" applyBorder="0" applyAlignment="0" applyProtection="0"/>
    <xf numFmtId="0" fontId="8" fillId="0" borderId="0"/>
    <xf numFmtId="0" fontId="6"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cellStyleXfs>
  <cellXfs count="244">
    <xf numFmtId="0" fontId="0" fillId="0" borderId="0" xfId="0"/>
    <xf numFmtId="2" fontId="0" fillId="0" borderId="1" xfId="0" applyNumberFormat="1" applyBorder="1" applyAlignment="1">
      <alignment horizontal="center" vertical="center"/>
    </xf>
    <xf numFmtId="2" fontId="0" fillId="4" borderId="1" xfId="0" applyNumberFormat="1" applyFill="1" applyBorder="1" applyAlignment="1">
      <alignment horizontal="center" vertical="center"/>
    </xf>
    <xf numFmtId="164" fontId="0" fillId="3" borderId="1" xfId="0" applyNumberFormat="1" applyFill="1" applyBorder="1" applyAlignment="1">
      <alignment horizontal="center" vertical="center"/>
    </xf>
    <xf numFmtId="164" fontId="2" fillId="0" borderId="1" xfId="0" applyNumberFormat="1" applyFont="1" applyBorder="1" applyAlignment="1">
      <alignment horizontal="center" vertical="center"/>
    </xf>
    <xf numFmtId="1" fontId="0" fillId="2" borderId="1" xfId="0" applyNumberFormat="1" applyFill="1" applyBorder="1" applyAlignment="1">
      <alignment horizontal="center" vertical="center" wrapText="1"/>
    </xf>
    <xf numFmtId="2" fontId="0" fillId="2" borderId="1" xfId="0" applyNumberFormat="1" applyFill="1" applyBorder="1" applyAlignment="1">
      <alignment horizontal="center" vertical="center" wrapText="1"/>
    </xf>
    <xf numFmtId="164" fontId="0" fillId="0" borderId="1" xfId="0" applyNumberFormat="1" applyBorder="1" applyAlignment="1">
      <alignment horizontal="center" vertical="center"/>
    </xf>
    <xf numFmtId="9" fontId="0" fillId="0" borderId="0" xfId="16" applyFont="1"/>
    <xf numFmtId="2" fontId="0" fillId="0" borderId="1" xfId="16" applyNumberFormat="1" applyFont="1" applyBorder="1" applyAlignment="1">
      <alignment horizontal="center" vertical="center"/>
    </xf>
    <xf numFmtId="0" fontId="1" fillId="2" borderId="1" xfId="0" applyFont="1" applyFill="1" applyBorder="1" applyAlignment="1">
      <alignment horizontal="center" vertical="center"/>
    </xf>
    <xf numFmtId="2" fontId="0" fillId="3" borderId="1" xfId="0" applyNumberFormat="1" applyFill="1" applyBorder="1" applyAlignment="1">
      <alignment horizontal="center" vertical="center"/>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0" fillId="2" borderId="1" xfId="0" applyFill="1" applyBorder="1" applyAlignment="1">
      <alignment horizontal="center" vertical="center" wrapText="1"/>
    </xf>
    <xf numFmtId="0" fontId="9" fillId="0" borderId="0" xfId="0" applyFont="1"/>
    <xf numFmtId="0" fontId="0" fillId="0" borderId="1" xfId="0" applyBorder="1" applyAlignment="1">
      <alignment horizontal="center" vertical="center"/>
    </xf>
    <xf numFmtId="0" fontId="0" fillId="0" borderId="11" xfId="0" applyBorder="1"/>
    <xf numFmtId="164" fontId="0" fillId="7" borderId="1" xfId="0" applyNumberFormat="1" applyFill="1" applyBorder="1" applyAlignment="1">
      <alignment horizontal="center" vertical="center"/>
    </xf>
    <xf numFmtId="2" fontId="0" fillId="0" borderId="1" xfId="16" applyNumberFormat="1" applyFont="1" applyBorder="1" applyAlignment="1">
      <alignment horizontal="center"/>
    </xf>
    <xf numFmtId="0" fontId="0" fillId="0" borderId="0" xfId="0" applyAlignment="1">
      <alignment horizontal="center"/>
    </xf>
    <xf numFmtId="165" fontId="0" fillId="0" borderId="1" xfId="16" applyNumberFormat="1" applyFont="1" applyBorder="1" applyAlignment="1">
      <alignment horizontal="center"/>
    </xf>
    <xf numFmtId="0" fontId="10" fillId="0" borderId="0" xfId="0" applyFont="1"/>
    <xf numFmtId="0" fontId="11" fillId="0" borderId="0" xfId="0" applyFont="1"/>
    <xf numFmtId="0" fontId="13" fillId="0" borderId="1" xfId="0" applyFont="1" applyBorder="1" applyAlignment="1">
      <alignment vertical="center"/>
    </xf>
    <xf numFmtId="1" fontId="13" fillId="0" borderId="1" xfId="0" applyNumberFormat="1" applyFont="1" applyBorder="1" applyAlignment="1">
      <alignment horizontal="center" vertical="center"/>
    </xf>
    <xf numFmtId="2" fontId="13" fillId="0" borderId="1" xfId="0" applyNumberFormat="1" applyFont="1" applyBorder="1" applyAlignment="1">
      <alignment horizontal="center" vertical="center"/>
    </xf>
    <xf numFmtId="3" fontId="13" fillId="0" borderId="1" xfId="0" applyNumberFormat="1" applyFont="1" applyBorder="1" applyAlignment="1">
      <alignment horizontal="center" vertical="center"/>
    </xf>
    <xf numFmtId="0" fontId="15" fillId="0" borderId="1" xfId="0" applyFont="1" applyBorder="1" applyAlignment="1">
      <alignment horizontal="right" vertical="center" wrapText="1"/>
    </xf>
    <xf numFmtId="3" fontId="15" fillId="0" borderId="1" xfId="0" applyNumberFormat="1" applyFont="1" applyBorder="1" applyAlignment="1">
      <alignment horizontal="center" vertical="center"/>
    </xf>
    <xf numFmtId="0" fontId="11" fillId="0" borderId="0" xfId="0" applyFont="1" applyAlignment="1">
      <alignment vertical="center"/>
    </xf>
    <xf numFmtId="2" fontId="13" fillId="6" borderId="1" xfId="0" applyNumberFormat="1" applyFont="1" applyFill="1" applyBorder="1" applyAlignment="1" applyProtection="1">
      <alignment horizontal="center" vertical="center"/>
      <protection locked="0"/>
    </xf>
    <xf numFmtId="0" fontId="18" fillId="0" borderId="0" xfId="0" applyFont="1" applyAlignment="1">
      <alignment horizontal="center"/>
    </xf>
    <xf numFmtId="0" fontId="15" fillId="0" borderId="0" xfId="0" applyFont="1" applyAlignment="1">
      <alignment horizontal="center"/>
    </xf>
    <xf numFmtId="167" fontId="13" fillId="0" borderId="1" xfId="0" applyNumberFormat="1" applyFont="1" applyBorder="1" applyAlignment="1">
      <alignment horizontal="center" vertical="center"/>
    </xf>
    <xf numFmtId="0" fontId="0" fillId="7" borderId="1" xfId="0" applyFill="1"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1" fillId="0" borderId="0" xfId="0" applyFont="1"/>
    <xf numFmtId="0" fontId="0" fillId="5" borderId="1" xfId="0" applyFill="1" applyBorder="1" applyAlignment="1">
      <alignment horizontal="center" vertical="center" wrapText="1"/>
    </xf>
    <xf numFmtId="0" fontId="0" fillId="0" borderId="1" xfId="0" applyBorder="1" applyAlignment="1">
      <alignment horizontal="center"/>
    </xf>
    <xf numFmtId="0" fontId="0" fillId="0" borderId="4" xfId="0" applyBorder="1"/>
    <xf numFmtId="0" fontId="0" fillId="0" borderId="4" xfId="0" applyBorder="1" applyAlignment="1">
      <alignment horizontal="center" vertical="center"/>
    </xf>
    <xf numFmtId="165" fontId="0" fillId="0" borderId="1" xfId="0" applyNumberFormat="1" applyBorder="1" applyAlignment="1">
      <alignment horizontal="center" vertical="center"/>
    </xf>
    <xf numFmtId="2" fontId="0" fillId="0" borderId="1" xfId="0" applyNumberFormat="1" applyBorder="1" applyAlignment="1">
      <alignment horizontal="center"/>
    </xf>
    <xf numFmtId="2" fontId="0" fillId="4" borderId="1" xfId="0" applyNumberFormat="1" applyFill="1" applyBorder="1" applyAlignment="1">
      <alignment horizontal="center"/>
    </xf>
    <xf numFmtId="165" fontId="0" fillId="4" borderId="1" xfId="0" applyNumberFormat="1" applyFill="1" applyBorder="1" applyAlignment="1">
      <alignment horizontal="center" vertical="center"/>
    </xf>
    <xf numFmtId="165" fontId="0" fillId="3" borderId="1" xfId="0" applyNumberFormat="1" applyFill="1" applyBorder="1" applyAlignment="1">
      <alignment horizontal="center" vertical="center"/>
    </xf>
    <xf numFmtId="0" fontId="13" fillId="0" borderId="5" xfId="0" applyFont="1" applyBorder="1" applyAlignment="1">
      <alignment horizontal="right" vertical="center" wrapText="1"/>
    </xf>
    <xf numFmtId="0" fontId="12" fillId="0" borderId="0" xfId="0" applyFont="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1" xfId="0" applyFont="1" applyBorder="1"/>
    <xf numFmtId="0" fontId="10" fillId="0" borderId="0" xfId="0" applyFont="1" applyAlignment="1">
      <alignment vertical="center"/>
    </xf>
    <xf numFmtId="0" fontId="11" fillId="0" borderId="12" xfId="0" applyFont="1" applyBorder="1"/>
    <xf numFmtId="0" fontId="11" fillId="0" borderId="9" xfId="0" applyFont="1" applyBorder="1" applyAlignment="1">
      <alignment vertical="center"/>
    </xf>
    <xf numFmtId="0" fontId="11" fillId="0" borderId="10" xfId="0" applyFont="1" applyBorder="1" applyAlignment="1">
      <alignment vertical="center"/>
    </xf>
    <xf numFmtId="0" fontId="11" fillId="0" borderId="10" xfId="0" applyFont="1" applyBorder="1"/>
    <xf numFmtId="3" fontId="13" fillId="6" borderId="1" xfId="0" applyNumberFormat="1" applyFont="1" applyFill="1" applyBorder="1" applyAlignment="1" applyProtection="1">
      <alignment horizontal="center" vertical="center"/>
      <protection locked="0"/>
    </xf>
    <xf numFmtId="0" fontId="13" fillId="0" borderId="1" xfId="0" applyFont="1" applyBorder="1" applyAlignment="1">
      <alignment horizontal="right" vertical="center" wrapText="1"/>
    </xf>
    <xf numFmtId="0" fontId="19" fillId="0" borderId="11" xfId="0" applyFont="1" applyBorder="1" applyAlignment="1">
      <alignment vertical="center"/>
    </xf>
    <xf numFmtId="0" fontId="19" fillId="0" borderId="0" xfId="0" applyFont="1" applyAlignment="1">
      <alignment vertical="center"/>
    </xf>
    <xf numFmtId="0" fontId="19" fillId="0" borderId="12" xfId="0" applyFont="1" applyBorder="1" applyAlignment="1">
      <alignment vertical="center"/>
    </xf>
    <xf numFmtId="0" fontId="19" fillId="0" borderId="0" xfId="0" applyFont="1" applyAlignment="1">
      <alignment vertical="center" wrapText="1"/>
    </xf>
    <xf numFmtId="0" fontId="25" fillId="0" borderId="0" xfId="0" applyFont="1"/>
    <xf numFmtId="0" fontId="25" fillId="0" borderId="0" xfId="0" applyFont="1" applyAlignment="1">
      <alignment horizontal="left" vertical="top" wrapText="1"/>
    </xf>
    <xf numFmtId="0" fontId="29" fillId="0" borderId="0" xfId="0" applyFont="1"/>
    <xf numFmtId="49" fontId="33" fillId="0" borderId="1" xfId="0" applyNumberFormat="1" applyFont="1" applyBorder="1" applyAlignment="1">
      <alignment horizontal="center" vertical="center"/>
    </xf>
    <xf numFmtId="0" fontId="7" fillId="0" borderId="0" xfId="0" applyFont="1"/>
    <xf numFmtId="0" fontId="34" fillId="8" borderId="1" xfId="0" applyFont="1" applyFill="1" applyBorder="1" applyAlignment="1">
      <alignment horizontal="center" vertical="center"/>
    </xf>
    <xf numFmtId="0" fontId="13" fillId="6" borderId="1" xfId="0" applyFont="1" applyFill="1" applyBorder="1" applyAlignment="1" applyProtection="1">
      <alignment horizontal="center" vertical="center"/>
      <protection locked="0"/>
    </xf>
    <xf numFmtId="0" fontId="0" fillId="0" borderId="21" xfId="0" applyBorder="1"/>
    <xf numFmtId="0" fontId="0" fillId="0" borderId="22" xfId="0" applyBorder="1"/>
    <xf numFmtId="0" fontId="0" fillId="0" borderId="17" xfId="0" applyBorder="1"/>
    <xf numFmtId="0" fontId="0" fillId="0" borderId="18" xfId="0" applyBorder="1"/>
    <xf numFmtId="0" fontId="0" fillId="0" borderId="23" xfId="0" applyBorder="1"/>
    <xf numFmtId="0" fontId="19" fillId="0" borderId="0" xfId="0" applyFont="1" applyAlignment="1">
      <alignment horizontal="left" vertical="center"/>
    </xf>
    <xf numFmtId="0" fontId="19" fillId="0" borderId="11" xfId="0" applyFont="1" applyBorder="1" applyAlignment="1">
      <alignment vertical="center" wrapText="1"/>
    </xf>
    <xf numFmtId="0" fontId="32" fillId="8" borderId="1" xfId="0" applyFont="1" applyFill="1" applyBorder="1" applyAlignment="1">
      <alignment horizontal="center" vertical="center"/>
    </xf>
    <xf numFmtId="0" fontId="11" fillId="0" borderId="0" xfId="0" applyFont="1" applyAlignment="1">
      <alignment horizontal="left" vertical="top" wrapText="1"/>
    </xf>
    <xf numFmtId="0" fontId="14" fillId="8" borderId="1" xfId="0" applyFont="1" applyFill="1" applyBorder="1" applyAlignment="1">
      <alignment horizontal="center" vertical="center"/>
    </xf>
    <xf numFmtId="0" fontId="16" fillId="0" borderId="0" xfId="0" applyFont="1" applyAlignment="1">
      <alignment horizontal="center" vertical="top"/>
    </xf>
    <xf numFmtId="0" fontId="20" fillId="0" borderId="4" xfId="0" applyFont="1" applyBorder="1" applyAlignment="1">
      <alignment horizontal="center" vertical="top"/>
    </xf>
    <xf numFmtId="0" fontId="20" fillId="0" borderId="0" xfId="0" applyFont="1" applyAlignment="1">
      <alignment horizontal="center" vertical="top"/>
    </xf>
    <xf numFmtId="0" fontId="0" fillId="0" borderId="12" xfId="0" applyBorder="1"/>
    <xf numFmtId="3" fontId="13" fillId="0" borderId="1" xfId="0" applyNumberFormat="1" applyFont="1" applyBorder="1" applyAlignment="1">
      <alignment horizontal="left" vertical="center"/>
    </xf>
    <xf numFmtId="0" fontId="0" fillId="0" borderId="13" xfId="0" applyBorder="1"/>
    <xf numFmtId="0" fontId="0" fillId="0" borderId="14" xfId="0" applyBorder="1"/>
    <xf numFmtId="0" fontId="20" fillId="0" borderId="0" xfId="0" applyFont="1" applyAlignment="1">
      <alignment vertical="top"/>
    </xf>
    <xf numFmtId="3" fontId="13" fillId="10" borderId="1" xfId="0" applyNumberFormat="1" applyFont="1" applyFill="1" applyBorder="1" applyAlignment="1">
      <alignment horizontal="center" vertical="center"/>
    </xf>
    <xf numFmtId="3" fontId="13" fillId="9" borderId="1" xfId="0" applyNumberFormat="1" applyFont="1" applyFill="1" applyBorder="1" applyAlignment="1">
      <alignment horizontal="center" vertical="center"/>
    </xf>
    <xf numFmtId="49" fontId="37" fillId="0" borderId="1" xfId="0" applyNumberFormat="1" applyFont="1" applyBorder="1" applyAlignment="1">
      <alignment horizontal="center" vertical="center"/>
    </xf>
    <xf numFmtId="168" fontId="33" fillId="0" borderId="1" xfId="0" applyNumberFormat="1" applyFont="1" applyBorder="1" applyAlignment="1">
      <alignment horizontal="center" vertical="center"/>
    </xf>
    <xf numFmtId="49" fontId="13" fillId="6" borderId="1" xfId="0" applyNumberFormat="1" applyFont="1" applyFill="1" applyBorder="1" applyAlignment="1" applyProtection="1">
      <alignment horizontal="center" vertical="center"/>
      <protection locked="0"/>
    </xf>
    <xf numFmtId="4" fontId="13" fillId="6" borderId="1" xfId="0" applyNumberFormat="1" applyFont="1" applyFill="1" applyBorder="1" applyAlignment="1" applyProtection="1">
      <alignment horizontal="center" vertical="center"/>
      <protection locked="0"/>
    </xf>
    <xf numFmtId="165" fontId="0" fillId="0" borderId="1" xfId="0" applyNumberFormat="1" applyBorder="1" applyAlignment="1">
      <alignment horizontal="center"/>
    </xf>
    <xf numFmtId="0" fontId="0" fillId="0" borderId="0" xfId="0" applyAlignment="1">
      <alignment horizontal="left"/>
    </xf>
    <xf numFmtId="0" fontId="11" fillId="0" borderId="8" xfId="0" applyFont="1" applyBorder="1" applyAlignment="1">
      <alignment vertical="center"/>
    </xf>
    <xf numFmtId="0" fontId="28" fillId="0" borderId="0" xfId="0" applyFont="1" applyAlignment="1">
      <alignment horizontal="left" vertical="top" wrapText="1"/>
    </xf>
    <xf numFmtId="0" fontId="24" fillId="0" borderId="0" xfId="0" applyFont="1"/>
    <xf numFmtId="0" fontId="28" fillId="0" borderId="0" xfId="0" applyFont="1"/>
    <xf numFmtId="0" fontId="29" fillId="0" borderId="0" xfId="0" applyFont="1" applyAlignment="1">
      <alignment horizontal="left" vertical="top" wrapText="1"/>
    </xf>
    <xf numFmtId="0" fontId="0" fillId="0" borderId="19" xfId="0" applyBorder="1"/>
    <xf numFmtId="0" fontId="0" fillId="0" borderId="7" xfId="0" applyBorder="1"/>
    <xf numFmtId="164" fontId="0" fillId="0" borderId="0" xfId="0" applyNumberFormat="1"/>
    <xf numFmtId="166" fontId="13" fillId="10" borderId="1" xfId="0" applyNumberFormat="1" applyFont="1" applyFill="1" applyBorder="1" applyAlignment="1">
      <alignment horizontal="center" vertical="center"/>
    </xf>
    <xf numFmtId="0" fontId="0" fillId="0" borderId="0" xfId="0" applyAlignment="1">
      <alignment horizontal="right"/>
    </xf>
    <xf numFmtId="164" fontId="0" fillId="0" borderId="1" xfId="0" applyNumberFormat="1" applyBorder="1" applyAlignment="1">
      <alignment horizontal="center"/>
    </xf>
    <xf numFmtId="164" fontId="0" fillId="11" borderId="1" xfId="0" applyNumberFormat="1" applyFill="1" applyBorder="1" applyAlignment="1">
      <alignment horizontal="center" vertical="center"/>
    </xf>
    <xf numFmtId="164" fontId="2" fillId="0" borderId="1" xfId="0" applyNumberFormat="1" applyFont="1" applyBorder="1" applyAlignment="1">
      <alignment horizontal="center"/>
    </xf>
    <xf numFmtId="0" fontId="0" fillId="0" borderId="0" xfId="0" applyAlignment="1">
      <alignment vertical="center"/>
    </xf>
    <xf numFmtId="0" fontId="13" fillId="0" borderId="1" xfId="0" applyFont="1" applyBorder="1" applyAlignment="1">
      <alignment horizontal="center" vertical="center"/>
    </xf>
    <xf numFmtId="4" fontId="13" fillId="0" borderId="1" xfId="0" applyNumberFormat="1" applyFont="1" applyBorder="1" applyAlignment="1">
      <alignment horizontal="center" vertical="center"/>
    </xf>
    <xf numFmtId="165" fontId="13" fillId="6" borderId="1" xfId="0" applyNumberFormat="1" applyFont="1" applyFill="1" applyBorder="1" applyAlignment="1" applyProtection="1">
      <alignment horizontal="center" vertical="center" wrapText="1"/>
      <protection locked="0"/>
    </xf>
    <xf numFmtId="1" fontId="13" fillId="6"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49" fontId="33" fillId="0" borderId="2" xfId="0" applyNumberFormat="1" applyFont="1" applyBorder="1" applyAlignment="1">
      <alignment horizontal="center" vertical="center"/>
    </xf>
    <xf numFmtId="168" fontId="33" fillId="0" borderId="2" xfId="0" applyNumberFormat="1" applyFont="1" applyBorder="1" applyAlignment="1">
      <alignment horizontal="center" vertical="center"/>
    </xf>
    <xf numFmtId="168" fontId="37" fillId="0" borderId="1" xfId="0" applyNumberFormat="1" applyFont="1" applyBorder="1" applyAlignment="1">
      <alignment horizontal="center" vertical="center"/>
    </xf>
    <xf numFmtId="164" fontId="13" fillId="6" borderId="1" xfId="0" applyNumberFormat="1" applyFont="1" applyFill="1" applyBorder="1" applyAlignment="1" applyProtection="1">
      <alignment horizontal="center" vertical="center"/>
      <protection locked="0"/>
    </xf>
    <xf numFmtId="164" fontId="13" fillId="0" borderId="1" xfId="0" applyNumberFormat="1" applyFont="1" applyBorder="1" applyAlignment="1">
      <alignment horizontal="center" vertical="center"/>
    </xf>
    <xf numFmtId="0" fontId="0" fillId="0" borderId="5" xfId="0" applyBorder="1" applyAlignment="1">
      <alignment horizontal="center"/>
    </xf>
    <xf numFmtId="164" fontId="2" fillId="11" borderId="1" xfId="0" applyNumberFormat="1" applyFont="1" applyFill="1" applyBorder="1" applyAlignment="1">
      <alignment horizontal="center"/>
    </xf>
    <xf numFmtId="0" fontId="0" fillId="0" borderId="1" xfId="0" applyBorder="1"/>
    <xf numFmtId="164" fontId="0" fillId="0" borderId="1" xfId="0" applyNumberFormat="1" applyBorder="1"/>
    <xf numFmtId="164" fontId="2" fillId="0" borderId="1" xfId="0" applyNumberFormat="1" applyFont="1" applyBorder="1"/>
    <xf numFmtId="164" fontId="2" fillId="5" borderId="1" xfId="0" applyNumberFormat="1" applyFont="1" applyFill="1" applyBorder="1"/>
    <xf numFmtId="164" fontId="9" fillId="5" borderId="1" xfId="0" applyNumberFormat="1" applyFont="1" applyFill="1" applyBorder="1"/>
    <xf numFmtId="0" fontId="45" fillId="0" borderId="1" xfId="0" applyFont="1" applyBorder="1" applyAlignment="1">
      <alignment horizontal="right" vertical="center"/>
    </xf>
    <xf numFmtId="0" fontId="1" fillId="12" borderId="1" xfId="0" applyFont="1" applyFill="1" applyBorder="1" applyAlignment="1">
      <alignment horizontal="center" vertical="center" wrapText="1"/>
    </xf>
    <xf numFmtId="164" fontId="0" fillId="12" borderId="1" xfId="0" applyNumberFormat="1" applyFill="1" applyBorder="1" applyAlignment="1">
      <alignment horizontal="center" vertical="center" wrapText="1"/>
    </xf>
    <xf numFmtId="0" fontId="0" fillId="12" borderId="1" xfId="0" applyFill="1" applyBorder="1" applyAlignment="1">
      <alignment horizontal="center" vertical="center" wrapText="1"/>
    </xf>
    <xf numFmtId="49" fontId="49" fillId="0" borderId="1" xfId="0" applyNumberFormat="1" applyFont="1" applyBorder="1" applyAlignment="1">
      <alignment horizontal="center" vertical="center"/>
    </xf>
    <xf numFmtId="0" fontId="2" fillId="0" borderId="0" xfId="0" applyFont="1"/>
    <xf numFmtId="0" fontId="13" fillId="0" borderId="11" xfId="0" applyFont="1" applyBorder="1" applyAlignment="1">
      <alignment vertical="center"/>
    </xf>
    <xf numFmtId="0" fontId="13" fillId="0" borderId="0" xfId="0" applyFont="1" applyAlignment="1">
      <alignment vertical="center"/>
    </xf>
    <xf numFmtId="0" fontId="13" fillId="0" borderId="12" xfId="0" applyFont="1" applyBorder="1" applyAlignment="1">
      <alignment vertical="center"/>
    </xf>
    <xf numFmtId="0" fontId="50" fillId="13" borderId="1" xfId="0" applyFont="1" applyFill="1" applyBorder="1" applyAlignment="1">
      <alignment horizontal="center" vertical="center" wrapText="1"/>
    </xf>
    <xf numFmtId="2" fontId="50" fillId="0" borderId="1" xfId="17" applyNumberFormat="1" applyFont="1" applyBorder="1" applyAlignment="1">
      <alignment horizontal="center" vertical="center" wrapText="1"/>
    </xf>
    <xf numFmtId="0" fontId="50" fillId="0" borderId="1" xfId="0" applyFont="1" applyBorder="1"/>
    <xf numFmtId="3" fontId="50" fillId="0" borderId="1" xfId="17" applyNumberFormat="1" applyFont="1" applyBorder="1" applyAlignment="1">
      <alignment horizontal="center" vertical="center" wrapText="1"/>
    </xf>
    <xf numFmtId="0" fontId="11" fillId="0" borderId="1" xfId="0" applyFont="1" applyBorder="1"/>
    <xf numFmtId="4" fontId="13" fillId="6" borderId="1" xfId="0" applyNumberFormat="1" applyFont="1" applyFill="1" applyBorder="1" applyAlignment="1">
      <alignment horizontal="left" vertical="center"/>
    </xf>
    <xf numFmtId="0" fontId="13" fillId="10" borderId="1" xfId="0" applyFont="1" applyFill="1" applyBorder="1" applyAlignment="1">
      <alignment horizontal="center" vertical="center"/>
    </xf>
    <xf numFmtId="2" fontId="13" fillId="10" borderId="1" xfId="0" applyNumberFormat="1" applyFont="1" applyFill="1" applyBorder="1" applyAlignment="1">
      <alignment horizontal="center" vertical="center"/>
    </xf>
    <xf numFmtId="3" fontId="11"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169" fontId="11" fillId="0" borderId="1" xfId="0" applyNumberFormat="1" applyFont="1" applyBorder="1" applyAlignment="1">
      <alignment horizontal="center" vertical="center"/>
    </xf>
    <xf numFmtId="9" fontId="13" fillId="6" borderId="1" xfId="0" applyNumberFormat="1" applyFont="1" applyFill="1" applyBorder="1" applyAlignment="1" applyProtection="1">
      <alignment horizontal="center" vertical="center" wrapText="1"/>
      <protection locked="0"/>
    </xf>
    <xf numFmtId="9" fontId="11" fillId="6" borderId="1" xfId="0" applyNumberFormat="1" applyFont="1" applyFill="1" applyBorder="1" applyAlignment="1">
      <alignment horizontal="center" vertical="center"/>
    </xf>
    <xf numFmtId="3" fontId="51" fillId="0" borderId="1" xfId="0" applyNumberFormat="1" applyFont="1" applyBorder="1" applyAlignment="1">
      <alignment horizontal="center" vertical="center"/>
    </xf>
    <xf numFmtId="169" fontId="13" fillId="0" borderId="1" xfId="0" applyNumberFormat="1" applyFont="1" applyBorder="1" applyAlignment="1">
      <alignment horizontal="center" vertical="center"/>
    </xf>
    <xf numFmtId="0" fontId="2" fillId="0" borderId="0" xfId="0" applyFont="1" applyAlignment="1">
      <alignment horizontal="center"/>
    </xf>
    <xf numFmtId="0" fontId="14" fillId="8" borderId="2" xfId="0" applyFont="1" applyFill="1" applyBorder="1" applyAlignment="1">
      <alignment horizontal="center" vertical="center"/>
    </xf>
    <xf numFmtId="0" fontId="13" fillId="2" borderId="2" xfId="0" applyFont="1" applyFill="1" applyBorder="1" applyAlignment="1">
      <alignment vertical="center" wrapText="1"/>
    </xf>
    <xf numFmtId="0" fontId="13" fillId="2" borderId="6" xfId="0" applyFont="1" applyFill="1" applyBorder="1" applyAlignment="1">
      <alignment vertical="center" wrapText="1"/>
    </xf>
    <xf numFmtId="0" fontId="13" fillId="2" borderId="3" xfId="0" applyFont="1" applyFill="1" applyBorder="1" applyAlignment="1">
      <alignment vertical="center" wrapText="1"/>
    </xf>
    <xf numFmtId="0" fontId="13" fillId="2" borderId="6" xfId="0" applyFont="1" applyFill="1" applyBorder="1" applyAlignment="1">
      <alignment horizontal="left" vertical="center" wrapText="1"/>
    </xf>
    <xf numFmtId="0" fontId="13" fillId="2" borderId="6" xfId="0" applyFont="1" applyFill="1" applyBorder="1" applyAlignment="1">
      <alignment vertical="center"/>
    </xf>
    <xf numFmtId="0" fontId="13" fillId="2" borderId="6" xfId="0" applyFont="1" applyFill="1" applyBorder="1" applyAlignment="1">
      <alignment horizontal="left" vertical="center"/>
    </xf>
    <xf numFmtId="0" fontId="13" fillId="0" borderId="13" xfId="0" applyFont="1" applyBorder="1" applyAlignment="1">
      <alignment vertical="center"/>
    </xf>
    <xf numFmtId="0" fontId="13" fillId="0" borderId="4" xfId="0" applyFont="1" applyBorder="1" applyAlignment="1">
      <alignment vertical="center"/>
    </xf>
    <xf numFmtId="0" fontId="13" fillId="0" borderId="14" xfId="0" applyFont="1" applyBorder="1" applyAlignment="1">
      <alignment vertical="center"/>
    </xf>
    <xf numFmtId="0" fontId="12" fillId="0" borderId="11" xfId="0" applyFont="1" applyBorder="1" applyAlignment="1">
      <alignment vertical="center"/>
    </xf>
    <xf numFmtId="0" fontId="13" fillId="2" borderId="3" xfId="0" applyFont="1" applyFill="1" applyBorder="1" applyAlignment="1">
      <alignment horizontal="left" vertical="center" wrapText="1"/>
    </xf>
    <xf numFmtId="169" fontId="0" fillId="0" borderId="0" xfId="0" applyNumberFormat="1"/>
    <xf numFmtId="169" fontId="0" fillId="0" borderId="1" xfId="0" applyNumberFormat="1" applyBorder="1" applyAlignment="1">
      <alignment horizontal="center" vertical="center"/>
    </xf>
    <xf numFmtId="0" fontId="12" fillId="0" borderId="12" xfId="0" applyFont="1" applyBorder="1" applyAlignment="1">
      <alignment vertical="center"/>
    </xf>
    <xf numFmtId="0" fontId="13" fillId="0" borderId="1" xfId="0" applyFont="1" applyBorder="1"/>
    <xf numFmtId="0" fontId="13" fillId="2" borderId="3" xfId="0" applyFont="1" applyFill="1" applyBorder="1" applyAlignment="1">
      <alignment horizontal="left" vertical="center"/>
    </xf>
    <xf numFmtId="0" fontId="14" fillId="8" borderId="0" xfId="0" applyFont="1" applyFill="1" applyAlignment="1">
      <alignment horizontal="center" vertical="center"/>
    </xf>
    <xf numFmtId="49" fontId="29" fillId="0" borderId="0" xfId="0" applyNumberFormat="1" applyFont="1" applyAlignment="1">
      <alignment horizontal="left" vertical="top" wrapText="1"/>
    </xf>
    <xf numFmtId="0" fontId="33" fillId="0" borderId="1" xfId="0" applyFont="1" applyBorder="1" applyAlignment="1">
      <alignment horizontal="left" vertical="center" wrapText="1"/>
    </xf>
    <xf numFmtId="0" fontId="32" fillId="8" borderId="1" xfId="0" applyFont="1" applyFill="1" applyBorder="1" applyAlignment="1">
      <alignment horizontal="center" vertical="center"/>
    </xf>
    <xf numFmtId="0" fontId="25" fillId="0" borderId="0" xfId="0" applyFont="1" applyAlignment="1">
      <alignment horizontal="justify" vertical="top" wrapText="1"/>
    </xf>
    <xf numFmtId="0" fontId="31" fillId="0" borderId="4" xfId="0" applyFont="1" applyBorder="1" applyAlignment="1">
      <alignment horizontal="center"/>
    </xf>
    <xf numFmtId="0" fontId="37" fillId="0" borderId="5" xfId="0" applyFont="1" applyBorder="1" applyAlignment="1">
      <alignment horizontal="left" vertical="top" wrapText="1"/>
    </xf>
    <xf numFmtId="0" fontId="37" fillId="0" borderId="24" xfId="0" applyFont="1" applyBorder="1" applyAlignment="1">
      <alignment horizontal="left" vertical="top" wrapText="1"/>
    </xf>
    <xf numFmtId="0" fontId="37" fillId="0" borderId="16" xfId="0" applyFont="1" applyBorder="1" applyAlignment="1">
      <alignment horizontal="left" vertical="top" wrapText="1"/>
    </xf>
    <xf numFmtId="0" fontId="47" fillId="0" borderId="24" xfId="0" applyFont="1" applyBorder="1" applyAlignment="1">
      <alignment horizontal="left" vertical="top" wrapText="1"/>
    </xf>
    <xf numFmtId="0" fontId="47" fillId="0" borderId="16" xfId="0" applyFont="1" applyBorder="1" applyAlignment="1">
      <alignment horizontal="left" vertical="top" wrapText="1"/>
    </xf>
    <xf numFmtId="0" fontId="42" fillId="0" borderId="8" xfId="0" applyFont="1" applyBorder="1" applyAlignment="1">
      <alignment horizontal="left" vertical="top" wrapText="1"/>
    </xf>
    <xf numFmtId="0" fontId="42" fillId="0" borderId="9" xfId="0" applyFont="1" applyBorder="1" applyAlignment="1">
      <alignment horizontal="left" vertical="top" wrapText="1"/>
    </xf>
    <xf numFmtId="0" fontId="42" fillId="0" borderId="10" xfId="0" applyFont="1" applyBorder="1" applyAlignment="1">
      <alignment horizontal="left" vertical="top" wrapText="1"/>
    </xf>
    <xf numFmtId="0" fontId="42" fillId="0" borderId="13" xfId="0" applyFont="1" applyBorder="1" applyAlignment="1">
      <alignment horizontal="left" vertical="top" wrapText="1"/>
    </xf>
    <xf numFmtId="0" fontId="42" fillId="0" borderId="4" xfId="0" applyFont="1" applyBorder="1" applyAlignment="1">
      <alignment horizontal="left" vertical="top" wrapText="1"/>
    </xf>
    <xf numFmtId="0" fontId="42" fillId="0" borderId="14" xfId="0" applyFont="1" applyBorder="1" applyAlignment="1">
      <alignment horizontal="left" vertical="top" wrapText="1"/>
    </xf>
    <xf numFmtId="49" fontId="37" fillId="0" borderId="2" xfId="0" applyNumberFormat="1" applyFont="1" applyBorder="1" applyAlignment="1">
      <alignment horizontal="center" vertical="center"/>
    </xf>
    <xf numFmtId="49" fontId="37" fillId="0" borderId="3" xfId="0" applyNumberFormat="1" applyFont="1" applyBorder="1" applyAlignment="1">
      <alignment horizontal="center" vertical="center"/>
    </xf>
    <xf numFmtId="168" fontId="37" fillId="0" borderId="2" xfId="0" applyNumberFormat="1" applyFont="1" applyBorder="1" applyAlignment="1">
      <alignment horizontal="center" vertical="center"/>
    </xf>
    <xf numFmtId="168" fontId="37" fillId="0" borderId="3" xfId="0" applyNumberFormat="1" applyFont="1" applyBorder="1" applyAlignment="1">
      <alignment horizontal="center" vertical="center"/>
    </xf>
    <xf numFmtId="0" fontId="33" fillId="0" borderId="5" xfId="0" applyFont="1" applyBorder="1" applyAlignment="1">
      <alignment horizontal="left" vertical="top" wrapText="1"/>
    </xf>
    <xf numFmtId="0" fontId="33" fillId="0" borderId="24" xfId="0" applyFont="1" applyBorder="1" applyAlignment="1">
      <alignment horizontal="left" vertical="top" wrapText="1"/>
    </xf>
    <xf numFmtId="0" fontId="33" fillId="0" borderId="16" xfId="0" applyFont="1" applyBorder="1" applyAlignment="1">
      <alignment horizontal="left" vertical="top" wrapText="1"/>
    </xf>
    <xf numFmtId="0" fontId="23" fillId="0" borderId="20" xfId="0" applyFont="1" applyBorder="1" applyAlignment="1">
      <alignment horizontal="center"/>
    </xf>
    <xf numFmtId="0" fontId="56" fillId="0" borderId="0" xfId="0" applyFont="1" applyAlignment="1">
      <alignment horizontal="center"/>
    </xf>
    <xf numFmtId="0" fontId="29" fillId="0" borderId="0" xfId="0" applyFont="1" applyAlignment="1">
      <alignment horizontal="left" vertical="top" wrapText="1"/>
    </xf>
    <xf numFmtId="0" fontId="28" fillId="0" borderId="0" xfId="0" applyFont="1" applyAlignment="1">
      <alignment horizontal="left" vertical="top" wrapText="1"/>
    </xf>
    <xf numFmtId="0" fontId="21" fillId="8" borderId="8" xfId="0" applyFont="1" applyFill="1" applyBorder="1" applyAlignment="1">
      <alignment horizontal="center" vertical="center"/>
    </xf>
    <xf numFmtId="0" fontId="21" fillId="8" borderId="9" xfId="0" applyFont="1" applyFill="1" applyBorder="1" applyAlignment="1">
      <alignment horizontal="center" vertical="center"/>
    </xf>
    <xf numFmtId="0" fontId="21" fillId="8" borderId="10" xfId="0" applyFont="1" applyFill="1" applyBorder="1" applyAlignment="1">
      <alignment horizontal="center" vertical="center"/>
    </xf>
    <xf numFmtId="0" fontId="12" fillId="0" borderId="11" xfId="0" applyFont="1" applyBorder="1" applyAlignment="1">
      <alignment horizontal="left" vertical="top" wrapText="1"/>
    </xf>
    <xf numFmtId="0" fontId="12" fillId="0" borderId="0" xfId="0" applyFont="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4" xfId="0" applyFont="1" applyBorder="1" applyAlignment="1">
      <alignment horizontal="left" vertical="top" wrapText="1"/>
    </xf>
    <xf numFmtId="0" fontId="12" fillId="0" borderId="14" xfId="0" applyFont="1" applyBorder="1" applyAlignment="1">
      <alignment horizontal="left" vertical="top" wrapText="1"/>
    </xf>
    <xf numFmtId="0" fontId="30" fillId="0" borderId="4" xfId="0" applyFont="1" applyBorder="1" applyAlignment="1">
      <alignment horizontal="center"/>
    </xf>
    <xf numFmtId="0" fontId="14" fillId="8" borderId="1"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7" fillId="0" borderId="8" xfId="0" applyFont="1" applyBorder="1" applyAlignment="1">
      <alignment horizontal="left"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30" fillId="0" borderId="4" xfId="0" applyFont="1" applyBorder="1" applyAlignment="1">
      <alignment horizontal="center" vertical="center"/>
    </xf>
    <xf numFmtId="0" fontId="59" fillId="0" borderId="11" xfId="0" applyFont="1" applyBorder="1" applyAlignment="1">
      <alignment horizontal="left" vertical="center" wrapText="1"/>
    </xf>
    <xf numFmtId="0" fontId="59" fillId="0" borderId="0" xfId="0" applyFont="1" applyAlignment="1">
      <alignment horizontal="left" vertical="center" wrapText="1"/>
    </xf>
    <xf numFmtId="0" fontId="59" fillId="0" borderId="12" xfId="0" applyFont="1" applyBorder="1" applyAlignment="1">
      <alignment horizontal="left" vertical="center" wrapText="1"/>
    </xf>
    <xf numFmtId="0" fontId="11" fillId="0" borderId="0" xfId="0" applyFont="1" applyAlignment="1">
      <alignment horizontal="left" vertical="top" wrapText="1"/>
    </xf>
    <xf numFmtId="0" fontId="59" fillId="0" borderId="13" xfId="0" applyFont="1" applyBorder="1" applyAlignment="1">
      <alignment horizontal="left" vertical="center" wrapText="1"/>
    </xf>
    <xf numFmtId="0" fontId="59" fillId="0" borderId="4" xfId="0" applyFont="1" applyBorder="1" applyAlignment="1">
      <alignment horizontal="left" vertical="center" wrapText="1"/>
    </xf>
    <xf numFmtId="0" fontId="59" fillId="0" borderId="14" xfId="0" applyFont="1" applyBorder="1" applyAlignment="1">
      <alignment horizontal="left" vertical="center" wrapText="1"/>
    </xf>
    <xf numFmtId="0" fontId="59" fillId="0" borderId="28" xfId="0" applyFont="1" applyBorder="1" applyAlignment="1">
      <alignment horizontal="left" vertical="center" wrapText="1"/>
    </xf>
    <xf numFmtId="0" fontId="59" fillId="0" borderId="15" xfId="0" applyFont="1" applyBorder="1" applyAlignment="1">
      <alignment horizontal="left" vertical="center" wrapText="1"/>
    </xf>
    <xf numFmtId="0" fontId="59" fillId="0" borderId="29" xfId="0" applyFont="1" applyBorder="1" applyAlignment="1">
      <alignment horizontal="left" vertical="center" wrapText="1"/>
    </xf>
    <xf numFmtId="0" fontId="58" fillId="0" borderId="26" xfId="0" applyFont="1" applyBorder="1" applyAlignment="1">
      <alignment horizontal="left" vertical="center" wrapText="1"/>
    </xf>
    <xf numFmtId="0" fontId="58" fillId="0" borderId="25" xfId="0" applyFont="1" applyBorder="1" applyAlignment="1">
      <alignment horizontal="left" vertical="center" wrapText="1"/>
    </xf>
    <xf numFmtId="0" fontId="58" fillId="0" borderId="27" xfId="0" applyFont="1" applyBorder="1" applyAlignment="1">
      <alignment horizontal="left" vertical="center" wrapText="1"/>
    </xf>
    <xf numFmtId="164" fontId="1" fillId="0" borderId="0" xfId="0" applyNumberFormat="1" applyFont="1" applyAlignment="1">
      <alignment horizontal="center"/>
    </xf>
    <xf numFmtId="0" fontId="1" fillId="0" borderId="4" xfId="0" applyFont="1" applyBorder="1" applyAlignment="1">
      <alignment horizontal="center"/>
    </xf>
    <xf numFmtId="0" fontId="1" fillId="0" borderId="4" xfId="0" applyFont="1" applyBorder="1" applyAlignment="1">
      <alignment horizontal="left"/>
    </xf>
    <xf numFmtId="0" fontId="14" fillId="8" borderId="5" xfId="0" applyFont="1" applyFill="1" applyBorder="1" applyAlignment="1">
      <alignment horizontal="center" vertical="center"/>
    </xf>
    <xf numFmtId="0" fontId="14" fillId="8" borderId="16" xfId="0" applyFont="1" applyFill="1" applyBorder="1" applyAlignment="1">
      <alignment horizontal="center" vertical="center"/>
    </xf>
    <xf numFmtId="0" fontId="0" fillId="0" borderId="0" xfId="0" applyAlignment="1">
      <alignment horizontal="center"/>
    </xf>
    <xf numFmtId="0" fontId="11" fillId="0" borderId="1" xfId="0" applyFont="1" applyBorder="1" applyAlignment="1">
      <alignment horizontal="right"/>
    </xf>
    <xf numFmtId="0" fontId="13" fillId="0" borderId="1" xfId="0" applyFont="1" applyBorder="1" applyAlignment="1">
      <alignment horizontal="right" vertical="center" wrapText="1"/>
    </xf>
    <xf numFmtId="0" fontId="44" fillId="0" borderId="1" xfId="0" applyFont="1" applyBorder="1" applyAlignment="1">
      <alignment horizontal="right"/>
    </xf>
    <xf numFmtId="0" fontId="50" fillId="2" borderId="1" xfId="0" applyFont="1" applyFill="1" applyBorder="1" applyAlignment="1">
      <alignment horizontal="center" vertical="center" wrapText="1"/>
    </xf>
    <xf numFmtId="0" fontId="50" fillId="13" borderId="1" xfId="0" applyFont="1" applyFill="1" applyBorder="1" applyAlignment="1">
      <alignment horizontal="center" vertical="center" wrapText="1"/>
    </xf>
    <xf numFmtId="0" fontId="54" fillId="0" borderId="1" xfId="0" applyFont="1" applyBorder="1" applyAlignment="1">
      <alignment horizontal="right"/>
    </xf>
    <xf numFmtId="0" fontId="52" fillId="0" borderId="1" xfId="0" applyFont="1" applyBorder="1" applyAlignment="1">
      <alignment horizontal="right"/>
    </xf>
    <xf numFmtId="0" fontId="53" fillId="0" borderId="1" xfId="0" applyFont="1" applyBorder="1" applyAlignment="1">
      <alignment horizontal="right"/>
    </xf>
  </cellXfs>
  <cellStyles count="26">
    <cellStyle name="Normal" xfId="0" builtinId="0"/>
    <cellStyle name="Normal 10" xfId="1" xr:uid="{00000000-0005-0000-0000-000002000000}"/>
    <cellStyle name="Normal 10 2" xfId="18" xr:uid="{00000000-0005-0000-0000-000003000000}"/>
    <cellStyle name="Normal 10 2 2" xfId="22" xr:uid="{00000000-0005-0000-0000-000004000000}"/>
    <cellStyle name="Normal 10 2_Ref_Sliding Scale" xfId="23" xr:uid="{00000000-0005-0000-0000-000005000000}"/>
    <cellStyle name="Normal 2" xfId="2" xr:uid="{00000000-0005-0000-0000-000006000000}"/>
    <cellStyle name="Normal 2 2" xfId="3" xr:uid="{00000000-0005-0000-0000-000007000000}"/>
    <cellStyle name="Normal 2 3" xfId="4" xr:uid="{00000000-0005-0000-0000-000008000000}"/>
    <cellStyle name="Normal 2 4" xfId="5" xr:uid="{00000000-0005-0000-0000-000009000000}"/>
    <cellStyle name="Normal 2 5" xfId="6" xr:uid="{00000000-0005-0000-0000-00000A000000}"/>
    <cellStyle name="Normal 2 6" xfId="7" xr:uid="{00000000-0005-0000-0000-00000B000000}"/>
    <cellStyle name="Normal 2 7" xfId="17" xr:uid="{00000000-0005-0000-0000-00000C000000}"/>
    <cellStyle name="Normal 3" xfId="8" xr:uid="{00000000-0005-0000-0000-00000D000000}"/>
    <cellStyle name="Normal 3 2" xfId="19" xr:uid="{00000000-0005-0000-0000-00000E000000}"/>
    <cellStyle name="Normal 3_Ref_Sliding Scale" xfId="24" xr:uid="{00000000-0005-0000-0000-00000F000000}"/>
    <cellStyle name="Normal 4" xfId="9" xr:uid="{00000000-0005-0000-0000-000010000000}"/>
    <cellStyle name="Normal 5" xfId="10" xr:uid="{00000000-0005-0000-0000-000011000000}"/>
    <cellStyle name="Normal 6" xfId="11" xr:uid="{00000000-0005-0000-0000-000012000000}"/>
    <cellStyle name="Normal 7" xfId="12" xr:uid="{00000000-0005-0000-0000-000013000000}"/>
    <cellStyle name="Normal 8" xfId="13" xr:uid="{00000000-0005-0000-0000-000014000000}"/>
    <cellStyle name="Normal 8 2" xfId="20" xr:uid="{00000000-0005-0000-0000-000015000000}"/>
    <cellStyle name="Normal 8_Ref_Sliding Scale" xfId="25" xr:uid="{00000000-0005-0000-0000-000016000000}"/>
    <cellStyle name="Normal 9" xfId="14" xr:uid="{00000000-0005-0000-0000-000017000000}"/>
    <cellStyle name="Percent" xfId="16" builtinId="5"/>
    <cellStyle name="Percent 2" xfId="15" xr:uid="{00000000-0005-0000-0000-000019000000}"/>
    <cellStyle name="Percent 2 2" xfId="21" xr:uid="{00000000-0005-0000-0000-00001A000000}"/>
  </cellStyles>
  <dxfs count="25">
    <dxf>
      <font>
        <strike/>
      </font>
      <fill>
        <patternFill>
          <bgColor theme="0" tint="-0.14996795556505021"/>
        </patternFill>
      </fill>
    </dxf>
    <dxf>
      <font>
        <color theme="9" tint="-0.499984740745262"/>
      </font>
      <fill>
        <patternFill>
          <bgColor theme="9" tint="0.39994506668294322"/>
        </patternFill>
      </fill>
    </dxf>
    <dxf>
      <font>
        <color rgb="FF006100"/>
      </font>
      <fill>
        <patternFill>
          <bgColor rgb="FFC6EFCE"/>
        </patternFill>
      </fill>
    </dxf>
    <dxf>
      <font>
        <color theme="9" tint="-0.499984740745262"/>
      </font>
      <fill>
        <patternFill>
          <bgColor theme="9" tint="0.39994506668294322"/>
        </patternFill>
      </fill>
    </dxf>
    <dxf>
      <font>
        <color theme="9" tint="-0.499984740745262"/>
      </font>
      <fill>
        <patternFill>
          <bgColor theme="9" tint="0.39994506668294322"/>
        </patternFill>
      </fill>
    </dxf>
    <dxf>
      <font>
        <color theme="9" tint="-0.499984740745262"/>
      </font>
      <fill>
        <patternFill>
          <bgColor theme="9" tint="0.39994506668294322"/>
        </patternFill>
      </fill>
    </dxf>
    <dxf>
      <font>
        <color theme="9" tint="-0.499984740745262"/>
      </font>
      <fill>
        <patternFill>
          <bgColor theme="9" tint="0.39994506668294322"/>
        </patternFill>
      </fill>
    </dxf>
    <dxf>
      <font>
        <strike/>
      </font>
      <fill>
        <patternFill>
          <bgColor theme="0" tint="-0.14996795556505021"/>
        </patternFill>
      </fill>
    </dxf>
    <dxf>
      <font>
        <strike/>
      </font>
      <fill>
        <patternFill>
          <bgColor theme="0" tint="-0.14996795556505021"/>
        </patternFill>
      </fill>
    </dxf>
    <dxf>
      <font>
        <color theme="9" tint="-0.499984740745262"/>
      </font>
      <fill>
        <patternFill>
          <bgColor theme="9" tint="0.39994506668294322"/>
        </patternFill>
      </fill>
    </dxf>
    <dxf>
      <font>
        <color theme="9" tint="-0.499984740745262"/>
      </font>
      <fill>
        <patternFill>
          <bgColor theme="9" tint="0.39994506668294322"/>
        </patternFill>
      </fill>
    </dxf>
    <dxf>
      <font>
        <color theme="9" tint="-0.499984740745262"/>
      </font>
      <fill>
        <patternFill>
          <bgColor theme="9" tint="0.39994506668294322"/>
        </patternFill>
      </fill>
    </dxf>
    <dxf>
      <font>
        <color theme="9" tint="-0.499984740745262"/>
      </font>
      <fill>
        <patternFill>
          <bgColor theme="9" tint="0.39994506668294322"/>
        </patternFill>
      </fill>
    </dxf>
    <dxf>
      <font>
        <color theme="9" tint="-0.499984740745262"/>
      </font>
      <fill>
        <patternFill>
          <bgColor theme="9" tint="0.39994506668294322"/>
        </patternFill>
      </fill>
    </dxf>
    <dxf>
      <font>
        <color theme="0"/>
      </font>
    </dxf>
    <dxf>
      <font>
        <color auto="1"/>
      </font>
    </dxf>
    <dxf>
      <font>
        <strike/>
        <color auto="1"/>
      </font>
      <fill>
        <patternFill>
          <bgColor theme="0" tint="-0.14996795556505021"/>
        </patternFill>
      </fill>
    </dxf>
    <dxf>
      <font>
        <color theme="0"/>
      </font>
    </dxf>
    <dxf>
      <font>
        <color auto="1"/>
      </font>
    </dxf>
    <dxf>
      <font>
        <color theme="9" tint="-0.499984740745262"/>
      </font>
      <fill>
        <patternFill>
          <bgColor theme="9" tint="0.39994506668294322"/>
        </patternFill>
      </fill>
    </dxf>
    <dxf>
      <font>
        <color theme="9" tint="-0.499984740745262"/>
      </font>
      <fill>
        <patternFill>
          <bgColor theme="9" tint="0.39994506668294322"/>
        </patternFill>
      </fill>
    </dxf>
    <dxf>
      <font>
        <color theme="9" tint="-0.499984740745262"/>
      </font>
      <fill>
        <patternFill>
          <bgColor theme="9" tint="0.39994506668294322"/>
        </patternFill>
      </fill>
    </dxf>
    <dxf>
      <font>
        <strike/>
      </font>
      <fill>
        <patternFill>
          <fgColor auto="1"/>
          <bgColor theme="0" tint="-0.14996795556505021"/>
        </patternFill>
      </fill>
    </dxf>
    <dxf>
      <font>
        <color theme="0"/>
      </font>
    </dxf>
    <dxf>
      <font>
        <color auto="1"/>
      </font>
    </dxf>
  </dxfs>
  <tableStyles count="0" defaultTableStyle="TableStyleMedium2" defaultPivotStyle="PivotStyleLight16"/>
  <colors>
    <mruColors>
      <color rgb="FFDAEEF3"/>
      <color rgb="FFFFFF99"/>
      <color rgb="FF99FF99"/>
      <color rgb="FF007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07540988328137"/>
          <c:y val="5.1400554097404488E-2"/>
          <c:w val="0.79444751200572972"/>
          <c:h val="0.8399232991560821"/>
        </c:manualLayout>
      </c:layout>
      <c:scatterChart>
        <c:scatterStyle val="lineMarker"/>
        <c:varyColors val="0"/>
        <c:ser>
          <c:idx val="2"/>
          <c:order val="0"/>
          <c:tx>
            <c:v>0.41-0.60"</c:v>
          </c:tx>
          <c:spPr>
            <a:ln w="41275">
              <a:solidFill>
                <a:schemeClr val="tx1"/>
              </a:solidFill>
              <a:prstDash val="sysDot"/>
            </a:ln>
          </c:spPr>
          <c:marker>
            <c:symbol val="none"/>
          </c:marker>
          <c:dPt>
            <c:idx val="2"/>
            <c:bubble3D val="0"/>
            <c:spPr>
              <a:ln w="41275">
                <a:noFill/>
                <a:prstDash val="sysDot"/>
              </a:ln>
            </c:spPr>
            <c:extLst>
              <c:ext xmlns:c16="http://schemas.microsoft.com/office/drawing/2014/chart" uri="{C3380CC4-5D6E-409C-BE32-E72D297353CC}">
                <c16:uniqueId val="{00000001-F004-43D0-A8CF-F745F029BE8B}"/>
              </c:ext>
            </c:extLst>
          </c:dPt>
          <c:xVal>
            <c:numRef>
              <c:f>'Ref_Min Retention'!$O$3:$O$7</c:f>
              <c:numCache>
                <c:formatCode>0.000</c:formatCode>
                <c:ptCount val="5"/>
                <c:pt idx="0">
                  <c:v>0</c:v>
                </c:pt>
                <c:pt idx="1">
                  <c:v>0.05</c:v>
                </c:pt>
                <c:pt idx="2">
                  <c:v>5.0999999999999997E-2</c:v>
                </c:pt>
                <c:pt idx="3">
                  <c:v>0.22</c:v>
                </c:pt>
                <c:pt idx="4">
                  <c:v>0.5</c:v>
                </c:pt>
              </c:numCache>
            </c:numRef>
          </c:xVal>
          <c:yVal>
            <c:numRef>
              <c:f>'Ref_Min Retention'!$Q$3:$Q$7</c:f>
              <c:numCache>
                <c:formatCode>0.000</c:formatCode>
                <c:ptCount val="5"/>
                <c:pt idx="0">
                  <c:v>4.4999999999999998E-2</c:v>
                </c:pt>
                <c:pt idx="1">
                  <c:v>4.4999999999999998E-2</c:v>
                </c:pt>
                <c:pt idx="2">
                  <c:v>0.14933014354066987</c:v>
                </c:pt>
                <c:pt idx="3">
                  <c:v>0.4</c:v>
                </c:pt>
                <c:pt idx="4">
                  <c:v>0.4</c:v>
                </c:pt>
              </c:numCache>
            </c:numRef>
          </c:yVal>
          <c:smooth val="0"/>
          <c:extLst>
            <c:ext xmlns:c16="http://schemas.microsoft.com/office/drawing/2014/chart" uri="{C3380CC4-5D6E-409C-BE32-E72D297353CC}">
              <c16:uniqueId val="{00000002-F004-43D0-A8CF-F745F029BE8B}"/>
            </c:ext>
          </c:extLst>
        </c:ser>
        <c:ser>
          <c:idx val="4"/>
          <c:order val="1"/>
          <c:tx>
            <c:v>0.61-0.80"</c:v>
          </c:tx>
          <c:spPr>
            <a:ln w="44450">
              <a:solidFill>
                <a:schemeClr val="accent3">
                  <a:lumMod val="75000"/>
                </a:schemeClr>
              </a:solidFill>
              <a:prstDash val="lgDash"/>
            </a:ln>
          </c:spPr>
          <c:marker>
            <c:symbol val="none"/>
          </c:marker>
          <c:dPt>
            <c:idx val="2"/>
            <c:bubble3D val="0"/>
            <c:spPr>
              <a:ln w="44450">
                <a:noFill/>
                <a:prstDash val="lgDash"/>
              </a:ln>
            </c:spPr>
            <c:extLst>
              <c:ext xmlns:c16="http://schemas.microsoft.com/office/drawing/2014/chart" uri="{C3380CC4-5D6E-409C-BE32-E72D297353CC}">
                <c16:uniqueId val="{00000004-F004-43D0-A8CF-F745F029BE8B}"/>
              </c:ext>
            </c:extLst>
          </c:dPt>
          <c:xVal>
            <c:numRef>
              <c:f>'Ref_Min Retention'!$O$8:$O$12</c:f>
              <c:numCache>
                <c:formatCode>0.000</c:formatCode>
                <c:ptCount val="5"/>
                <c:pt idx="0">
                  <c:v>0</c:v>
                </c:pt>
                <c:pt idx="1">
                  <c:v>0.05</c:v>
                </c:pt>
                <c:pt idx="2">
                  <c:v>5.0999999999999997E-2</c:v>
                </c:pt>
                <c:pt idx="3">
                  <c:v>0.34</c:v>
                </c:pt>
                <c:pt idx="4">
                  <c:v>0.5</c:v>
                </c:pt>
              </c:numCache>
            </c:numRef>
          </c:xVal>
          <c:yVal>
            <c:numRef>
              <c:f>'Ref_Min Retention'!$Q$8:$Q$12</c:f>
              <c:numCache>
                <c:formatCode>0.000</c:formatCode>
                <c:ptCount val="5"/>
                <c:pt idx="0">
                  <c:v>1.4999999999999999E-2</c:v>
                </c:pt>
                <c:pt idx="1">
                  <c:v>1.4999999999999999E-2</c:v>
                </c:pt>
                <c:pt idx="2">
                  <c:v>0.11451367781155014</c:v>
                </c:pt>
                <c:pt idx="3">
                  <c:v>0.4</c:v>
                </c:pt>
                <c:pt idx="4">
                  <c:v>0.4</c:v>
                </c:pt>
              </c:numCache>
            </c:numRef>
          </c:yVal>
          <c:smooth val="0"/>
          <c:extLst>
            <c:ext xmlns:c16="http://schemas.microsoft.com/office/drawing/2014/chart" uri="{C3380CC4-5D6E-409C-BE32-E72D297353CC}">
              <c16:uniqueId val="{00000005-F004-43D0-A8CF-F745F029BE8B}"/>
            </c:ext>
          </c:extLst>
        </c:ser>
        <c:ser>
          <c:idx val="6"/>
          <c:order val="2"/>
          <c:tx>
            <c:v>0.81-1.00"</c:v>
          </c:tx>
          <c:spPr>
            <a:ln w="31750">
              <a:solidFill>
                <a:srgbClr val="0070C0"/>
              </a:solidFill>
              <a:prstDash val="dashDot"/>
            </a:ln>
          </c:spPr>
          <c:marker>
            <c:symbol val="none"/>
          </c:marker>
          <c:dPt>
            <c:idx val="1"/>
            <c:bubble3D val="0"/>
            <c:extLst>
              <c:ext xmlns:c16="http://schemas.microsoft.com/office/drawing/2014/chart" uri="{C3380CC4-5D6E-409C-BE32-E72D297353CC}">
                <c16:uniqueId val="{00000006-F004-43D0-A8CF-F745F029BE8B}"/>
              </c:ext>
            </c:extLst>
          </c:dPt>
          <c:dPt>
            <c:idx val="2"/>
            <c:bubble3D val="0"/>
            <c:spPr>
              <a:ln w="31750">
                <a:noFill/>
                <a:prstDash val="dashDot"/>
              </a:ln>
            </c:spPr>
            <c:extLst>
              <c:ext xmlns:c16="http://schemas.microsoft.com/office/drawing/2014/chart" uri="{C3380CC4-5D6E-409C-BE32-E72D297353CC}">
                <c16:uniqueId val="{00000008-F004-43D0-A8CF-F745F029BE8B}"/>
              </c:ext>
            </c:extLst>
          </c:dPt>
          <c:xVal>
            <c:numRef>
              <c:f>'Ref_Min Retention'!$O$13:$O$17</c:f>
              <c:numCache>
                <c:formatCode>0.000</c:formatCode>
                <c:ptCount val="5"/>
                <c:pt idx="0">
                  <c:v>0</c:v>
                </c:pt>
                <c:pt idx="1">
                  <c:v>0.05</c:v>
                </c:pt>
                <c:pt idx="2">
                  <c:v>5.0999999999999997E-2</c:v>
                </c:pt>
                <c:pt idx="3">
                  <c:v>0.46</c:v>
                </c:pt>
                <c:pt idx="4">
                  <c:v>0.5</c:v>
                </c:pt>
              </c:numCache>
            </c:numRef>
          </c:xVal>
          <c:yVal>
            <c:numRef>
              <c:f>'Ref_Min Retention'!$Q$13:$Q$17</c:f>
              <c:numCache>
                <c:formatCode>0.000</c:formatCode>
                <c:ptCount val="5"/>
                <c:pt idx="0">
                  <c:v>1.4999999999999999E-2</c:v>
                </c:pt>
                <c:pt idx="1">
                  <c:v>1.4999999999999999E-2</c:v>
                </c:pt>
                <c:pt idx="2">
                  <c:v>9.0289532293986674E-2</c:v>
                </c:pt>
                <c:pt idx="3">
                  <c:v>0.4</c:v>
                </c:pt>
                <c:pt idx="4">
                  <c:v>0.4</c:v>
                </c:pt>
              </c:numCache>
            </c:numRef>
          </c:yVal>
          <c:smooth val="0"/>
          <c:extLst>
            <c:ext xmlns:c16="http://schemas.microsoft.com/office/drawing/2014/chart" uri="{C3380CC4-5D6E-409C-BE32-E72D297353CC}">
              <c16:uniqueId val="{00000009-F004-43D0-A8CF-F745F029BE8B}"/>
            </c:ext>
          </c:extLst>
        </c:ser>
        <c:ser>
          <c:idx val="0"/>
          <c:order val="3"/>
          <c:tx>
            <c:v>1.01-1.20"</c:v>
          </c:tx>
          <c:spPr>
            <a:ln>
              <a:solidFill>
                <a:srgbClr val="C00000"/>
              </a:solidFill>
              <a:prstDash val="sysDash"/>
            </a:ln>
          </c:spPr>
          <c:marker>
            <c:symbol val="none"/>
          </c:marker>
          <c:dPt>
            <c:idx val="2"/>
            <c:bubble3D val="0"/>
            <c:spPr>
              <a:ln>
                <a:noFill/>
                <a:prstDash val="sysDash"/>
              </a:ln>
            </c:spPr>
            <c:extLst>
              <c:ext xmlns:c16="http://schemas.microsoft.com/office/drawing/2014/chart" uri="{C3380CC4-5D6E-409C-BE32-E72D297353CC}">
                <c16:uniqueId val="{0000000B-F004-43D0-A8CF-F745F029BE8B}"/>
              </c:ext>
            </c:extLst>
          </c:dPt>
          <c:xVal>
            <c:numRef>
              <c:f>'Ref_Min Retention'!$O$18:$O$21</c:f>
              <c:numCache>
                <c:formatCode>0.000</c:formatCode>
                <c:ptCount val="4"/>
                <c:pt idx="0">
                  <c:v>0</c:v>
                </c:pt>
                <c:pt idx="1">
                  <c:v>0.05</c:v>
                </c:pt>
                <c:pt idx="2">
                  <c:v>5.0999999999999997E-2</c:v>
                </c:pt>
                <c:pt idx="3">
                  <c:v>0.5</c:v>
                </c:pt>
              </c:numCache>
            </c:numRef>
          </c:xVal>
          <c:yVal>
            <c:numRef>
              <c:f>'Ref_Min Retention'!$Q$18:$Q$21</c:f>
              <c:numCache>
                <c:formatCode>0.000</c:formatCode>
                <c:ptCount val="4"/>
                <c:pt idx="0">
                  <c:v>1.4999999999999999E-2</c:v>
                </c:pt>
                <c:pt idx="1">
                  <c:v>1.4999999999999999E-2</c:v>
                </c:pt>
                <c:pt idx="2">
                  <c:v>7.240286298568506E-2</c:v>
                </c:pt>
                <c:pt idx="3">
                  <c:v>0.38</c:v>
                </c:pt>
              </c:numCache>
            </c:numRef>
          </c:yVal>
          <c:smooth val="0"/>
          <c:extLst>
            <c:ext xmlns:c16="http://schemas.microsoft.com/office/drawing/2014/chart" uri="{C3380CC4-5D6E-409C-BE32-E72D297353CC}">
              <c16:uniqueId val="{0000000C-F004-43D0-A8CF-F745F029BE8B}"/>
            </c:ext>
          </c:extLst>
        </c:ser>
        <c:dLbls>
          <c:showLegendKey val="0"/>
          <c:showVal val="0"/>
          <c:showCatName val="0"/>
          <c:showSerName val="0"/>
          <c:showPercent val="0"/>
          <c:showBubbleSize val="0"/>
        </c:dLbls>
        <c:axId val="97997568"/>
        <c:axId val="97999488"/>
      </c:scatterChart>
      <c:valAx>
        <c:axId val="97997568"/>
        <c:scaling>
          <c:orientation val="minMax"/>
          <c:max val="0.5"/>
          <c:min val="0"/>
        </c:scaling>
        <c:delete val="0"/>
        <c:axPos val="b"/>
        <c:majorGridlines>
          <c:spPr>
            <a:ln>
              <a:solidFill>
                <a:schemeClr val="bg1">
                  <a:lumMod val="85000"/>
                </a:schemeClr>
              </a:solidFill>
            </a:ln>
          </c:spPr>
        </c:majorGridlines>
        <c:title>
          <c:tx>
            <c:rich>
              <a:bodyPr/>
              <a:lstStyle/>
              <a:p>
                <a:pPr>
                  <a:defRPr sz="2000" baseline="0"/>
                </a:pPr>
                <a:r>
                  <a:rPr lang="en-US" sz="1800" b="0" baseline="0"/>
                  <a:t>Design Infiltration Rate (in/hr)</a:t>
                </a:r>
              </a:p>
            </c:rich>
          </c:tx>
          <c:overlay val="0"/>
        </c:title>
        <c:numFmt formatCode="0.000" sourceLinked="0"/>
        <c:majorTickMark val="out"/>
        <c:minorTickMark val="out"/>
        <c:tickLblPos val="nextTo"/>
        <c:txPr>
          <a:bodyPr/>
          <a:lstStyle/>
          <a:p>
            <a:pPr>
              <a:defRPr sz="1600" baseline="0"/>
            </a:pPr>
            <a:endParaRPr lang="en-US"/>
          </a:p>
        </c:txPr>
        <c:crossAx val="97999488"/>
        <c:crosses val="autoZero"/>
        <c:crossBetween val="midCat"/>
      </c:valAx>
      <c:valAx>
        <c:axId val="97999488"/>
        <c:scaling>
          <c:orientation val="minMax"/>
          <c:max val="0.45"/>
        </c:scaling>
        <c:delete val="0"/>
        <c:axPos val="l"/>
        <c:majorGridlines>
          <c:spPr>
            <a:ln>
              <a:solidFill>
                <a:schemeClr val="bg1">
                  <a:lumMod val="85000"/>
                </a:schemeClr>
              </a:solidFill>
            </a:ln>
          </c:spPr>
        </c:majorGridlines>
        <c:title>
          <c:tx>
            <c:rich>
              <a:bodyPr rot="-5400000" vert="horz"/>
              <a:lstStyle/>
              <a:p>
                <a:pPr>
                  <a:defRPr sz="1800" baseline="0"/>
                </a:pPr>
                <a:r>
                  <a:rPr lang="en-US" sz="1800" b="0" baseline="0"/>
                  <a:t>Average Annual Runoff  Retention Requirement</a:t>
                </a:r>
              </a:p>
            </c:rich>
          </c:tx>
          <c:layout>
            <c:manualLayout>
              <c:xMode val="edge"/>
              <c:yMode val="edge"/>
              <c:x val="3.3422471513549323E-2"/>
              <c:y val="0.12339117778083436"/>
            </c:manualLayout>
          </c:layout>
          <c:overlay val="0"/>
        </c:title>
        <c:numFmt formatCode="0%" sourceLinked="0"/>
        <c:majorTickMark val="out"/>
        <c:minorTickMark val="out"/>
        <c:tickLblPos val="nextTo"/>
        <c:txPr>
          <a:bodyPr/>
          <a:lstStyle/>
          <a:p>
            <a:pPr>
              <a:defRPr sz="1600" baseline="0"/>
            </a:pPr>
            <a:endParaRPr lang="en-US"/>
          </a:p>
        </c:txPr>
        <c:crossAx val="97997568"/>
        <c:crosses val="autoZero"/>
        <c:crossBetween val="midCat"/>
      </c:valAx>
    </c:plotArea>
    <c:legend>
      <c:legendPos val="r"/>
      <c:layout>
        <c:manualLayout>
          <c:xMode val="edge"/>
          <c:yMode val="edge"/>
          <c:x val="0.69049034519142904"/>
          <c:y val="0.64654234675537026"/>
          <c:w val="0.12675213889370843"/>
          <c:h val="0.19554150182254706"/>
        </c:manualLayout>
      </c:layout>
      <c:overlay val="1"/>
      <c:spPr>
        <a:solidFill>
          <a:schemeClr val="bg1"/>
        </a:solidFill>
        <a:ln>
          <a:solidFill>
            <a:sysClr val="windowText" lastClr="000000"/>
          </a:solidFill>
        </a:ln>
      </c:spPr>
      <c:txPr>
        <a:bodyPr/>
        <a:lstStyle/>
        <a:p>
          <a:pPr rtl="0">
            <a:defRPr sz="1600" baseline="0"/>
          </a:pPr>
          <a:endParaRPr lang="en-US"/>
        </a:p>
      </c:txPr>
    </c:legend>
    <c:plotVisOnly val="1"/>
    <c:dispBlanksAs val="span"/>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Figure A.2 - Provided Capture </a:t>
            </a:r>
            <a:r>
              <a:rPr lang="en-US" baseline="0"/>
              <a:t>Curves for Biofiltration BMPs</a:t>
            </a:r>
            <a:endParaRPr lang="en-US"/>
          </a:p>
        </c:rich>
      </c:tx>
      <c:overlay val="1"/>
    </c:title>
    <c:autoTitleDeleted val="0"/>
    <c:plotArea>
      <c:layout>
        <c:manualLayout>
          <c:layoutTarget val="inner"/>
          <c:xMode val="edge"/>
          <c:yMode val="edge"/>
          <c:x val="0.11504073531233598"/>
          <c:y val="9.0252153400327079E-2"/>
          <c:w val="0.80294067480634801"/>
          <c:h val="0.76911547484222553"/>
        </c:manualLayout>
      </c:layout>
      <c:scatterChart>
        <c:scatterStyle val="smoothMarker"/>
        <c:varyColors val="0"/>
        <c:ser>
          <c:idx val="0"/>
          <c:order val="0"/>
          <c:spPr>
            <a:ln w="34925"/>
          </c:spPr>
          <c:marker>
            <c:symbol val="none"/>
          </c:marker>
          <c:xVal>
            <c:numRef>
              <c:f>Ref_Biofiltration!$O$2:$O$10</c:f>
              <c:numCache>
                <c:formatCode>0.00</c:formatCode>
                <c:ptCount val="9"/>
                <c:pt idx="0">
                  <c:v>0</c:v>
                </c:pt>
                <c:pt idx="1">
                  <c:v>0.1</c:v>
                </c:pt>
                <c:pt idx="2">
                  <c:v>0.2</c:v>
                </c:pt>
                <c:pt idx="3">
                  <c:v>0.4</c:v>
                </c:pt>
                <c:pt idx="4">
                  <c:v>0.6</c:v>
                </c:pt>
                <c:pt idx="5">
                  <c:v>0.8</c:v>
                </c:pt>
                <c:pt idx="6">
                  <c:v>1</c:v>
                </c:pt>
                <c:pt idx="7">
                  <c:v>1.25</c:v>
                </c:pt>
                <c:pt idx="8">
                  <c:v>1.5</c:v>
                </c:pt>
              </c:numCache>
            </c:numRef>
          </c:xVal>
          <c:yVal>
            <c:numRef>
              <c:f>Ref_Biofiltration!$P$2:$P$10</c:f>
              <c:numCache>
                <c:formatCode>0.00</c:formatCode>
                <c:ptCount val="9"/>
                <c:pt idx="0">
                  <c:v>0</c:v>
                </c:pt>
                <c:pt idx="1">
                  <c:v>0.1</c:v>
                </c:pt>
                <c:pt idx="2">
                  <c:v>0.2</c:v>
                </c:pt>
                <c:pt idx="3">
                  <c:v>0.4</c:v>
                </c:pt>
                <c:pt idx="4">
                  <c:v>0.6</c:v>
                </c:pt>
                <c:pt idx="5">
                  <c:v>0.8</c:v>
                </c:pt>
                <c:pt idx="6">
                  <c:v>1</c:v>
                </c:pt>
                <c:pt idx="7">
                  <c:v>1.25</c:v>
                </c:pt>
                <c:pt idx="8">
                  <c:v>1.5</c:v>
                </c:pt>
              </c:numCache>
            </c:numRef>
          </c:yVal>
          <c:smooth val="1"/>
          <c:extLst>
            <c:ext xmlns:c16="http://schemas.microsoft.com/office/drawing/2014/chart" uri="{C3380CC4-5D6E-409C-BE32-E72D297353CC}">
              <c16:uniqueId val="{00000000-B59F-4299-9212-A2A364E28BB0}"/>
            </c:ext>
          </c:extLst>
        </c:ser>
        <c:dLbls>
          <c:showLegendKey val="0"/>
          <c:showVal val="0"/>
          <c:showCatName val="0"/>
          <c:showSerName val="0"/>
          <c:showPercent val="0"/>
          <c:showBubbleSize val="0"/>
        </c:dLbls>
        <c:axId val="106603648"/>
        <c:axId val="106605568"/>
      </c:scatterChart>
      <c:valAx>
        <c:axId val="106603648"/>
        <c:scaling>
          <c:orientation val="minMax"/>
          <c:max val="1.5"/>
        </c:scaling>
        <c:delete val="0"/>
        <c:axPos val="b"/>
        <c:majorGridlines/>
        <c:title>
          <c:tx>
            <c:rich>
              <a:bodyPr/>
              <a:lstStyle/>
              <a:p>
                <a:pPr>
                  <a:defRPr sz="1400"/>
                </a:pPr>
                <a:r>
                  <a:rPr lang="en-US" sz="1400"/>
                  <a:t>Fraction of Design Capture Volume Biofiltered</a:t>
                </a:r>
                <a:r>
                  <a:rPr lang="en-US" sz="1400" baseline="0"/>
                  <a:t> OR</a:t>
                </a:r>
              </a:p>
              <a:p>
                <a:pPr>
                  <a:defRPr sz="1400"/>
                </a:pPr>
                <a:r>
                  <a:rPr lang="en-US" sz="1400" baseline="0"/>
                  <a:t>Fraction of Remaining Design Capture Volume Biofiltered (Partial Retention)</a:t>
                </a:r>
                <a:endParaRPr lang="en-US" sz="1400"/>
              </a:p>
            </c:rich>
          </c:tx>
          <c:layout>
            <c:manualLayout>
              <c:xMode val="edge"/>
              <c:yMode val="edge"/>
              <c:x val="0.1426906284775952"/>
              <c:y val="0.92294665178425728"/>
            </c:manualLayout>
          </c:layout>
          <c:overlay val="0"/>
        </c:title>
        <c:numFmt formatCode="0.0" sourceLinked="0"/>
        <c:majorTickMark val="out"/>
        <c:minorTickMark val="out"/>
        <c:tickLblPos val="nextTo"/>
        <c:txPr>
          <a:bodyPr/>
          <a:lstStyle/>
          <a:p>
            <a:pPr>
              <a:defRPr sz="1400"/>
            </a:pPr>
            <a:endParaRPr lang="en-US"/>
          </a:p>
        </c:txPr>
        <c:crossAx val="106605568"/>
        <c:crosses val="autoZero"/>
        <c:crossBetween val="midCat"/>
        <c:majorUnit val="0.1"/>
        <c:minorUnit val="5.0000000000000024E-2"/>
      </c:valAx>
      <c:valAx>
        <c:axId val="106605568"/>
        <c:scaling>
          <c:orientation val="minMax"/>
          <c:max val="1.5"/>
        </c:scaling>
        <c:delete val="0"/>
        <c:axPos val="l"/>
        <c:majorGridlines/>
        <c:title>
          <c:tx>
            <c:rich>
              <a:bodyPr rot="-5400000" vert="horz"/>
              <a:lstStyle/>
              <a:p>
                <a:pPr>
                  <a:defRPr sz="1400"/>
                </a:pPr>
                <a:r>
                  <a:rPr lang="en-US" sz="1400"/>
                  <a:t>Biofiltration</a:t>
                </a:r>
                <a:r>
                  <a:rPr lang="en-US" sz="1400" baseline="0"/>
                  <a:t> </a:t>
                </a:r>
                <a:r>
                  <a:rPr lang="en-US" sz="1400"/>
                  <a:t> Provided Capture Value (C)</a:t>
                </a:r>
                <a:endParaRPr lang="en-US" sz="1400" baseline="-25000"/>
              </a:p>
            </c:rich>
          </c:tx>
          <c:layout>
            <c:manualLayout>
              <c:xMode val="edge"/>
              <c:yMode val="edge"/>
              <c:x val="1.2586322774011035E-2"/>
              <c:y val="0.22088053231386517"/>
            </c:manualLayout>
          </c:layout>
          <c:overlay val="0"/>
        </c:title>
        <c:numFmt formatCode="0.00" sourceLinked="0"/>
        <c:majorTickMark val="out"/>
        <c:minorTickMark val="out"/>
        <c:tickLblPos val="nextTo"/>
        <c:txPr>
          <a:bodyPr/>
          <a:lstStyle/>
          <a:p>
            <a:pPr>
              <a:defRPr sz="1400"/>
            </a:pPr>
            <a:endParaRPr lang="en-US"/>
          </a:p>
        </c:txPr>
        <c:crossAx val="106603648"/>
        <c:crosses val="autoZero"/>
        <c:crossBetween val="midCat"/>
        <c:majorUnit val="0.1"/>
        <c:minorUnit val="5.0000000000000024E-2"/>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BMPDM Curves</a:t>
            </a:r>
            <a:r>
              <a:rPr lang="en-US" baseline="0"/>
              <a:t> Divided by 0.80 (Provided Capture)</a:t>
            </a:r>
            <a:endParaRPr lang="en-US"/>
          </a:p>
        </c:rich>
      </c:tx>
      <c:overlay val="1"/>
    </c:title>
    <c:autoTitleDeleted val="0"/>
    <c:plotArea>
      <c:layout>
        <c:manualLayout>
          <c:layoutTarget val="inner"/>
          <c:xMode val="edge"/>
          <c:yMode val="edge"/>
          <c:x val="0.11504073531233598"/>
          <c:y val="9.0252153400327079E-2"/>
          <c:w val="0.80294067480634801"/>
          <c:h val="0.76911547484222553"/>
        </c:manualLayout>
      </c:layout>
      <c:scatterChart>
        <c:scatterStyle val="smoothMarker"/>
        <c:varyColors val="0"/>
        <c:ser>
          <c:idx val="0"/>
          <c:order val="0"/>
          <c:tx>
            <c:v>6 Hour</c:v>
          </c:tx>
          <c:xVal>
            <c:numRef>
              <c:f>Ref_Retention!$EM$3:$EM$13</c:f>
              <c:numCache>
                <c:formatCode>0.00</c:formatCode>
                <c:ptCount val="11"/>
                <c:pt idx="0">
                  <c:v>0</c:v>
                </c:pt>
                <c:pt idx="1">
                  <c:v>0.1</c:v>
                </c:pt>
                <c:pt idx="2">
                  <c:v>0.2</c:v>
                </c:pt>
                <c:pt idx="3">
                  <c:v>0.4</c:v>
                </c:pt>
                <c:pt idx="4">
                  <c:v>0.6</c:v>
                </c:pt>
                <c:pt idx="5">
                  <c:v>0.8</c:v>
                </c:pt>
                <c:pt idx="6">
                  <c:v>1</c:v>
                </c:pt>
                <c:pt idx="7">
                  <c:v>1.25</c:v>
                </c:pt>
                <c:pt idx="8">
                  <c:v>1.5</c:v>
                </c:pt>
                <c:pt idx="9">
                  <c:v>2</c:v>
                </c:pt>
                <c:pt idx="10">
                  <c:v>3</c:v>
                </c:pt>
              </c:numCache>
            </c:numRef>
          </c:xVal>
          <c:yVal>
            <c:numRef>
              <c:f>Ref_Retention!$EN$3:$EN$13</c:f>
              <c:numCache>
                <c:formatCode>0.000</c:formatCode>
                <c:ptCount val="11"/>
                <c:pt idx="0" formatCode="0.00">
                  <c:v>0</c:v>
                </c:pt>
                <c:pt idx="1">
                  <c:v>0.45112781954887216</c:v>
                </c:pt>
                <c:pt idx="2">
                  <c:v>0.7364202390324196</c:v>
                </c:pt>
                <c:pt idx="3">
                  <c:v>1.0374928448769318</c:v>
                </c:pt>
                <c:pt idx="4">
                  <c:v>1.1594812164579604</c:v>
                </c:pt>
                <c:pt idx="5">
                  <c:v>1.214124677927283</c:v>
                </c:pt>
                <c:pt idx="6">
                  <c:v>1.2371143245758465</c:v>
                </c:pt>
                <c:pt idx="7">
                  <c:v>1.2453451733027785</c:v>
                </c:pt>
                <c:pt idx="8">
                  <c:v>1.2499104584527221</c:v>
                </c:pt>
                <c:pt idx="9">
                  <c:v>1.25</c:v>
                </c:pt>
                <c:pt idx="10">
                  <c:v>1.25</c:v>
                </c:pt>
              </c:numCache>
            </c:numRef>
          </c:yVal>
          <c:smooth val="1"/>
          <c:extLst>
            <c:ext xmlns:c16="http://schemas.microsoft.com/office/drawing/2014/chart" uri="{C3380CC4-5D6E-409C-BE32-E72D297353CC}">
              <c16:uniqueId val="{00000000-2F32-4D1F-B47F-F6A1627F1469}"/>
            </c:ext>
          </c:extLst>
        </c:ser>
        <c:ser>
          <c:idx val="1"/>
          <c:order val="1"/>
          <c:tx>
            <c:v>12 Hour</c:v>
          </c:tx>
          <c:xVal>
            <c:numRef>
              <c:f>Ref_Retention!$EM$3:$EM$13</c:f>
              <c:numCache>
                <c:formatCode>0.00</c:formatCode>
                <c:ptCount val="11"/>
                <c:pt idx="0">
                  <c:v>0</c:v>
                </c:pt>
                <c:pt idx="1">
                  <c:v>0.1</c:v>
                </c:pt>
                <c:pt idx="2">
                  <c:v>0.2</c:v>
                </c:pt>
                <c:pt idx="3">
                  <c:v>0.4</c:v>
                </c:pt>
                <c:pt idx="4">
                  <c:v>0.6</c:v>
                </c:pt>
                <c:pt idx="5">
                  <c:v>0.8</c:v>
                </c:pt>
                <c:pt idx="6">
                  <c:v>1</c:v>
                </c:pt>
                <c:pt idx="7">
                  <c:v>1.25</c:v>
                </c:pt>
                <c:pt idx="8">
                  <c:v>1.5</c:v>
                </c:pt>
                <c:pt idx="9">
                  <c:v>2</c:v>
                </c:pt>
                <c:pt idx="10">
                  <c:v>3</c:v>
                </c:pt>
              </c:numCache>
            </c:numRef>
          </c:xVal>
          <c:yVal>
            <c:numRef>
              <c:f>Ref_Retention!$EO$3:$EO$13</c:f>
              <c:numCache>
                <c:formatCode>0.000</c:formatCode>
                <c:ptCount val="11"/>
                <c:pt idx="0" formatCode="0.00">
                  <c:v>0</c:v>
                </c:pt>
                <c:pt idx="1">
                  <c:v>0.31531934698553632</c:v>
                </c:pt>
                <c:pt idx="2">
                  <c:v>0.54778095919828207</c:v>
                </c:pt>
                <c:pt idx="3">
                  <c:v>0.86154451760664186</c:v>
                </c:pt>
                <c:pt idx="4">
                  <c:v>1.0359699355762348</c:v>
                </c:pt>
                <c:pt idx="5">
                  <c:v>1.1317748979737954</c:v>
                </c:pt>
                <c:pt idx="6">
                  <c:v>1.1876969349756517</c:v>
                </c:pt>
                <c:pt idx="7">
                  <c:v>1.2257359787980802</c:v>
                </c:pt>
                <c:pt idx="8">
                  <c:v>1.2381771281169389</c:v>
                </c:pt>
                <c:pt idx="9">
                  <c:v>1.2477595354172639</c:v>
                </c:pt>
                <c:pt idx="10">
                  <c:v>1.25</c:v>
                </c:pt>
              </c:numCache>
            </c:numRef>
          </c:yVal>
          <c:smooth val="1"/>
          <c:extLst>
            <c:ext xmlns:c16="http://schemas.microsoft.com/office/drawing/2014/chart" uri="{C3380CC4-5D6E-409C-BE32-E72D297353CC}">
              <c16:uniqueId val="{00000001-2F32-4D1F-B47F-F6A1627F1469}"/>
            </c:ext>
          </c:extLst>
        </c:ser>
        <c:ser>
          <c:idx val="2"/>
          <c:order val="2"/>
          <c:tx>
            <c:v>24 Hour</c:v>
          </c:tx>
          <c:xVal>
            <c:numRef>
              <c:f>Ref_Retention!$EM$3:$EM$13</c:f>
              <c:numCache>
                <c:formatCode>0.00</c:formatCode>
                <c:ptCount val="11"/>
                <c:pt idx="0">
                  <c:v>0</c:v>
                </c:pt>
                <c:pt idx="1">
                  <c:v>0.1</c:v>
                </c:pt>
                <c:pt idx="2">
                  <c:v>0.2</c:v>
                </c:pt>
                <c:pt idx="3">
                  <c:v>0.4</c:v>
                </c:pt>
                <c:pt idx="4">
                  <c:v>0.6</c:v>
                </c:pt>
                <c:pt idx="5">
                  <c:v>0.8</c:v>
                </c:pt>
                <c:pt idx="6">
                  <c:v>1</c:v>
                </c:pt>
                <c:pt idx="7">
                  <c:v>1.25</c:v>
                </c:pt>
                <c:pt idx="8">
                  <c:v>1.5</c:v>
                </c:pt>
                <c:pt idx="9">
                  <c:v>2</c:v>
                </c:pt>
                <c:pt idx="10">
                  <c:v>3</c:v>
                </c:pt>
              </c:numCache>
            </c:numRef>
          </c:xVal>
          <c:yVal>
            <c:numRef>
              <c:f>Ref_Retention!$EP$3:$EP$13</c:f>
              <c:numCache>
                <c:formatCode>0.000</c:formatCode>
                <c:ptCount val="11"/>
                <c:pt idx="0" formatCode="0.00">
                  <c:v>0</c:v>
                </c:pt>
                <c:pt idx="1">
                  <c:v>0.22690655209452201</c:v>
                </c:pt>
                <c:pt idx="2">
                  <c:v>0.40601732531500573</c:v>
                </c:pt>
                <c:pt idx="3">
                  <c:v>0.68071965628356612</c:v>
                </c:pt>
                <c:pt idx="4">
                  <c:v>0.8725823782234956</c:v>
                </c:pt>
                <c:pt idx="5">
                  <c:v>0.99862086258776317</c:v>
                </c:pt>
                <c:pt idx="6">
                  <c:v>1.0824853088720079</c:v>
                </c:pt>
                <c:pt idx="7">
                  <c:v>1.1522401433691756</c:v>
                </c:pt>
                <c:pt idx="8">
                  <c:v>1.1961315072422198</c:v>
                </c:pt>
                <c:pt idx="9">
                  <c:v>1.2334995336824737</c:v>
                </c:pt>
                <c:pt idx="10">
                  <c:v>1.2481144950438154</c:v>
                </c:pt>
              </c:numCache>
            </c:numRef>
          </c:yVal>
          <c:smooth val="1"/>
          <c:extLst>
            <c:ext xmlns:c16="http://schemas.microsoft.com/office/drawing/2014/chart" uri="{C3380CC4-5D6E-409C-BE32-E72D297353CC}">
              <c16:uniqueId val="{00000002-2F32-4D1F-B47F-F6A1627F1469}"/>
            </c:ext>
          </c:extLst>
        </c:ser>
        <c:ser>
          <c:idx val="3"/>
          <c:order val="3"/>
          <c:tx>
            <c:v>36 Hour</c:v>
          </c:tx>
          <c:marker>
            <c:symbol val="x"/>
            <c:size val="9"/>
          </c:marker>
          <c:xVal>
            <c:numRef>
              <c:f>Ref_Retention!$EM$3:$EM$13</c:f>
              <c:numCache>
                <c:formatCode>0.00</c:formatCode>
                <c:ptCount val="11"/>
                <c:pt idx="0">
                  <c:v>0</c:v>
                </c:pt>
                <c:pt idx="1">
                  <c:v>0.1</c:v>
                </c:pt>
                <c:pt idx="2">
                  <c:v>0.2</c:v>
                </c:pt>
                <c:pt idx="3">
                  <c:v>0.4</c:v>
                </c:pt>
                <c:pt idx="4">
                  <c:v>0.6</c:v>
                </c:pt>
                <c:pt idx="5">
                  <c:v>0.8</c:v>
                </c:pt>
                <c:pt idx="6">
                  <c:v>1</c:v>
                </c:pt>
                <c:pt idx="7">
                  <c:v>1.25</c:v>
                </c:pt>
                <c:pt idx="8">
                  <c:v>1.5</c:v>
                </c:pt>
                <c:pt idx="9">
                  <c:v>2</c:v>
                </c:pt>
                <c:pt idx="10">
                  <c:v>3</c:v>
                </c:pt>
              </c:numCache>
            </c:numRef>
          </c:xVal>
          <c:yVal>
            <c:numRef>
              <c:f>Ref_Retention!$EQ$3:$EQ$13</c:f>
              <c:numCache>
                <c:formatCode>0.000</c:formatCode>
                <c:ptCount val="11"/>
                <c:pt idx="0" formatCode="0.00">
                  <c:v>0</c:v>
                </c:pt>
                <c:pt idx="1">
                  <c:v>0.19047619047619049</c:v>
                </c:pt>
                <c:pt idx="2">
                  <c:v>0.34383056430822112</c:v>
                </c:pt>
                <c:pt idx="3">
                  <c:v>0.58824056164481697</c:v>
                </c:pt>
                <c:pt idx="4">
                  <c:v>0.77128421957861537</c:v>
                </c:pt>
                <c:pt idx="5">
                  <c:v>0.90777116639185595</c:v>
                </c:pt>
                <c:pt idx="6">
                  <c:v>1.0050742307968155</c:v>
                </c:pt>
                <c:pt idx="7">
                  <c:v>1.0881340124829615</c:v>
                </c:pt>
                <c:pt idx="8">
                  <c:v>1.1445026553753408</c:v>
                </c:pt>
                <c:pt idx="9">
                  <c:v>1.2080820048829526</c:v>
                </c:pt>
                <c:pt idx="10">
                  <c:v>1.2460460100647015</c:v>
                </c:pt>
              </c:numCache>
            </c:numRef>
          </c:yVal>
          <c:smooth val="1"/>
          <c:extLst>
            <c:ext xmlns:c16="http://schemas.microsoft.com/office/drawing/2014/chart" uri="{C3380CC4-5D6E-409C-BE32-E72D297353CC}">
              <c16:uniqueId val="{00000003-2F32-4D1F-B47F-F6A1627F1469}"/>
            </c:ext>
          </c:extLst>
        </c:ser>
        <c:ser>
          <c:idx val="4"/>
          <c:order val="4"/>
          <c:tx>
            <c:v>48 Hour</c:v>
          </c:tx>
          <c:xVal>
            <c:numRef>
              <c:f>Ref_Retention!$EM$3:$EM$13</c:f>
              <c:numCache>
                <c:formatCode>0.00</c:formatCode>
                <c:ptCount val="11"/>
                <c:pt idx="0">
                  <c:v>0</c:v>
                </c:pt>
                <c:pt idx="1">
                  <c:v>0.1</c:v>
                </c:pt>
                <c:pt idx="2">
                  <c:v>0.2</c:v>
                </c:pt>
                <c:pt idx="3">
                  <c:v>0.4</c:v>
                </c:pt>
                <c:pt idx="4">
                  <c:v>0.6</c:v>
                </c:pt>
                <c:pt idx="5">
                  <c:v>0.8</c:v>
                </c:pt>
                <c:pt idx="6">
                  <c:v>1</c:v>
                </c:pt>
                <c:pt idx="7">
                  <c:v>1.25</c:v>
                </c:pt>
                <c:pt idx="8">
                  <c:v>1.5</c:v>
                </c:pt>
                <c:pt idx="9">
                  <c:v>2</c:v>
                </c:pt>
                <c:pt idx="10">
                  <c:v>3</c:v>
                </c:pt>
              </c:numCache>
            </c:numRef>
          </c:xVal>
          <c:yVal>
            <c:numRef>
              <c:f>Ref_Retention!$ER$3:$ER$13</c:f>
              <c:numCache>
                <c:formatCode>0.000</c:formatCode>
                <c:ptCount val="11"/>
                <c:pt idx="0" formatCode="0.00">
                  <c:v>0</c:v>
                </c:pt>
                <c:pt idx="1">
                  <c:v>0.16990117444858205</c:v>
                </c:pt>
                <c:pt idx="2">
                  <c:v>0.30815785704053861</c:v>
                </c:pt>
                <c:pt idx="3">
                  <c:v>0.53350053744177717</c:v>
                </c:pt>
                <c:pt idx="4">
                  <c:v>0.70602681772551268</c:v>
                </c:pt>
                <c:pt idx="5">
                  <c:v>0.83967001434720223</c:v>
                </c:pt>
                <c:pt idx="6">
                  <c:v>0.94308476279336828</c:v>
                </c:pt>
                <c:pt idx="7">
                  <c:v>1.0383607381345588</c:v>
                </c:pt>
                <c:pt idx="8">
                  <c:v>1.1014940382129004</c:v>
                </c:pt>
                <c:pt idx="9">
                  <c:v>1.1783044634514483</c:v>
                </c:pt>
                <c:pt idx="10">
                  <c:v>1.2365968624064478</c:v>
                </c:pt>
              </c:numCache>
            </c:numRef>
          </c:yVal>
          <c:smooth val="1"/>
          <c:extLst>
            <c:ext xmlns:c16="http://schemas.microsoft.com/office/drawing/2014/chart" uri="{C3380CC4-5D6E-409C-BE32-E72D297353CC}">
              <c16:uniqueId val="{00000004-2F32-4D1F-B47F-F6A1627F1469}"/>
            </c:ext>
          </c:extLst>
        </c:ser>
        <c:ser>
          <c:idx val="5"/>
          <c:order val="5"/>
          <c:tx>
            <c:v>72 Hour</c:v>
          </c:tx>
          <c:xVal>
            <c:numRef>
              <c:f>Ref_Retention!$EM$3:$EM$13</c:f>
              <c:numCache>
                <c:formatCode>0.00</c:formatCode>
                <c:ptCount val="11"/>
                <c:pt idx="0">
                  <c:v>0</c:v>
                </c:pt>
                <c:pt idx="1">
                  <c:v>0.1</c:v>
                </c:pt>
                <c:pt idx="2">
                  <c:v>0.2</c:v>
                </c:pt>
                <c:pt idx="3">
                  <c:v>0.4</c:v>
                </c:pt>
                <c:pt idx="4">
                  <c:v>0.6</c:v>
                </c:pt>
                <c:pt idx="5">
                  <c:v>0.8</c:v>
                </c:pt>
                <c:pt idx="6">
                  <c:v>1</c:v>
                </c:pt>
                <c:pt idx="7">
                  <c:v>1.25</c:v>
                </c:pt>
                <c:pt idx="8">
                  <c:v>1.5</c:v>
                </c:pt>
                <c:pt idx="9">
                  <c:v>2</c:v>
                </c:pt>
                <c:pt idx="10">
                  <c:v>3</c:v>
                </c:pt>
              </c:numCache>
            </c:numRef>
          </c:xVal>
          <c:yVal>
            <c:numRef>
              <c:f>Ref_Retention!$ES$3:$ES$13</c:f>
              <c:numCache>
                <c:formatCode>0.000</c:formatCode>
                <c:ptCount val="11"/>
                <c:pt idx="0" formatCode="0.00">
                  <c:v>0</c:v>
                </c:pt>
                <c:pt idx="1">
                  <c:v>0.14601088591276945</c:v>
                </c:pt>
                <c:pt idx="2">
                  <c:v>0.26579739217652959</c:v>
                </c:pt>
                <c:pt idx="3">
                  <c:v>0.46566869845822872</c:v>
                </c:pt>
                <c:pt idx="4">
                  <c:v>0.62351970142826385</c:v>
                </c:pt>
                <c:pt idx="5">
                  <c:v>0.75140045963803492</c:v>
                </c:pt>
                <c:pt idx="6">
                  <c:v>0.85330578512396693</c:v>
                </c:pt>
                <c:pt idx="7">
                  <c:v>0.95552279591543221</c:v>
                </c:pt>
                <c:pt idx="8">
                  <c:v>1.0346068062450535</c:v>
                </c:pt>
                <c:pt idx="9">
                  <c:v>1.1335157712804262</c:v>
                </c:pt>
                <c:pt idx="10">
                  <c:v>1.2143037426984926</c:v>
                </c:pt>
              </c:numCache>
            </c:numRef>
          </c:yVal>
          <c:smooth val="1"/>
          <c:extLst>
            <c:ext xmlns:c16="http://schemas.microsoft.com/office/drawing/2014/chart" uri="{C3380CC4-5D6E-409C-BE32-E72D297353CC}">
              <c16:uniqueId val="{00000005-2F32-4D1F-B47F-F6A1627F1469}"/>
            </c:ext>
          </c:extLst>
        </c:ser>
        <c:ser>
          <c:idx val="6"/>
          <c:order val="6"/>
          <c:tx>
            <c:v>96 Hour</c:v>
          </c:tx>
          <c:marker>
            <c:symbol val="plus"/>
            <c:size val="9"/>
          </c:marker>
          <c:xVal>
            <c:numRef>
              <c:f>Ref_Retention!$EM$3:$EM$13</c:f>
              <c:numCache>
                <c:formatCode>0.00</c:formatCode>
                <c:ptCount val="11"/>
                <c:pt idx="0">
                  <c:v>0</c:v>
                </c:pt>
                <c:pt idx="1">
                  <c:v>0.1</c:v>
                </c:pt>
                <c:pt idx="2">
                  <c:v>0.2</c:v>
                </c:pt>
                <c:pt idx="3">
                  <c:v>0.4</c:v>
                </c:pt>
                <c:pt idx="4">
                  <c:v>0.6</c:v>
                </c:pt>
                <c:pt idx="5">
                  <c:v>0.8</c:v>
                </c:pt>
                <c:pt idx="6">
                  <c:v>1</c:v>
                </c:pt>
                <c:pt idx="7">
                  <c:v>1.25</c:v>
                </c:pt>
                <c:pt idx="8">
                  <c:v>1.5</c:v>
                </c:pt>
                <c:pt idx="9">
                  <c:v>2</c:v>
                </c:pt>
                <c:pt idx="10">
                  <c:v>3</c:v>
                </c:pt>
              </c:numCache>
            </c:numRef>
          </c:xVal>
          <c:yVal>
            <c:numRef>
              <c:f>Ref_Retention!$ET$3:$ET$13</c:f>
              <c:numCache>
                <c:formatCode>0.000</c:formatCode>
                <c:ptCount val="11"/>
                <c:pt idx="0" formatCode="0.00">
                  <c:v>0</c:v>
                </c:pt>
                <c:pt idx="1">
                  <c:v>0.1313574498567335</c:v>
                </c:pt>
                <c:pt idx="2">
                  <c:v>0.23982297713753314</c:v>
                </c:pt>
                <c:pt idx="3">
                  <c:v>0.42306450455621714</c:v>
                </c:pt>
                <c:pt idx="4">
                  <c:v>0.57184671742565718</c:v>
                </c:pt>
                <c:pt idx="5">
                  <c:v>0.69474403221167669</c:v>
                </c:pt>
                <c:pt idx="6">
                  <c:v>0.79435890056123193</c:v>
                </c:pt>
                <c:pt idx="7">
                  <c:v>0.89517174335709659</c:v>
                </c:pt>
                <c:pt idx="8">
                  <c:v>0.97650619775151337</c:v>
                </c:pt>
                <c:pt idx="9">
                  <c:v>1.091912560421326</c:v>
                </c:pt>
                <c:pt idx="10">
                  <c:v>1.1915516369155161</c:v>
                </c:pt>
              </c:numCache>
            </c:numRef>
          </c:yVal>
          <c:smooth val="1"/>
          <c:extLst>
            <c:ext xmlns:c16="http://schemas.microsoft.com/office/drawing/2014/chart" uri="{C3380CC4-5D6E-409C-BE32-E72D297353CC}">
              <c16:uniqueId val="{00000006-2F32-4D1F-B47F-F6A1627F1469}"/>
            </c:ext>
          </c:extLst>
        </c:ser>
        <c:ser>
          <c:idx val="7"/>
          <c:order val="7"/>
          <c:tx>
            <c:v>120 Hour</c:v>
          </c:tx>
          <c:marker>
            <c:symbol val="none"/>
          </c:marker>
          <c:xVal>
            <c:numRef>
              <c:f>Ref_Retention!$EM$3:$EM$13</c:f>
              <c:numCache>
                <c:formatCode>0.00</c:formatCode>
                <c:ptCount val="11"/>
                <c:pt idx="0">
                  <c:v>0</c:v>
                </c:pt>
                <c:pt idx="1">
                  <c:v>0.1</c:v>
                </c:pt>
                <c:pt idx="2">
                  <c:v>0.2</c:v>
                </c:pt>
                <c:pt idx="3">
                  <c:v>0.4</c:v>
                </c:pt>
                <c:pt idx="4">
                  <c:v>0.6</c:v>
                </c:pt>
                <c:pt idx="5">
                  <c:v>0.8</c:v>
                </c:pt>
                <c:pt idx="6">
                  <c:v>1</c:v>
                </c:pt>
                <c:pt idx="7">
                  <c:v>1.25</c:v>
                </c:pt>
                <c:pt idx="8">
                  <c:v>1.5</c:v>
                </c:pt>
                <c:pt idx="9">
                  <c:v>2</c:v>
                </c:pt>
                <c:pt idx="10">
                  <c:v>3</c:v>
                </c:pt>
              </c:numCache>
            </c:numRef>
          </c:xVal>
          <c:yVal>
            <c:numRef>
              <c:f>Ref_Retention!$EU$3:$EU$13</c:f>
              <c:numCache>
                <c:formatCode>0.000</c:formatCode>
                <c:ptCount val="11"/>
                <c:pt idx="0" formatCode="0.00">
                  <c:v>0</c:v>
                </c:pt>
                <c:pt idx="1">
                  <c:v>0.12080020058743463</c:v>
                </c:pt>
                <c:pt idx="2">
                  <c:v>0.22107319521112626</c:v>
                </c:pt>
                <c:pt idx="3">
                  <c:v>0.39198793883265126</c:v>
                </c:pt>
                <c:pt idx="4">
                  <c:v>0.53384012651858237</c:v>
                </c:pt>
                <c:pt idx="5">
                  <c:v>0.65338251169485417</c:v>
                </c:pt>
                <c:pt idx="6">
                  <c:v>0.75066637850298967</c:v>
                </c:pt>
                <c:pt idx="7">
                  <c:v>0.85085094108314696</c:v>
                </c:pt>
                <c:pt idx="8">
                  <c:v>0.93353060046189373</c:v>
                </c:pt>
                <c:pt idx="9">
                  <c:v>1.0515141659439144</c:v>
                </c:pt>
                <c:pt idx="10">
                  <c:v>1.1730574263161706</c:v>
                </c:pt>
              </c:numCache>
            </c:numRef>
          </c:yVal>
          <c:smooth val="1"/>
          <c:extLst>
            <c:ext xmlns:c16="http://schemas.microsoft.com/office/drawing/2014/chart" uri="{C3380CC4-5D6E-409C-BE32-E72D297353CC}">
              <c16:uniqueId val="{00000007-2F32-4D1F-B47F-F6A1627F1469}"/>
            </c:ext>
          </c:extLst>
        </c:ser>
        <c:dLbls>
          <c:showLegendKey val="0"/>
          <c:showVal val="0"/>
          <c:showCatName val="0"/>
          <c:showSerName val="0"/>
          <c:showPercent val="0"/>
          <c:showBubbleSize val="0"/>
        </c:dLbls>
        <c:axId val="130860160"/>
        <c:axId val="130862080"/>
      </c:scatterChart>
      <c:valAx>
        <c:axId val="130860160"/>
        <c:scaling>
          <c:orientation val="minMax"/>
          <c:max val="2"/>
        </c:scaling>
        <c:delete val="0"/>
        <c:axPos val="b"/>
        <c:majorGridlines/>
        <c:title>
          <c:tx>
            <c:rich>
              <a:bodyPr/>
              <a:lstStyle/>
              <a:p>
                <a:pPr>
                  <a:defRPr sz="1400"/>
                </a:pPr>
                <a:r>
                  <a:rPr lang="en-US" sz="1400"/>
                  <a:t>Fraction of Design Capture Volume Retained</a:t>
                </a:r>
              </a:p>
            </c:rich>
          </c:tx>
          <c:layout>
            <c:manualLayout>
              <c:xMode val="edge"/>
              <c:yMode val="edge"/>
              <c:x val="0.3498275489568855"/>
              <c:y val="0.93114263108000361"/>
            </c:manualLayout>
          </c:layout>
          <c:overlay val="0"/>
        </c:title>
        <c:numFmt formatCode="0.0" sourceLinked="0"/>
        <c:majorTickMark val="out"/>
        <c:minorTickMark val="out"/>
        <c:tickLblPos val="nextTo"/>
        <c:txPr>
          <a:bodyPr/>
          <a:lstStyle/>
          <a:p>
            <a:pPr>
              <a:defRPr sz="1400"/>
            </a:pPr>
            <a:endParaRPr lang="en-US"/>
          </a:p>
        </c:txPr>
        <c:crossAx val="130862080"/>
        <c:crosses val="autoZero"/>
        <c:crossBetween val="midCat"/>
        <c:majorUnit val="0.2"/>
        <c:minorUnit val="0.1"/>
      </c:valAx>
      <c:valAx>
        <c:axId val="130862080"/>
        <c:scaling>
          <c:orientation val="minMax"/>
          <c:max val="1"/>
        </c:scaling>
        <c:delete val="0"/>
        <c:axPos val="l"/>
        <c:majorGridlines/>
        <c:title>
          <c:tx>
            <c:rich>
              <a:bodyPr rot="-5400000" vert="horz"/>
              <a:lstStyle/>
              <a:p>
                <a:pPr>
                  <a:defRPr sz="1400"/>
                </a:pPr>
                <a:r>
                  <a:rPr lang="en-US" sz="1400"/>
                  <a:t>Retention Provided Capture Value (C)</a:t>
                </a:r>
                <a:endParaRPr lang="en-US" sz="1400" baseline="-25000"/>
              </a:p>
            </c:rich>
          </c:tx>
          <c:layout>
            <c:manualLayout>
              <c:xMode val="edge"/>
              <c:yMode val="edge"/>
              <c:x val="1.2586322774011035E-2"/>
              <c:y val="0.22088053231386517"/>
            </c:manualLayout>
          </c:layout>
          <c:overlay val="0"/>
        </c:title>
        <c:numFmt formatCode="0.00" sourceLinked="0"/>
        <c:majorTickMark val="out"/>
        <c:minorTickMark val="out"/>
        <c:tickLblPos val="nextTo"/>
        <c:txPr>
          <a:bodyPr/>
          <a:lstStyle/>
          <a:p>
            <a:pPr>
              <a:defRPr sz="1400"/>
            </a:pPr>
            <a:endParaRPr lang="en-US"/>
          </a:p>
        </c:txPr>
        <c:crossAx val="130860160"/>
        <c:crosses val="autoZero"/>
        <c:crossBetween val="midCat"/>
        <c:minorUnit val="5.0000000000000024E-2"/>
      </c:valAx>
    </c:plotArea>
    <c:legend>
      <c:legendPos val="r"/>
      <c:layout>
        <c:manualLayout>
          <c:xMode val="edge"/>
          <c:yMode val="edge"/>
          <c:x val="0.65942822310155702"/>
          <c:y val="0.42259906448619522"/>
          <c:w val="0.15135270682006036"/>
          <c:h val="0.2999351552975118"/>
        </c:manualLayout>
      </c:layout>
      <c:overlay val="0"/>
      <c:spPr>
        <a:solidFill>
          <a:schemeClr val="bg1"/>
        </a:solidFill>
      </c:spPr>
      <c:txPr>
        <a:bodyPr/>
        <a:lstStyle/>
        <a:p>
          <a:pPr>
            <a:defRPr sz="1400"/>
          </a:pPr>
          <a:endParaRPr lang="en-US"/>
        </a:p>
      </c:txPr>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537265</xdr:colOff>
      <xdr:row>24</xdr:row>
      <xdr:rowOff>19075</xdr:rowOff>
    </xdr:from>
    <xdr:to>
      <xdr:col>27</xdr:col>
      <xdr:colOff>511629</xdr:colOff>
      <xdr:row>58</xdr:row>
      <xdr:rowOff>123798</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187569</xdr:colOff>
      <xdr:row>25</xdr:row>
      <xdr:rowOff>164123</xdr:rowOff>
    </xdr:from>
    <xdr:to>
      <xdr:col>27</xdr:col>
      <xdr:colOff>180973</xdr:colOff>
      <xdr:row>54</xdr:row>
      <xdr:rowOff>170330</xdr:rowOff>
    </xdr:to>
    <xdr:sp macro="" textlink="">
      <xdr:nvSpPr>
        <xdr:cNvPr id="3" name="Rectangle 2">
          <a:extLst>
            <a:ext uri="{FF2B5EF4-FFF2-40B4-BE49-F238E27FC236}">
              <a16:creationId xmlns:a16="http://schemas.microsoft.com/office/drawing/2014/main" id="{00000000-0008-0000-0500-000003000000}"/>
            </a:ext>
          </a:extLst>
        </xdr:cNvPr>
        <xdr:cNvSpPr/>
      </xdr:nvSpPr>
      <xdr:spPr>
        <a:xfrm>
          <a:off x="10837640" y="5381582"/>
          <a:ext cx="7945098" cy="52057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537309</xdr:colOff>
      <xdr:row>25</xdr:row>
      <xdr:rowOff>158336</xdr:rowOff>
    </xdr:from>
    <xdr:to>
      <xdr:col>15</xdr:col>
      <xdr:colOff>175260</xdr:colOff>
      <xdr:row>54</xdr:row>
      <xdr:rowOff>152400</xdr:rowOff>
    </xdr:to>
    <xdr:sp macro="" textlink="">
      <xdr:nvSpPr>
        <xdr:cNvPr id="4" name="Rectangle 3">
          <a:extLst>
            <a:ext uri="{FF2B5EF4-FFF2-40B4-BE49-F238E27FC236}">
              <a16:creationId xmlns:a16="http://schemas.microsoft.com/office/drawing/2014/main" id="{00000000-0008-0000-0500-000004000000}"/>
            </a:ext>
          </a:extLst>
        </xdr:cNvPr>
        <xdr:cNvSpPr/>
      </xdr:nvSpPr>
      <xdr:spPr>
        <a:xfrm>
          <a:off x="9925149" y="5461856"/>
          <a:ext cx="887631" cy="5297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217715</xdr:colOff>
      <xdr:row>44</xdr:row>
      <xdr:rowOff>97972</xdr:rowOff>
    </xdr:from>
    <xdr:to>
      <xdr:col>27</xdr:col>
      <xdr:colOff>264742</xdr:colOff>
      <xdr:row>46</xdr:row>
      <xdr:rowOff>32658</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8059401" y="8969829"/>
          <a:ext cx="667512"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i="0">
              <a:ln>
                <a:noFill/>
              </a:ln>
              <a:solidFill>
                <a:sysClr val="windowText" lastClr="000000"/>
              </a:solidFill>
            </a:rPr>
            <a:t>0.099</a:t>
          </a:r>
        </a:p>
      </xdr:txBody>
    </xdr:sp>
    <xdr:clientData/>
  </xdr:twoCellAnchor>
  <xdr:twoCellAnchor>
    <xdr:from>
      <xdr:col>26</xdr:col>
      <xdr:colOff>217715</xdr:colOff>
      <xdr:row>47</xdr:row>
      <xdr:rowOff>97972</xdr:rowOff>
    </xdr:from>
    <xdr:to>
      <xdr:col>27</xdr:col>
      <xdr:colOff>264742</xdr:colOff>
      <xdr:row>49</xdr:row>
      <xdr:rowOff>32658</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18059401" y="9525001"/>
          <a:ext cx="667512"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i="0">
              <a:ln>
                <a:noFill/>
              </a:ln>
              <a:solidFill>
                <a:sysClr val="windowText" lastClr="000000"/>
              </a:solidFill>
            </a:rPr>
            <a:t>0.066</a:t>
          </a:r>
        </a:p>
      </xdr:txBody>
    </xdr:sp>
    <xdr:clientData/>
  </xdr:twoCellAnchor>
  <xdr:twoCellAnchor>
    <xdr:from>
      <xdr:col>26</xdr:col>
      <xdr:colOff>217715</xdr:colOff>
      <xdr:row>50</xdr:row>
      <xdr:rowOff>163287</xdr:rowOff>
    </xdr:from>
    <xdr:to>
      <xdr:col>27</xdr:col>
      <xdr:colOff>264742</xdr:colOff>
      <xdr:row>52</xdr:row>
      <xdr:rowOff>87086</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18059401" y="10145487"/>
          <a:ext cx="667512" cy="2939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i="0">
              <a:ln>
                <a:noFill/>
              </a:ln>
              <a:solidFill>
                <a:sysClr val="windowText" lastClr="000000"/>
              </a:solidFill>
            </a:rPr>
            <a:t>0.033</a:t>
          </a:r>
        </a:p>
      </xdr:txBody>
    </xdr:sp>
    <xdr:clientData/>
  </xdr:twoCellAnchor>
  <xdr:twoCellAnchor>
    <xdr:from>
      <xdr:col>26</xdr:col>
      <xdr:colOff>217715</xdr:colOff>
      <xdr:row>41</xdr:row>
      <xdr:rowOff>21773</xdr:rowOff>
    </xdr:from>
    <xdr:to>
      <xdr:col>27</xdr:col>
      <xdr:colOff>264742</xdr:colOff>
      <xdr:row>42</xdr:row>
      <xdr:rowOff>141516</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18059401" y="8338459"/>
          <a:ext cx="667512"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i="0">
              <a:ln>
                <a:noFill/>
              </a:ln>
              <a:solidFill>
                <a:sysClr val="windowText" lastClr="000000"/>
              </a:solidFill>
            </a:rPr>
            <a:t>0.139</a:t>
          </a:r>
        </a:p>
      </xdr:txBody>
    </xdr:sp>
    <xdr:clientData/>
  </xdr:twoCellAnchor>
  <xdr:twoCellAnchor>
    <xdr:from>
      <xdr:col>26</xdr:col>
      <xdr:colOff>217715</xdr:colOff>
      <xdr:row>37</xdr:row>
      <xdr:rowOff>119745</xdr:rowOff>
    </xdr:from>
    <xdr:to>
      <xdr:col>27</xdr:col>
      <xdr:colOff>261257</xdr:colOff>
      <xdr:row>39</xdr:row>
      <xdr:rowOff>43543</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18059401" y="7696202"/>
          <a:ext cx="664027" cy="2939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i="0">
              <a:ln>
                <a:noFill/>
              </a:ln>
              <a:solidFill>
                <a:sysClr val="windowText" lastClr="000000"/>
              </a:solidFill>
            </a:rPr>
            <a:t>0.180</a:t>
          </a:r>
        </a:p>
      </xdr:txBody>
    </xdr:sp>
    <xdr:clientData/>
  </xdr:twoCellAnchor>
  <xdr:twoCellAnchor>
    <xdr:from>
      <xdr:col>26</xdr:col>
      <xdr:colOff>217715</xdr:colOff>
      <xdr:row>34</xdr:row>
      <xdr:rowOff>141516</xdr:rowOff>
    </xdr:from>
    <xdr:to>
      <xdr:col>27</xdr:col>
      <xdr:colOff>264742</xdr:colOff>
      <xdr:row>36</xdr:row>
      <xdr:rowOff>76202</xdr:rowOff>
    </xdr:to>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18059401" y="7162802"/>
          <a:ext cx="667512"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i="0">
              <a:ln>
                <a:noFill/>
              </a:ln>
              <a:solidFill>
                <a:sysClr val="windowText" lastClr="000000"/>
              </a:solidFill>
            </a:rPr>
            <a:t>0.226</a:t>
          </a:r>
        </a:p>
      </xdr:txBody>
    </xdr:sp>
    <xdr:clientData/>
  </xdr:twoCellAnchor>
  <xdr:twoCellAnchor>
    <xdr:from>
      <xdr:col>26</xdr:col>
      <xdr:colOff>217715</xdr:colOff>
      <xdr:row>31</xdr:row>
      <xdr:rowOff>97974</xdr:rowOff>
    </xdr:from>
    <xdr:to>
      <xdr:col>27</xdr:col>
      <xdr:colOff>264742</xdr:colOff>
      <xdr:row>33</xdr:row>
      <xdr:rowOff>32659</xdr:rowOff>
    </xdr:to>
    <xdr:sp macro="" textlink="">
      <xdr:nvSpPr>
        <xdr:cNvPr id="14" name="TextBox 13">
          <a:extLst>
            <a:ext uri="{FF2B5EF4-FFF2-40B4-BE49-F238E27FC236}">
              <a16:creationId xmlns:a16="http://schemas.microsoft.com/office/drawing/2014/main" id="{00000000-0008-0000-0500-00000E000000}"/>
            </a:ext>
          </a:extLst>
        </xdr:cNvPr>
        <xdr:cNvSpPr txBox="1"/>
      </xdr:nvSpPr>
      <xdr:spPr>
        <a:xfrm>
          <a:off x="18059401" y="6564088"/>
          <a:ext cx="667512"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i="0">
              <a:ln>
                <a:noFill/>
              </a:ln>
              <a:solidFill>
                <a:sysClr val="windowText" lastClr="000000"/>
              </a:solidFill>
            </a:rPr>
            <a:t>0.277</a:t>
          </a:r>
        </a:p>
      </xdr:txBody>
    </xdr:sp>
    <xdr:clientData/>
  </xdr:twoCellAnchor>
  <xdr:twoCellAnchor>
    <xdr:from>
      <xdr:col>26</xdr:col>
      <xdr:colOff>217715</xdr:colOff>
      <xdr:row>28</xdr:row>
      <xdr:rowOff>54430</xdr:rowOff>
    </xdr:from>
    <xdr:to>
      <xdr:col>27</xdr:col>
      <xdr:colOff>264742</xdr:colOff>
      <xdr:row>29</xdr:row>
      <xdr:rowOff>174173</xdr:rowOff>
    </xdr:to>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18059401" y="5965373"/>
          <a:ext cx="667512"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i="0">
              <a:ln>
                <a:noFill/>
              </a:ln>
              <a:solidFill>
                <a:sysClr val="windowText" lastClr="000000"/>
              </a:solidFill>
            </a:rPr>
            <a:t>0.328</a:t>
          </a:r>
        </a:p>
      </xdr:txBody>
    </xdr:sp>
    <xdr:clientData/>
  </xdr:twoCellAnchor>
  <xdr:twoCellAnchor>
    <xdr:from>
      <xdr:col>27</xdr:col>
      <xdr:colOff>43543</xdr:colOff>
      <xdr:row>28</xdr:row>
      <xdr:rowOff>87086</xdr:rowOff>
    </xdr:from>
    <xdr:to>
      <xdr:col>27</xdr:col>
      <xdr:colOff>217715</xdr:colOff>
      <xdr:row>54</xdr:row>
      <xdr:rowOff>65314</xdr:rowOff>
    </xdr:to>
    <xdr:sp macro="" textlink="">
      <xdr:nvSpPr>
        <xdr:cNvPr id="16" name="Rectangle 15">
          <a:extLst>
            <a:ext uri="{FF2B5EF4-FFF2-40B4-BE49-F238E27FC236}">
              <a16:creationId xmlns:a16="http://schemas.microsoft.com/office/drawing/2014/main" id="{00000000-0008-0000-0500-000010000000}"/>
            </a:ext>
          </a:extLst>
        </xdr:cNvPr>
        <xdr:cNvSpPr/>
      </xdr:nvSpPr>
      <xdr:spPr>
        <a:xfrm>
          <a:off x="18505714" y="5998029"/>
          <a:ext cx="174172" cy="478971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27</xdr:col>
      <xdr:colOff>70760</xdr:colOff>
      <xdr:row>27</xdr:row>
      <xdr:rowOff>119742</xdr:rowOff>
    </xdr:from>
    <xdr:to>
      <xdr:col>27</xdr:col>
      <xdr:colOff>424544</xdr:colOff>
      <xdr:row>56</xdr:row>
      <xdr:rowOff>97971</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rot="16200000">
          <a:off x="16037380" y="8341179"/>
          <a:ext cx="5344886" cy="3537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i="0">
              <a:ln>
                <a:noFill/>
              </a:ln>
              <a:solidFill>
                <a:sysClr val="windowText" lastClr="000000"/>
              </a:solidFill>
            </a:rPr>
            <a:t>Fraction of DCV</a:t>
          </a:r>
          <a:r>
            <a:rPr lang="en-US" sz="1800" i="0" baseline="0">
              <a:ln>
                <a:noFill/>
              </a:ln>
              <a:solidFill>
                <a:sysClr val="windowText" lastClr="000000"/>
              </a:solidFill>
            </a:rPr>
            <a:t> Requireing Retention</a:t>
          </a:r>
          <a:endParaRPr lang="en-US" sz="1600" i="0">
            <a:ln>
              <a:noFill/>
            </a:ln>
            <a:solidFill>
              <a:sysClr val="windowText" lastClr="000000"/>
            </a:solidFill>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0.63887</cdr:x>
      <cdr:y>0.59484</cdr:y>
    </cdr:from>
    <cdr:to>
      <cdr:x>0.87113</cdr:x>
      <cdr:y>0.64199</cdr:y>
    </cdr:to>
    <cdr:sp macro="" textlink="">
      <cdr:nvSpPr>
        <cdr:cNvPr id="2" name="TextBox 1"/>
        <cdr:cNvSpPr txBox="1"/>
      </cdr:nvSpPr>
      <cdr:spPr>
        <a:xfrm xmlns:a="http://schemas.openxmlformats.org/drawingml/2006/main">
          <a:off x="6862839" y="3804993"/>
          <a:ext cx="2495011" cy="30161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en-US" sz="1400" b="1"/>
            <a:t>85th Percentile</a:t>
          </a:r>
          <a:r>
            <a:rPr lang="en-US" sz="1400" b="1" baseline="0"/>
            <a:t> Rainfall Depth</a:t>
          </a:r>
          <a:endParaRPr lang="en-US" sz="1400" b="1"/>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15</xdr:col>
      <xdr:colOff>38100</xdr:colOff>
      <xdr:row>54</xdr:row>
      <xdr:rowOff>76200</xdr:rowOff>
    </xdr:from>
    <xdr:to>
      <xdr:col>23</xdr:col>
      <xdr:colOff>561300</xdr:colOff>
      <xdr:row>62</xdr:row>
      <xdr:rowOff>18843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2268200" y="10410825"/>
          <a:ext cx="5400000" cy="1657143"/>
        </a:xfrm>
        <a:prstGeom prst="rect">
          <a:avLst/>
        </a:prstGeom>
      </xdr:spPr>
    </xdr:pic>
    <xdr:clientData/>
  </xdr:twoCellAnchor>
  <xdr:twoCellAnchor editAs="oneCell">
    <xdr:from>
      <xdr:col>7</xdr:col>
      <xdr:colOff>495300</xdr:colOff>
      <xdr:row>0</xdr:row>
      <xdr:rowOff>161925</xdr:rowOff>
    </xdr:from>
    <xdr:to>
      <xdr:col>14</xdr:col>
      <xdr:colOff>294767</xdr:colOff>
      <xdr:row>9</xdr:row>
      <xdr:rowOff>95014</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7848600" y="161925"/>
          <a:ext cx="4066667" cy="1885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66675</xdr:rowOff>
    </xdr:from>
    <xdr:to>
      <xdr:col>13</xdr:col>
      <xdr:colOff>451139</xdr:colOff>
      <xdr:row>32</xdr:row>
      <xdr:rowOff>98715</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119743</xdr:colOff>
      <xdr:row>1</xdr:row>
      <xdr:rowOff>0</xdr:rowOff>
    </xdr:from>
    <xdr:to>
      <xdr:col>13</xdr:col>
      <xdr:colOff>535503</xdr:colOff>
      <xdr:row>32</xdr:row>
      <xdr:rowOff>36122</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155121</xdr:rowOff>
    </xdr:from>
    <xdr:to>
      <xdr:col>14</xdr:col>
      <xdr:colOff>332928</xdr:colOff>
      <xdr:row>70</xdr:row>
      <xdr:rowOff>108857</xdr:rowOff>
    </xdr:to>
    <xdr:grpSp>
      <xdr:nvGrpSpPr>
        <xdr:cNvPr id="5" name="Group 4">
          <a:extLst>
            <a:ext uri="{FF2B5EF4-FFF2-40B4-BE49-F238E27FC236}">
              <a16:creationId xmlns:a16="http://schemas.microsoft.com/office/drawing/2014/main" id="{00000000-0008-0000-0900-000005000000}"/>
            </a:ext>
          </a:extLst>
        </xdr:cNvPr>
        <xdr:cNvGrpSpPr/>
      </xdr:nvGrpSpPr>
      <xdr:grpSpPr>
        <a:xfrm>
          <a:off x="0" y="7244709"/>
          <a:ext cx="8909163" cy="6116972"/>
          <a:chOff x="29693507" y="15852321"/>
          <a:chExt cx="8867328" cy="6240236"/>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29693507" y="15852321"/>
            <a:ext cx="8867328" cy="6240236"/>
          </a:xfrm>
          <a:prstGeom prst="rect">
            <a:avLst/>
          </a:prstGeom>
        </xdr:spPr>
      </xdr:pic>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35509200" y="19852821"/>
            <a:ext cx="1787978" cy="680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Original BMPDM "Percent</a:t>
            </a:r>
            <a:r>
              <a:rPr lang="en-US" sz="1100" baseline="0"/>
              <a:t> Capture" Curves.</a:t>
            </a:r>
            <a:endParaRPr lang="en-US" sz="1100"/>
          </a:p>
        </xdr:txBody>
      </xdr:sp>
    </xdr:grpSp>
    <xdr:clientData/>
  </xdr:twoCellAnchor>
</xdr:wsDr>
</file>

<file path=xl/drawings/drawing6.xml><?xml version="1.0" encoding="utf-8"?>
<c:userShapes xmlns:c="http://schemas.openxmlformats.org/drawingml/2006/chart">
  <cdr:relSizeAnchor xmlns:cdr="http://schemas.openxmlformats.org/drawingml/2006/chartDrawing">
    <cdr:from>
      <cdr:x>0.66649</cdr:x>
      <cdr:y>0.33882</cdr:y>
    </cdr:from>
    <cdr:to>
      <cdr:x>0.80866</cdr:x>
      <cdr:y>0.42483</cdr:y>
    </cdr:to>
    <cdr:sp macro="" textlink="">
      <cdr:nvSpPr>
        <cdr:cNvPr id="2" name="TextBox 1"/>
        <cdr:cNvSpPr txBox="1"/>
      </cdr:nvSpPr>
      <cdr:spPr>
        <a:xfrm xmlns:a="http://schemas.openxmlformats.org/drawingml/2006/main">
          <a:off x="5582480" y="2076303"/>
          <a:ext cx="1190807" cy="52707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400"/>
            <a:t>Drawdown</a:t>
          </a:r>
          <a:r>
            <a:rPr lang="en-US" sz="1400" baseline="0"/>
            <a:t> Time</a:t>
          </a:r>
          <a:endParaRPr lang="en-US" sz="1400"/>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B1:T30"/>
  <sheetViews>
    <sheetView showGridLines="0" tabSelected="1" zoomScale="84" zoomScaleNormal="80" workbookViewId="0">
      <selection activeCell="H19" sqref="H19"/>
    </sheetView>
  </sheetViews>
  <sheetFormatPr defaultColWidth="9.08984375" defaultRowHeight="14.5" x14ac:dyDescent="0.35"/>
  <cols>
    <col min="1" max="1" width="1.453125" customWidth="1"/>
    <col min="2" max="2" width="1.6328125" customWidth="1"/>
    <col min="3" max="4" width="12.6328125" customWidth="1"/>
    <col min="5" max="5" width="14" customWidth="1"/>
    <col min="6" max="9" width="12.6328125" customWidth="1"/>
    <col min="10" max="10" width="6.54296875" customWidth="1"/>
    <col min="11" max="13" width="12.6328125" customWidth="1"/>
    <col min="14" max="14" width="7.6328125" customWidth="1"/>
    <col min="15" max="18" width="12.6328125" customWidth="1"/>
    <col min="19" max="19" width="20.90625" customWidth="1"/>
    <col min="20" max="20" width="3.36328125" customWidth="1"/>
  </cols>
  <sheetData>
    <row r="1" spans="2:20" ht="23" x14ac:dyDescent="0.5">
      <c r="B1" s="103"/>
      <c r="C1" s="195" t="s">
        <v>451</v>
      </c>
      <c r="D1" s="195"/>
      <c r="E1" s="195"/>
      <c r="F1" s="195"/>
      <c r="G1" s="195"/>
      <c r="H1" s="195"/>
      <c r="I1" s="195"/>
      <c r="J1" s="195"/>
      <c r="K1" s="195"/>
      <c r="L1" s="195"/>
      <c r="M1" s="195"/>
      <c r="N1" s="195"/>
      <c r="O1" s="195"/>
      <c r="P1" s="195"/>
      <c r="Q1" s="195"/>
      <c r="R1" s="195"/>
      <c r="S1" s="195"/>
      <c r="T1" s="72"/>
    </row>
    <row r="2" spans="2:20" ht="23" x14ac:dyDescent="0.5">
      <c r="B2" s="104"/>
      <c r="C2" s="196" t="s">
        <v>317</v>
      </c>
      <c r="D2" s="196"/>
      <c r="E2" s="196"/>
      <c r="F2" s="196"/>
      <c r="G2" s="196"/>
      <c r="H2" s="196"/>
      <c r="I2" s="196"/>
      <c r="J2" s="196"/>
      <c r="K2" s="196"/>
      <c r="L2" s="196"/>
      <c r="M2" s="196"/>
      <c r="N2" s="196"/>
      <c r="O2" s="196"/>
      <c r="P2" s="196"/>
      <c r="Q2" s="196"/>
      <c r="R2" s="196"/>
      <c r="S2" s="196"/>
      <c r="T2" s="73"/>
    </row>
    <row r="3" spans="2:20" x14ac:dyDescent="0.35">
      <c r="B3" s="104"/>
      <c r="C3" s="23"/>
      <c r="D3" s="23"/>
      <c r="E3" s="23"/>
      <c r="F3" s="23"/>
      <c r="G3" s="23"/>
      <c r="H3" s="23"/>
      <c r="I3" s="23"/>
      <c r="J3" s="23"/>
      <c r="K3" s="23"/>
      <c r="L3" s="23"/>
      <c r="M3" s="23"/>
      <c r="N3" s="23"/>
      <c r="O3" s="23"/>
      <c r="P3" s="23"/>
      <c r="Q3" s="23"/>
      <c r="R3" s="23"/>
      <c r="S3" s="23"/>
      <c r="T3" s="73"/>
    </row>
    <row r="4" spans="2:20" ht="18" x14ac:dyDescent="0.4">
      <c r="B4" s="104"/>
      <c r="C4" s="100" t="s">
        <v>99</v>
      </c>
      <c r="D4" s="65"/>
      <c r="E4" s="65"/>
      <c r="F4" s="65"/>
      <c r="G4" s="65"/>
      <c r="H4" s="65"/>
      <c r="I4" s="65"/>
      <c r="J4" s="65"/>
      <c r="K4" s="65"/>
      <c r="L4" s="65"/>
      <c r="M4" s="65"/>
      <c r="N4" s="65"/>
      <c r="O4" s="65"/>
      <c r="P4" s="65"/>
      <c r="Q4" s="65"/>
      <c r="R4" s="65"/>
      <c r="S4" s="65"/>
      <c r="T4" s="73"/>
    </row>
    <row r="5" spans="2:20" ht="40.25" customHeight="1" x14ac:dyDescent="0.35">
      <c r="B5" s="104"/>
      <c r="C5" s="175" t="s">
        <v>452</v>
      </c>
      <c r="D5" s="175"/>
      <c r="E5" s="175"/>
      <c r="F5" s="175"/>
      <c r="G5" s="175"/>
      <c r="H5" s="175"/>
      <c r="I5" s="175"/>
      <c r="J5" s="175"/>
      <c r="K5" s="175"/>
      <c r="L5" s="175"/>
      <c r="M5" s="175"/>
      <c r="N5" s="175"/>
      <c r="O5" s="175"/>
      <c r="P5" s="175"/>
      <c r="Q5" s="175"/>
      <c r="R5" s="175"/>
      <c r="S5" s="175"/>
      <c r="T5" s="73"/>
    </row>
    <row r="6" spans="2:20" ht="18" x14ac:dyDescent="0.4">
      <c r="B6" s="104"/>
      <c r="C6" s="65"/>
      <c r="D6" s="65"/>
      <c r="E6" s="65"/>
      <c r="F6" s="65"/>
      <c r="G6" s="65"/>
      <c r="H6" s="65"/>
      <c r="I6" s="65"/>
      <c r="J6" s="65"/>
      <c r="K6" s="65"/>
      <c r="L6" s="65"/>
      <c r="M6" s="65"/>
      <c r="N6" s="65"/>
      <c r="O6" s="65"/>
      <c r="P6" s="65"/>
      <c r="Q6" s="65"/>
      <c r="R6" s="65"/>
      <c r="S6" s="65"/>
      <c r="T6" s="73"/>
    </row>
    <row r="7" spans="2:20" ht="18" x14ac:dyDescent="0.4">
      <c r="B7" s="104"/>
      <c r="C7" s="100" t="s">
        <v>98</v>
      </c>
      <c r="D7" s="65"/>
      <c r="E7" s="65"/>
      <c r="F7" s="65"/>
      <c r="G7" s="65"/>
      <c r="H7" s="65"/>
      <c r="I7" s="65"/>
      <c r="J7" s="65"/>
      <c r="K7" s="65"/>
      <c r="L7" s="65"/>
      <c r="M7" s="65"/>
      <c r="N7" s="65"/>
      <c r="O7" s="65"/>
      <c r="P7" s="65"/>
      <c r="Q7" s="65"/>
      <c r="R7" s="65"/>
      <c r="S7" s="65"/>
      <c r="T7" s="73"/>
    </row>
    <row r="8" spans="2:20" ht="279" customHeight="1" x14ac:dyDescent="0.35">
      <c r="B8" s="104"/>
      <c r="C8" s="175" t="s">
        <v>449</v>
      </c>
      <c r="D8" s="175"/>
      <c r="E8" s="175"/>
      <c r="F8" s="175"/>
      <c r="G8" s="175"/>
      <c r="H8" s="175"/>
      <c r="I8" s="175"/>
      <c r="J8" s="175"/>
      <c r="K8" s="175"/>
      <c r="L8" s="175"/>
      <c r="M8" s="175"/>
      <c r="N8" s="175"/>
      <c r="O8" s="175"/>
      <c r="P8" s="175"/>
      <c r="Q8" s="175"/>
      <c r="R8" s="175"/>
      <c r="S8" s="175"/>
      <c r="T8" s="73"/>
    </row>
    <row r="9" spans="2:20" ht="13.5" customHeight="1" x14ac:dyDescent="0.35">
      <c r="B9" s="104"/>
      <c r="C9" s="66"/>
      <c r="D9" s="66"/>
      <c r="E9" s="66"/>
      <c r="F9" s="66"/>
      <c r="G9" s="66"/>
      <c r="H9" s="66"/>
      <c r="I9" s="66"/>
      <c r="J9" s="66"/>
      <c r="K9" s="66"/>
      <c r="L9" s="66"/>
      <c r="M9" s="66"/>
      <c r="N9" s="66"/>
      <c r="O9" s="66"/>
      <c r="P9" s="66"/>
      <c r="Q9" s="66"/>
      <c r="R9" s="66"/>
      <c r="S9" s="66"/>
      <c r="T9" s="73"/>
    </row>
    <row r="10" spans="2:20" ht="18" x14ac:dyDescent="0.4">
      <c r="B10" s="104"/>
      <c r="C10" s="101" t="s">
        <v>100</v>
      </c>
      <c r="D10" s="67"/>
      <c r="E10" s="67"/>
      <c r="F10" s="67"/>
      <c r="G10" s="67"/>
      <c r="H10" s="67"/>
      <c r="I10" s="67"/>
      <c r="J10" s="67"/>
      <c r="K10" s="67"/>
      <c r="L10" s="67"/>
      <c r="M10" s="67"/>
      <c r="N10" s="67"/>
      <c r="O10" s="67"/>
      <c r="P10" s="67"/>
      <c r="Q10" s="67"/>
      <c r="R10" s="67"/>
      <c r="S10" s="67"/>
      <c r="T10" s="73"/>
    </row>
    <row r="11" spans="2:20" ht="93" customHeight="1" x14ac:dyDescent="0.35">
      <c r="B11" s="104"/>
      <c r="C11" s="197" t="s">
        <v>450</v>
      </c>
      <c r="D11" s="198"/>
      <c r="E11" s="198"/>
      <c r="F11" s="198"/>
      <c r="G11" s="198"/>
      <c r="H11" s="198"/>
      <c r="I11" s="198"/>
      <c r="J11" s="198"/>
      <c r="K11" s="198"/>
      <c r="L11" s="198"/>
      <c r="M11" s="198"/>
      <c r="N11" s="198"/>
      <c r="O11" s="198"/>
      <c r="P11" s="198"/>
      <c r="Q11" s="198"/>
      <c r="R11" s="198"/>
      <c r="S11" s="198"/>
      <c r="T11" s="73"/>
    </row>
    <row r="12" spans="2:20" ht="13.5" customHeight="1" x14ac:dyDescent="0.35">
      <c r="B12" s="104"/>
      <c r="C12" s="102"/>
      <c r="D12" s="99"/>
      <c r="E12" s="99"/>
      <c r="F12" s="99"/>
      <c r="G12" s="99"/>
      <c r="H12" s="99"/>
      <c r="I12" s="99"/>
      <c r="J12" s="99"/>
      <c r="K12" s="99"/>
      <c r="L12" s="99"/>
      <c r="M12" s="99"/>
      <c r="N12" s="99"/>
      <c r="O12" s="99"/>
      <c r="P12" s="99"/>
      <c r="Q12" s="99"/>
      <c r="R12" s="99"/>
      <c r="S12" s="99"/>
      <c r="T12" s="73"/>
    </row>
    <row r="13" spans="2:20" ht="20.25" customHeight="1" x14ac:dyDescent="0.4">
      <c r="B13" s="104"/>
      <c r="C13" s="101" t="s">
        <v>152</v>
      </c>
      <c r="D13" s="99"/>
      <c r="E13" s="99"/>
      <c r="F13" s="99"/>
      <c r="G13" s="99"/>
      <c r="H13" s="99"/>
      <c r="I13" s="99"/>
      <c r="J13" s="99"/>
      <c r="K13" s="99"/>
      <c r="L13" s="99"/>
      <c r="M13" s="99"/>
      <c r="N13" s="99"/>
      <c r="O13" s="99"/>
      <c r="P13" s="99"/>
      <c r="Q13" s="99"/>
      <c r="R13" s="99"/>
      <c r="S13" s="99"/>
      <c r="T13" s="73"/>
    </row>
    <row r="14" spans="2:20" ht="40.5" customHeight="1" x14ac:dyDescent="0.35">
      <c r="B14" s="104"/>
      <c r="C14" s="172" t="s">
        <v>453</v>
      </c>
      <c r="D14" s="172"/>
      <c r="E14" s="172"/>
      <c r="F14" s="172"/>
      <c r="G14" s="172"/>
      <c r="H14" s="172"/>
      <c r="I14" s="172"/>
      <c r="J14" s="172"/>
      <c r="K14" s="172"/>
      <c r="L14" s="172"/>
      <c r="M14" s="172"/>
      <c r="N14" s="172"/>
      <c r="O14" s="172"/>
      <c r="P14" s="172"/>
      <c r="Q14" s="172"/>
      <c r="R14" s="172"/>
      <c r="S14" s="172"/>
      <c r="T14" s="73"/>
    </row>
    <row r="15" spans="2:20" ht="5.25" customHeight="1" thickBot="1" x14ac:dyDescent="0.4">
      <c r="B15" s="74"/>
      <c r="C15" s="75"/>
      <c r="D15" s="75"/>
      <c r="E15" s="75"/>
      <c r="F15" s="75"/>
      <c r="G15" s="75"/>
      <c r="H15" s="75"/>
      <c r="I15" s="75"/>
      <c r="J15" s="75"/>
      <c r="K15" s="75"/>
      <c r="L15" s="75"/>
      <c r="M15" s="75"/>
      <c r="N15" s="75"/>
      <c r="O15" s="75"/>
      <c r="P15" s="75"/>
      <c r="Q15" s="75"/>
      <c r="R15" s="75"/>
      <c r="S15" s="75"/>
      <c r="T15" s="76"/>
    </row>
    <row r="16" spans="2:20" ht="20.149999999999999" customHeight="1" x14ac:dyDescent="0.35"/>
    <row r="17" spans="3:19" ht="20.149999999999999" customHeight="1" x14ac:dyDescent="0.35"/>
    <row r="18" spans="3:19" ht="20.149999999999999" customHeight="1" x14ac:dyDescent="0.35"/>
    <row r="19" spans="3:19" ht="20.149999999999999" customHeight="1" x14ac:dyDescent="0.35"/>
    <row r="20" spans="3:19" ht="20.149999999999999" customHeight="1" x14ac:dyDescent="0.35"/>
    <row r="21" spans="3:19" ht="20.149999999999999" customHeight="1" x14ac:dyDescent="0.35"/>
    <row r="22" spans="3:19" ht="20.149999999999999" customHeight="1" x14ac:dyDescent="0.35">
      <c r="C22" s="176" t="s">
        <v>109</v>
      </c>
      <c r="D22" s="176"/>
      <c r="E22" s="176"/>
      <c r="F22" s="176"/>
      <c r="G22" s="176"/>
      <c r="H22" s="176"/>
      <c r="I22" s="176"/>
      <c r="J22" s="176"/>
      <c r="K22" s="176"/>
      <c r="L22" s="176"/>
      <c r="M22" s="176"/>
      <c r="N22" s="176"/>
      <c r="O22" s="176"/>
      <c r="P22" s="176"/>
      <c r="Q22" s="176"/>
      <c r="R22" s="176"/>
      <c r="S22" s="176"/>
    </row>
    <row r="23" spans="3:19" ht="20.149999999999999" customHeight="1" x14ac:dyDescent="0.35">
      <c r="C23" s="79" t="s">
        <v>105</v>
      </c>
      <c r="D23" s="79" t="s">
        <v>106</v>
      </c>
      <c r="E23" s="174" t="s">
        <v>108</v>
      </c>
      <c r="F23" s="174"/>
      <c r="G23" s="174"/>
      <c r="H23" s="174"/>
      <c r="I23" s="174"/>
      <c r="J23" s="174"/>
      <c r="K23" s="174"/>
      <c r="L23" s="174"/>
      <c r="M23" s="174"/>
      <c r="N23" s="174"/>
      <c r="O23" s="174"/>
      <c r="P23" s="174"/>
      <c r="Q23" s="174"/>
      <c r="R23" s="174"/>
      <c r="S23" s="174"/>
    </row>
    <row r="24" spans="3:19" ht="20.149999999999999" customHeight="1" x14ac:dyDescent="0.35">
      <c r="C24" s="133"/>
      <c r="D24" s="119"/>
      <c r="E24" s="177"/>
      <c r="F24" s="180"/>
      <c r="G24" s="180"/>
      <c r="H24" s="180"/>
      <c r="I24" s="180"/>
      <c r="J24" s="180"/>
      <c r="K24" s="180"/>
      <c r="L24" s="180"/>
      <c r="M24" s="180"/>
      <c r="N24" s="180"/>
      <c r="O24" s="180"/>
      <c r="P24" s="180"/>
      <c r="Q24" s="180"/>
      <c r="R24" s="180"/>
      <c r="S24" s="181"/>
    </row>
    <row r="25" spans="3:19" ht="204.65" customHeight="1" x14ac:dyDescent="0.35">
      <c r="C25" s="92" t="s">
        <v>318</v>
      </c>
      <c r="D25" s="119">
        <v>43409</v>
      </c>
      <c r="E25" s="177" t="s">
        <v>433</v>
      </c>
      <c r="F25" s="180"/>
      <c r="G25" s="180"/>
      <c r="H25" s="180"/>
      <c r="I25" s="180"/>
      <c r="J25" s="180"/>
      <c r="K25" s="180"/>
      <c r="L25" s="180"/>
      <c r="M25" s="180"/>
      <c r="N25" s="180"/>
      <c r="O25" s="180"/>
      <c r="P25" s="180"/>
      <c r="Q25" s="180"/>
      <c r="R25" s="180"/>
      <c r="S25" s="181"/>
    </row>
    <row r="26" spans="3:19" ht="114.75" customHeight="1" x14ac:dyDescent="0.35">
      <c r="C26" s="117" t="s">
        <v>190</v>
      </c>
      <c r="D26" s="118">
        <v>42697</v>
      </c>
      <c r="E26" s="192" t="s">
        <v>191</v>
      </c>
      <c r="F26" s="193"/>
      <c r="G26" s="193"/>
      <c r="H26" s="193"/>
      <c r="I26" s="193"/>
      <c r="J26" s="193"/>
      <c r="K26" s="193"/>
      <c r="L26" s="193"/>
      <c r="M26" s="193"/>
      <c r="N26" s="193"/>
      <c r="O26" s="193"/>
      <c r="P26" s="193"/>
      <c r="Q26" s="193"/>
      <c r="R26" s="193"/>
      <c r="S26" s="194"/>
    </row>
    <row r="27" spans="3:19" ht="409.5" customHeight="1" x14ac:dyDescent="0.35">
      <c r="C27" s="188" t="s">
        <v>141</v>
      </c>
      <c r="D27" s="190">
        <v>42607</v>
      </c>
      <c r="E27" s="182" t="s">
        <v>189</v>
      </c>
      <c r="F27" s="183"/>
      <c r="G27" s="183"/>
      <c r="H27" s="183"/>
      <c r="I27" s="183"/>
      <c r="J27" s="183"/>
      <c r="K27" s="183"/>
      <c r="L27" s="183"/>
      <c r="M27" s="183"/>
      <c r="N27" s="183"/>
      <c r="O27" s="183"/>
      <c r="P27" s="183"/>
      <c r="Q27" s="183"/>
      <c r="R27" s="183"/>
      <c r="S27" s="184"/>
    </row>
    <row r="28" spans="3:19" ht="231" customHeight="1" x14ac:dyDescent="0.35">
      <c r="C28" s="189"/>
      <c r="D28" s="191"/>
      <c r="E28" s="185"/>
      <c r="F28" s="186"/>
      <c r="G28" s="186"/>
      <c r="H28" s="186"/>
      <c r="I28" s="186"/>
      <c r="J28" s="186"/>
      <c r="K28" s="186"/>
      <c r="L28" s="186"/>
      <c r="M28" s="186"/>
      <c r="N28" s="186"/>
      <c r="O28" s="186"/>
      <c r="P28" s="186"/>
      <c r="Q28" s="186"/>
      <c r="R28" s="186"/>
      <c r="S28" s="187"/>
    </row>
    <row r="29" spans="3:19" ht="165.75" customHeight="1" x14ac:dyDescent="0.35">
      <c r="C29" s="92" t="s">
        <v>127</v>
      </c>
      <c r="D29" s="93">
        <v>42418</v>
      </c>
      <c r="E29" s="177" t="s">
        <v>140</v>
      </c>
      <c r="F29" s="178"/>
      <c r="G29" s="178"/>
      <c r="H29" s="178"/>
      <c r="I29" s="178"/>
      <c r="J29" s="178"/>
      <c r="K29" s="178"/>
      <c r="L29" s="178"/>
      <c r="M29" s="178"/>
      <c r="N29" s="178"/>
      <c r="O29" s="178"/>
      <c r="P29" s="178"/>
      <c r="Q29" s="178"/>
      <c r="R29" s="178"/>
      <c r="S29" s="179"/>
    </row>
    <row r="30" spans="3:19" ht="74.25" customHeight="1" x14ac:dyDescent="0.35">
      <c r="C30" s="68" t="s">
        <v>107</v>
      </c>
      <c r="D30" s="93">
        <v>42396</v>
      </c>
      <c r="E30" s="173" t="s">
        <v>128</v>
      </c>
      <c r="F30" s="173"/>
      <c r="G30" s="173"/>
      <c r="H30" s="173"/>
      <c r="I30" s="173"/>
      <c r="J30" s="173"/>
      <c r="K30" s="173"/>
      <c r="L30" s="173"/>
      <c r="M30" s="173"/>
      <c r="N30" s="173"/>
      <c r="O30" s="173"/>
      <c r="P30" s="173"/>
      <c r="Q30" s="173"/>
      <c r="R30" s="173"/>
      <c r="S30" s="173"/>
    </row>
  </sheetData>
  <sheetProtection algorithmName="SHA-512" hashValue="69ArdjJEl9uMSD4N0//FPkyR3Zryt7DhL/b7C2+M4bcUrrTVDsXPhYcJ5peuMjlKyJNmezzfl97L0DFUtLc7/Q==" saltValue="XT1+2ZX3Dd8bfVY2e8PKnw==" spinCount="100000" sheet="1" formatColumns="0"/>
  <mergeCells count="16">
    <mergeCell ref="C1:S1"/>
    <mergeCell ref="C2:S2"/>
    <mergeCell ref="C11:S11"/>
    <mergeCell ref="C14:S14"/>
    <mergeCell ref="E30:S30"/>
    <mergeCell ref="E23:S23"/>
    <mergeCell ref="C8:S8"/>
    <mergeCell ref="C5:S5"/>
    <mergeCell ref="C22:S22"/>
    <mergeCell ref="E29:S29"/>
    <mergeCell ref="E25:S25"/>
    <mergeCell ref="E27:S28"/>
    <mergeCell ref="C27:C28"/>
    <mergeCell ref="D27:D28"/>
    <mergeCell ref="E26:S26"/>
    <mergeCell ref="E24:S24"/>
  </mergeCells>
  <pageMargins left="0.7" right="0.7" top="0.5" bottom="0.5" header="0.3" footer="0.3"/>
  <pageSetup paperSize="3" scale="9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86"/>
  <sheetViews>
    <sheetView showGridLines="0" zoomScaleNormal="100" workbookViewId="0">
      <selection activeCell="D6" sqref="D6"/>
    </sheetView>
  </sheetViews>
  <sheetFormatPr defaultRowHeight="14.5" x14ac:dyDescent="0.35"/>
  <cols>
    <col min="1" max="1" width="12.6328125" customWidth="1"/>
    <col min="2" max="2" width="38.6328125" customWidth="1"/>
    <col min="3" max="3" width="4.54296875" customWidth="1"/>
    <col min="4" max="4" width="12.90625" bestFit="1" customWidth="1"/>
    <col min="5" max="5" width="10.90625" customWidth="1"/>
    <col min="15" max="15" width="8.90625"/>
    <col min="16" max="16" width="84.6328125" customWidth="1"/>
    <col min="17" max="17" width="8.90625"/>
    <col min="21" max="21" width="10.6328125" customWidth="1"/>
  </cols>
  <sheetData>
    <row r="1" spans="1:22" x14ac:dyDescent="0.35">
      <c r="A1" s="235" t="s">
        <v>447</v>
      </c>
      <c r="B1" s="235"/>
      <c r="C1" s="235"/>
      <c r="D1" s="235"/>
      <c r="E1" s="235"/>
      <c r="F1" s="235"/>
      <c r="G1" s="235"/>
      <c r="H1" s="235"/>
      <c r="I1" s="235"/>
      <c r="J1" s="235"/>
      <c r="K1" s="235"/>
      <c r="L1" s="235"/>
      <c r="M1" s="235"/>
      <c r="N1" s="235"/>
    </row>
    <row r="2" spans="1:22" x14ac:dyDescent="0.35">
      <c r="A2" s="171" t="s">
        <v>15</v>
      </c>
      <c r="B2" s="233" t="s">
        <v>1</v>
      </c>
      <c r="C2" s="234"/>
      <c r="D2" s="70" t="s">
        <v>75</v>
      </c>
      <c r="E2" s="70" t="s">
        <v>76</v>
      </c>
      <c r="F2" s="70" t="s">
        <v>77</v>
      </c>
      <c r="G2" s="70" t="s">
        <v>78</v>
      </c>
      <c r="H2" s="70" t="s">
        <v>79</v>
      </c>
      <c r="I2" s="70" t="s">
        <v>80</v>
      </c>
      <c r="J2" s="70" t="s">
        <v>81</v>
      </c>
      <c r="K2" s="70" t="s">
        <v>129</v>
      </c>
      <c r="L2" s="70" t="s">
        <v>82</v>
      </c>
      <c r="M2" s="70" t="s">
        <v>83</v>
      </c>
      <c r="N2" s="70" t="s">
        <v>2</v>
      </c>
    </row>
    <row r="3" spans="1:22" ht="14.4" customHeight="1" x14ac:dyDescent="0.35">
      <c r="A3" s="210" t="s">
        <v>287</v>
      </c>
      <c r="B3" s="236" t="s">
        <v>102</v>
      </c>
      <c r="C3" s="236"/>
      <c r="D3" s="144" t="str">
        <f>IF('Step 1. DCV'!E3="","-",'Step 1. DCV'!E3)</f>
        <v>-</v>
      </c>
      <c r="E3" s="144" t="str">
        <f>IF('Step 1. DCV'!F3="","-",'Step 1. DCV'!F3)</f>
        <v>-</v>
      </c>
      <c r="F3" s="144" t="str">
        <f>IF('Step 1. DCV'!G3="","-",'Step 1. DCV'!G3)</f>
        <v>-</v>
      </c>
      <c r="G3" s="144" t="str">
        <f>IF('Step 1. DCV'!H3="","-",'Step 1. DCV'!H3)</f>
        <v>-</v>
      </c>
      <c r="H3" s="144" t="str">
        <f>IF('Step 1. DCV'!I3="","-",'Step 1. DCV'!I3)</f>
        <v>-</v>
      </c>
      <c r="I3" s="144" t="str">
        <f>IF('Step 1. DCV'!J3="","-",'Step 1. DCV'!J3)</f>
        <v>-</v>
      </c>
      <c r="J3" s="144" t="str">
        <f>IF('Step 1. DCV'!K3="","-",'Step 1. DCV'!K3)</f>
        <v>-</v>
      </c>
      <c r="K3" s="144" t="str">
        <f>IF('Step 1. DCV'!L3="","-",'Step 1. DCV'!L3)</f>
        <v>-</v>
      </c>
      <c r="L3" s="144" t="str">
        <f>IF('Step 1. DCV'!M3="","-",'Step 1. DCV'!M3)</f>
        <v>-</v>
      </c>
      <c r="M3" s="144" t="str">
        <f>IF('Step 1. DCV'!N3="","-",'Step 1. DCV'!N3)</f>
        <v>-</v>
      </c>
      <c r="N3" s="142" t="s">
        <v>434</v>
      </c>
    </row>
    <row r="4" spans="1:22" x14ac:dyDescent="0.35">
      <c r="A4" s="211"/>
      <c r="B4" s="237" t="s">
        <v>262</v>
      </c>
      <c r="C4" s="237"/>
      <c r="D4" s="145" t="str">
        <f>IF('Step 1. DCV'!E3="","-",'Step 1. DCV'!E4)</f>
        <v>-</v>
      </c>
      <c r="E4" s="145" t="str">
        <f>IF('Step 1. DCV'!F3="","-",'Step 1. DCV'!F4)</f>
        <v>-</v>
      </c>
      <c r="F4" s="145" t="str">
        <f>IF('Step 1. DCV'!G3="","-",'Step 1. DCV'!G4)</f>
        <v>-</v>
      </c>
      <c r="G4" s="145" t="str">
        <f>IF('Step 1. DCV'!H3="","-",'Step 1. DCV'!H4)</f>
        <v>-</v>
      </c>
      <c r="H4" s="145" t="str">
        <f>IF('Step 1. DCV'!I3="","-",'Step 1. DCV'!I4)</f>
        <v>-</v>
      </c>
      <c r="I4" s="145" t="str">
        <f>IF('Step 1. DCV'!J3="","-",'Step 1. DCV'!J4)</f>
        <v>-</v>
      </c>
      <c r="J4" s="145" t="str">
        <f>IF('Step 1. DCV'!K3="","-",'Step 1. DCV'!K4)</f>
        <v>-</v>
      </c>
      <c r="K4" s="145" t="str">
        <f>IF('Step 1. DCV'!L3="","-",'Step 1. DCV'!L4)</f>
        <v>-</v>
      </c>
      <c r="L4" s="145" t="str">
        <f>IF('Step 1. DCV'!M3="","-",'Step 1. DCV'!M4)</f>
        <v>-</v>
      </c>
      <c r="M4" s="145" t="str">
        <f>IF('Step 1. DCV'!N3="","-",'Step 1. DCV'!N4)</f>
        <v>-</v>
      </c>
      <c r="N4" s="142" t="s">
        <v>435</v>
      </c>
    </row>
    <row r="5" spans="1:22" ht="17" x14ac:dyDescent="0.35">
      <c r="A5" s="211"/>
      <c r="B5" s="237" t="s">
        <v>261</v>
      </c>
      <c r="C5" s="237"/>
      <c r="D5" s="90" t="str">
        <f>IF('Step 1. DCV'!E3="","-",'Step 1. DCV'!E24)</f>
        <v>-</v>
      </c>
      <c r="E5" s="90" t="str">
        <f>IF('Step 1. DCV'!F3="","-",'Step 1. DCV'!F24)</f>
        <v>-</v>
      </c>
      <c r="F5" s="90" t="str">
        <f>IF('Step 1. DCV'!G3="","-",'Step 1. DCV'!G24)</f>
        <v>-</v>
      </c>
      <c r="G5" s="90" t="str">
        <f>IF('Step 1. DCV'!H3="","-",'Step 1. DCV'!H24)</f>
        <v>-</v>
      </c>
      <c r="H5" s="90" t="str">
        <f>IF('Step 1. DCV'!I3="","-",'Step 1. DCV'!I24)</f>
        <v>-</v>
      </c>
      <c r="I5" s="90" t="str">
        <f>IF('Step 1. DCV'!J3="","-",'Step 1. DCV'!J24)</f>
        <v>-</v>
      </c>
      <c r="J5" s="90" t="str">
        <f>IF('Step 1. DCV'!K3="","-",'Step 1. DCV'!K24)</f>
        <v>-</v>
      </c>
      <c r="K5" s="90" t="str">
        <f>IF('Step 1. DCV'!L3="","-",'Step 1. DCV'!L24)</f>
        <v>-</v>
      </c>
      <c r="L5" s="90" t="str">
        <f>IF('Step 1. DCV'!M3="","-",'Step 1. DCV'!M24)</f>
        <v>-</v>
      </c>
      <c r="M5" s="90" t="str">
        <f>IF('Step 1. DCV'!N3="","-",'Step 1. DCV'!N24)</f>
        <v>-</v>
      </c>
      <c r="N5" s="142" t="s">
        <v>436</v>
      </c>
      <c r="S5" s="37"/>
      <c r="T5" s="153"/>
      <c r="U5" s="153"/>
      <c r="V5" s="20"/>
    </row>
    <row r="6" spans="1:22" x14ac:dyDescent="0.35">
      <c r="A6" s="211"/>
      <c r="B6" s="237" t="s">
        <v>263</v>
      </c>
      <c r="C6" s="237"/>
      <c r="D6" s="115"/>
      <c r="E6" s="114"/>
      <c r="F6" s="114"/>
      <c r="G6" s="114"/>
      <c r="H6" s="114"/>
      <c r="I6" s="114"/>
      <c r="J6" s="114"/>
      <c r="K6" s="114"/>
      <c r="L6" s="114"/>
      <c r="M6" s="114"/>
      <c r="N6" s="142" t="s">
        <v>7</v>
      </c>
      <c r="S6" s="37"/>
      <c r="T6" s="153"/>
      <c r="U6" s="153"/>
      <c r="V6" s="20"/>
    </row>
    <row r="7" spans="1:22" x14ac:dyDescent="0.35">
      <c r="A7" s="211"/>
      <c r="B7" s="49" t="s">
        <v>258</v>
      </c>
      <c r="C7" s="143">
        <v>0.1</v>
      </c>
      <c r="D7" s="149"/>
      <c r="E7" s="149"/>
      <c r="F7" s="149"/>
      <c r="G7" s="149"/>
      <c r="H7" s="149"/>
      <c r="I7" s="149"/>
      <c r="J7" s="149"/>
      <c r="K7" s="149"/>
      <c r="L7" s="149"/>
      <c r="M7" s="149"/>
      <c r="N7" s="142" t="s">
        <v>163</v>
      </c>
      <c r="S7" s="37"/>
      <c r="T7" s="153"/>
      <c r="U7" s="153"/>
      <c r="V7" s="20"/>
    </row>
    <row r="8" spans="1:22" x14ac:dyDescent="0.35">
      <c r="A8" s="211"/>
      <c r="B8" s="49" t="s">
        <v>250</v>
      </c>
      <c r="C8" s="143">
        <v>0.8</v>
      </c>
      <c r="D8" s="150"/>
      <c r="E8" s="150"/>
      <c r="F8" s="150"/>
      <c r="G8" s="150"/>
      <c r="H8" s="150"/>
      <c r="I8" s="150"/>
      <c r="J8" s="150"/>
      <c r="K8" s="150"/>
      <c r="L8" s="150"/>
      <c r="M8" s="150"/>
      <c r="N8" s="142" t="s">
        <v>163</v>
      </c>
      <c r="S8" s="37"/>
      <c r="T8" s="153"/>
      <c r="U8" s="153"/>
      <c r="V8" s="20"/>
    </row>
    <row r="9" spans="1:22" x14ac:dyDescent="0.35">
      <c r="A9" s="211"/>
      <c r="B9" s="49" t="s">
        <v>251</v>
      </c>
      <c r="C9" s="143">
        <v>0.5</v>
      </c>
      <c r="D9" s="150"/>
      <c r="E9" s="150"/>
      <c r="F9" s="150"/>
      <c r="G9" s="150"/>
      <c r="H9" s="150"/>
      <c r="I9" s="150"/>
      <c r="J9" s="150"/>
      <c r="K9" s="150"/>
      <c r="L9" s="150"/>
      <c r="M9" s="150"/>
      <c r="N9" s="142" t="s">
        <v>163</v>
      </c>
    </row>
    <row r="10" spans="1:22" x14ac:dyDescent="0.35">
      <c r="A10" s="211"/>
      <c r="B10" s="49" t="s">
        <v>252</v>
      </c>
      <c r="C10" s="143">
        <v>0.9</v>
      </c>
      <c r="D10" s="150"/>
      <c r="E10" s="150"/>
      <c r="F10" s="150"/>
      <c r="G10" s="150"/>
      <c r="H10" s="150"/>
      <c r="I10" s="150"/>
      <c r="J10" s="150"/>
      <c r="K10" s="150"/>
      <c r="L10" s="150"/>
      <c r="M10" s="150"/>
      <c r="N10" s="142" t="s">
        <v>163</v>
      </c>
    </row>
    <row r="11" spans="1:22" x14ac:dyDescent="0.35">
      <c r="A11" s="211"/>
      <c r="B11" s="49" t="s">
        <v>253</v>
      </c>
      <c r="C11" s="143">
        <v>0.9</v>
      </c>
      <c r="D11" s="150"/>
      <c r="E11" s="150"/>
      <c r="F11" s="150"/>
      <c r="G11" s="150"/>
      <c r="H11" s="150"/>
      <c r="I11" s="150"/>
      <c r="J11" s="150"/>
      <c r="K11" s="150"/>
      <c r="L11" s="150"/>
      <c r="M11" s="150"/>
      <c r="N11" s="142" t="s">
        <v>163</v>
      </c>
    </row>
    <row r="12" spans="1:22" x14ac:dyDescent="0.35">
      <c r="A12" s="211"/>
      <c r="B12" s="49" t="s">
        <v>259</v>
      </c>
      <c r="C12" s="143">
        <v>0.1</v>
      </c>
      <c r="D12" s="150"/>
      <c r="E12" s="150"/>
      <c r="F12" s="150"/>
      <c r="G12" s="150"/>
      <c r="H12" s="150"/>
      <c r="I12" s="150"/>
      <c r="J12" s="150"/>
      <c r="K12" s="150"/>
      <c r="L12" s="150"/>
      <c r="M12" s="150"/>
      <c r="N12" s="142" t="s">
        <v>163</v>
      </c>
    </row>
    <row r="13" spans="1:22" x14ac:dyDescent="0.35">
      <c r="A13" s="211"/>
      <c r="B13" s="49" t="s">
        <v>260</v>
      </c>
      <c r="C13" s="143">
        <v>0.3</v>
      </c>
      <c r="D13" s="150"/>
      <c r="E13" s="150"/>
      <c r="F13" s="150"/>
      <c r="G13" s="150"/>
      <c r="H13" s="150"/>
      <c r="I13" s="150"/>
      <c r="J13" s="150"/>
      <c r="K13" s="150"/>
      <c r="L13" s="150"/>
      <c r="M13" s="150"/>
      <c r="N13" s="142" t="s">
        <v>163</v>
      </c>
    </row>
    <row r="14" spans="1:22" x14ac:dyDescent="0.35">
      <c r="A14" s="211"/>
      <c r="B14" s="49" t="s">
        <v>254</v>
      </c>
      <c r="C14" s="143">
        <v>0.9</v>
      </c>
      <c r="D14" s="150"/>
      <c r="E14" s="150"/>
      <c r="F14" s="150"/>
      <c r="G14" s="150"/>
      <c r="H14" s="150"/>
      <c r="I14" s="150"/>
      <c r="J14" s="150"/>
      <c r="K14" s="150"/>
      <c r="L14" s="150"/>
      <c r="M14" s="150"/>
      <c r="N14" s="142" t="s">
        <v>163</v>
      </c>
    </row>
    <row r="15" spans="1:22" x14ac:dyDescent="0.35">
      <c r="A15" s="211"/>
      <c r="B15" s="49" t="s">
        <v>255</v>
      </c>
      <c r="C15" s="143">
        <v>0.9</v>
      </c>
      <c r="D15" s="150"/>
      <c r="E15" s="150"/>
      <c r="F15" s="150"/>
      <c r="G15" s="150"/>
      <c r="H15" s="150"/>
      <c r="I15" s="150"/>
      <c r="J15" s="150"/>
      <c r="K15" s="150"/>
      <c r="L15" s="150"/>
      <c r="M15" s="150"/>
      <c r="N15" s="142" t="s">
        <v>163</v>
      </c>
    </row>
    <row r="16" spans="1:22" x14ac:dyDescent="0.35">
      <c r="A16" s="211"/>
      <c r="B16" s="49" t="s">
        <v>256</v>
      </c>
      <c r="C16" s="143">
        <v>0.1</v>
      </c>
      <c r="D16" s="150"/>
      <c r="E16" s="150"/>
      <c r="F16" s="150"/>
      <c r="G16" s="150"/>
      <c r="H16" s="150"/>
      <c r="I16" s="150"/>
      <c r="J16" s="150"/>
      <c r="K16" s="150"/>
      <c r="L16" s="150"/>
      <c r="M16" s="150"/>
      <c r="N16" s="142" t="s">
        <v>163</v>
      </c>
    </row>
    <row r="17" spans="1:14" x14ac:dyDescent="0.35">
      <c r="A17" s="211"/>
      <c r="B17" s="49" t="s">
        <v>257</v>
      </c>
      <c r="C17" s="143">
        <v>0</v>
      </c>
      <c r="D17" s="150"/>
      <c r="E17" s="150"/>
      <c r="F17" s="150"/>
      <c r="G17" s="150"/>
      <c r="H17" s="150"/>
      <c r="I17" s="150"/>
      <c r="J17" s="150"/>
      <c r="K17" s="150"/>
      <c r="L17" s="150"/>
      <c r="M17" s="150"/>
      <c r="N17" s="142" t="s">
        <v>163</v>
      </c>
    </row>
    <row r="18" spans="1:14" x14ac:dyDescent="0.35">
      <c r="A18" s="211"/>
      <c r="B18" s="237" t="s">
        <v>228</v>
      </c>
      <c r="C18" s="237"/>
      <c r="D18" s="150">
        <f>SUM(D7:D17)</f>
        <v>0</v>
      </c>
      <c r="E18" s="150">
        <f t="shared" ref="E18:M18" si="0">SUM(E7:E17)</f>
        <v>0</v>
      </c>
      <c r="F18" s="150">
        <f t="shared" si="0"/>
        <v>0</v>
      </c>
      <c r="G18" s="150">
        <f t="shared" si="0"/>
        <v>0</v>
      </c>
      <c r="H18" s="150">
        <f t="shared" si="0"/>
        <v>0</v>
      </c>
      <c r="I18" s="150">
        <f t="shared" si="0"/>
        <v>0</v>
      </c>
      <c r="J18" s="150">
        <f t="shared" si="0"/>
        <v>0</v>
      </c>
      <c r="K18" s="150">
        <f t="shared" si="0"/>
        <v>0</v>
      </c>
      <c r="L18" s="150">
        <f t="shared" si="0"/>
        <v>0</v>
      </c>
      <c r="M18" s="150">
        <f t="shared" si="0"/>
        <v>0</v>
      </c>
      <c r="N18" s="142" t="s">
        <v>163</v>
      </c>
    </row>
    <row r="19" spans="1:14" ht="17" x14ac:dyDescent="0.35">
      <c r="A19" s="211"/>
      <c r="B19" s="238" t="s">
        <v>290</v>
      </c>
      <c r="C19" s="238"/>
      <c r="D19" s="146">
        <f t="shared" ref="D19:M19" si="1">IF(OR(D4="-",D5="-"),0,(D4/12)*D5*D6)</f>
        <v>0</v>
      </c>
      <c r="E19" s="146">
        <f t="shared" si="1"/>
        <v>0</v>
      </c>
      <c r="F19" s="146">
        <f t="shared" si="1"/>
        <v>0</v>
      </c>
      <c r="G19" s="146">
        <f t="shared" si="1"/>
        <v>0</v>
      </c>
      <c r="H19" s="146">
        <f t="shared" si="1"/>
        <v>0</v>
      </c>
      <c r="I19" s="146">
        <f t="shared" si="1"/>
        <v>0</v>
      </c>
      <c r="J19" s="146">
        <f t="shared" si="1"/>
        <v>0</v>
      </c>
      <c r="K19" s="146">
        <f t="shared" si="1"/>
        <v>0</v>
      </c>
      <c r="L19" s="146">
        <f t="shared" si="1"/>
        <v>0</v>
      </c>
      <c r="M19" s="146">
        <f t="shared" si="1"/>
        <v>0</v>
      </c>
      <c r="N19" s="142" t="s">
        <v>437</v>
      </c>
    </row>
    <row r="20" spans="1:14" x14ac:dyDescent="0.35">
      <c r="A20" s="211"/>
      <c r="B20" s="238" t="s">
        <v>291</v>
      </c>
      <c r="C20" s="238"/>
      <c r="D20" s="147">
        <f>IF(D$18&lt;&gt;1,0,($C7*D7+$C8*D8+$C9*D9+$C10*D10+$C11*D11+$C12*D12+$C13*D13+$C14*D14+$C15*D15+$C16*D16+$C17*D17)/D18)</f>
        <v>0</v>
      </c>
      <c r="E20" s="147">
        <f t="shared" ref="E20:M20" si="2">IF(E$18&lt;&gt;1,0,($C7*E7+$C8*E8+$C9*E9+$C10*E10+$C11*E11+$C12*E12+$C13*E13+$C14*E14+$C15*E15+$C16*E16+$C17*E17)/E18)</f>
        <v>0</v>
      </c>
      <c r="F20" s="147">
        <f t="shared" si="2"/>
        <v>0</v>
      </c>
      <c r="G20" s="147">
        <f t="shared" si="2"/>
        <v>0</v>
      </c>
      <c r="H20" s="147">
        <f t="shared" si="2"/>
        <v>0</v>
      </c>
      <c r="I20" s="147">
        <f t="shared" si="2"/>
        <v>0</v>
      </c>
      <c r="J20" s="147">
        <f t="shared" si="2"/>
        <v>0</v>
      </c>
      <c r="K20" s="147">
        <f t="shared" si="2"/>
        <v>0</v>
      </c>
      <c r="L20" s="147">
        <f t="shared" si="2"/>
        <v>0</v>
      </c>
      <c r="M20" s="147">
        <f t="shared" si="2"/>
        <v>0</v>
      </c>
      <c r="N20" s="142" t="s">
        <v>50</v>
      </c>
    </row>
    <row r="21" spans="1:14" ht="17" x14ac:dyDescent="0.35">
      <c r="A21" s="211"/>
      <c r="B21" s="238" t="s">
        <v>292</v>
      </c>
      <c r="C21" s="238"/>
      <c r="D21" s="151">
        <f>IF(D$18&lt;&gt;1,0,D19*D20)</f>
        <v>0</v>
      </c>
      <c r="E21" s="146">
        <f t="shared" ref="E21:M21" si="3">IF(E$18&lt;&gt;1,0,E19*E20)</f>
        <v>0</v>
      </c>
      <c r="F21" s="146">
        <f t="shared" si="3"/>
        <v>0</v>
      </c>
      <c r="G21" s="146">
        <f t="shared" si="3"/>
        <v>0</v>
      </c>
      <c r="H21" s="146">
        <f t="shared" si="3"/>
        <v>0</v>
      </c>
      <c r="I21" s="146">
        <f t="shared" si="3"/>
        <v>0</v>
      </c>
      <c r="J21" s="146">
        <f t="shared" si="3"/>
        <v>0</v>
      </c>
      <c r="K21" s="146">
        <f t="shared" si="3"/>
        <v>0</v>
      </c>
      <c r="L21" s="146">
        <f t="shared" si="3"/>
        <v>0</v>
      </c>
      <c r="M21" s="146">
        <f t="shared" si="3"/>
        <v>0</v>
      </c>
      <c r="N21" s="142" t="s">
        <v>437</v>
      </c>
    </row>
    <row r="22" spans="1:14" x14ac:dyDescent="0.35">
      <c r="A22" s="211"/>
      <c r="B22" s="238" t="s">
        <v>264</v>
      </c>
      <c r="C22" s="238"/>
      <c r="D22" s="27">
        <f t="shared" ref="D22:M22" si="4">IF(D$18&lt;&gt;1,0,($C$7*D$7*$B$76+$C$8*D$8*$B$77+$C$9*D$9*$B$78+$C$10*D$10*$B$79+$C$11*D$11*$B$80+$C$12*D$12*$B$81+$C$13*D$13*$B$82+$C$14*D$14*$B$83+$C$15*D$15*$B$84+$C$16*D$16*$B$85+$C$17*D$17*$B$86)/(D$18*D$20))</f>
        <v>0</v>
      </c>
      <c r="E22" s="27">
        <f t="shared" si="4"/>
        <v>0</v>
      </c>
      <c r="F22" s="27">
        <f t="shared" si="4"/>
        <v>0</v>
      </c>
      <c r="G22" s="27">
        <f t="shared" si="4"/>
        <v>0</v>
      </c>
      <c r="H22" s="27">
        <f t="shared" si="4"/>
        <v>0</v>
      </c>
      <c r="I22" s="27">
        <f t="shared" si="4"/>
        <v>0</v>
      </c>
      <c r="J22" s="27">
        <f t="shared" si="4"/>
        <v>0</v>
      </c>
      <c r="K22" s="27">
        <f t="shared" si="4"/>
        <v>0</v>
      </c>
      <c r="L22" s="27">
        <f t="shared" si="4"/>
        <v>0</v>
      </c>
      <c r="M22" s="27">
        <f t="shared" si="4"/>
        <v>0</v>
      </c>
      <c r="N22" s="142" t="s">
        <v>17</v>
      </c>
    </row>
    <row r="23" spans="1:14" x14ac:dyDescent="0.35">
      <c r="A23" s="211"/>
      <c r="B23" s="238" t="s">
        <v>265</v>
      </c>
      <c r="C23" s="238"/>
      <c r="D23" s="27">
        <f t="shared" ref="D23:M23" si="5">IF(D$18&lt;&gt;1,0,($C$7*D$7*$C$76+$C$8*D$8*$C$77+$C$9*D$9*$C$78+$C$10*D$10*$C$79+$C$11*D$11*$C$80+$C$12*D$12*$C$81+$C$13*D$13*$C$82+$C$14*D$14*$C$83+$C$15*D$15*$C$84+$C$16*D$16*$C$85+$C$17*D$17*$C$86)/(D$18*D$20))</f>
        <v>0</v>
      </c>
      <c r="E23" s="27">
        <f t="shared" si="5"/>
        <v>0</v>
      </c>
      <c r="F23" s="27">
        <f t="shared" si="5"/>
        <v>0</v>
      </c>
      <c r="G23" s="27">
        <f t="shared" si="5"/>
        <v>0</v>
      </c>
      <c r="H23" s="27">
        <f t="shared" si="5"/>
        <v>0</v>
      </c>
      <c r="I23" s="27">
        <f t="shared" si="5"/>
        <v>0</v>
      </c>
      <c r="J23" s="27">
        <f t="shared" si="5"/>
        <v>0</v>
      </c>
      <c r="K23" s="27">
        <f t="shared" si="5"/>
        <v>0</v>
      </c>
      <c r="L23" s="27">
        <f t="shared" si="5"/>
        <v>0</v>
      </c>
      <c r="M23" s="27">
        <f t="shared" si="5"/>
        <v>0</v>
      </c>
      <c r="N23" s="142" t="s">
        <v>17</v>
      </c>
    </row>
    <row r="24" spans="1:14" x14ac:dyDescent="0.35">
      <c r="A24" s="211"/>
      <c r="B24" s="238" t="s">
        <v>266</v>
      </c>
      <c r="C24" s="238"/>
      <c r="D24" s="27">
        <f t="shared" ref="D24:M24" si="6">IF(D$18&lt;&gt;1,0,($C$7*D$7*$D$76+$C$8*D$8*$D$77+$C$9*D$9*$D$78+$C$10*D$10*$D$79+$C$11*D$11*$D$80+$C$12*D$12*$D$81+$C$13*D$13*$D$82+$C$14*D$14*$D$83+$C$15*D$15*$D$84+$C$16*D$16*$D$85+$C$17*D$17*$D$86)/(D$18*D$20))</f>
        <v>0</v>
      </c>
      <c r="E24" s="27">
        <f t="shared" si="6"/>
        <v>0</v>
      </c>
      <c r="F24" s="27">
        <f t="shared" si="6"/>
        <v>0</v>
      </c>
      <c r="G24" s="27">
        <f t="shared" si="6"/>
        <v>0</v>
      </c>
      <c r="H24" s="27">
        <f t="shared" si="6"/>
        <v>0</v>
      </c>
      <c r="I24" s="27">
        <f t="shared" si="6"/>
        <v>0</v>
      </c>
      <c r="J24" s="27">
        <f t="shared" si="6"/>
        <v>0</v>
      </c>
      <c r="K24" s="27">
        <f t="shared" si="6"/>
        <v>0</v>
      </c>
      <c r="L24" s="27">
        <f t="shared" si="6"/>
        <v>0</v>
      </c>
      <c r="M24" s="27">
        <f t="shared" si="6"/>
        <v>0</v>
      </c>
      <c r="N24" s="142" t="s">
        <v>17</v>
      </c>
    </row>
    <row r="25" spans="1:14" x14ac:dyDescent="0.35">
      <c r="A25" s="211"/>
      <c r="B25" s="238" t="s">
        <v>267</v>
      </c>
      <c r="C25" s="238"/>
      <c r="D25" s="27">
        <f t="shared" ref="D25:M25" si="7">IF(D$18&lt;&gt;1,0,($C$7*D$7*$E$76+$C$8*D$8*$E$77+$C$9*D$9*$E$78+$C$10*D$10*$E$79+$C$11*D$11*$E$80+$C$12*D$12*$E$81+$C$13*D$13*$E$82+$C$14*D$14*$E$83+$C$15*D$15*$E$84+$C$16*D$16*$E$85+$C$17*D$17*$E$86)/(D$18*D$20))</f>
        <v>0</v>
      </c>
      <c r="E25" s="27">
        <f t="shared" si="7"/>
        <v>0</v>
      </c>
      <c r="F25" s="27">
        <f t="shared" si="7"/>
        <v>0</v>
      </c>
      <c r="G25" s="27">
        <f t="shared" si="7"/>
        <v>0</v>
      </c>
      <c r="H25" s="27">
        <f t="shared" si="7"/>
        <v>0</v>
      </c>
      <c r="I25" s="27">
        <f t="shared" si="7"/>
        <v>0</v>
      </c>
      <c r="J25" s="27">
        <f t="shared" si="7"/>
        <v>0</v>
      </c>
      <c r="K25" s="27">
        <f t="shared" si="7"/>
        <v>0</v>
      </c>
      <c r="L25" s="27">
        <f t="shared" si="7"/>
        <v>0</v>
      </c>
      <c r="M25" s="27">
        <f t="shared" si="7"/>
        <v>0</v>
      </c>
      <c r="N25" s="142" t="s">
        <v>238</v>
      </c>
    </row>
    <row r="26" spans="1:14" x14ac:dyDescent="0.35">
      <c r="A26" s="211"/>
      <c r="B26" s="238" t="s">
        <v>268</v>
      </c>
      <c r="C26" s="238"/>
      <c r="D26" s="27">
        <f t="shared" ref="D26:M26" si="8">IF(D$18&lt;&gt;1,0,($C$7*D$7*$F$76+$C$8*D$8*$F$77+$C$9*D$9*$F$78+$C$10*D$10*$F$79+$C$11*D$11*$F$80+$C$12*D$12*$F$81+$C$13*D$13*$F$82+$C$14*D$14*$F$83+$C$15*D$15*$F$84+$C$16*D$16*$F$85+$C$17*D$17*$F$86)/(D$18*D$20))</f>
        <v>0</v>
      </c>
      <c r="E26" s="27">
        <f t="shared" si="8"/>
        <v>0</v>
      </c>
      <c r="F26" s="27">
        <f t="shared" si="8"/>
        <v>0</v>
      </c>
      <c r="G26" s="27">
        <f t="shared" si="8"/>
        <v>0</v>
      </c>
      <c r="H26" s="27">
        <f t="shared" si="8"/>
        <v>0</v>
      </c>
      <c r="I26" s="27">
        <f t="shared" si="8"/>
        <v>0</v>
      </c>
      <c r="J26" s="27">
        <f t="shared" si="8"/>
        <v>0</v>
      </c>
      <c r="K26" s="27">
        <f t="shared" si="8"/>
        <v>0</v>
      </c>
      <c r="L26" s="27">
        <f t="shared" si="8"/>
        <v>0</v>
      </c>
      <c r="M26" s="27">
        <f t="shared" si="8"/>
        <v>0</v>
      </c>
      <c r="N26" s="142" t="s">
        <v>238</v>
      </c>
    </row>
    <row r="27" spans="1:14" x14ac:dyDescent="0.35">
      <c r="A27" s="211"/>
      <c r="B27" s="238" t="s">
        <v>269</v>
      </c>
      <c r="C27" s="238"/>
      <c r="D27" s="27">
        <f t="shared" ref="D27:M27" si="9">IF(D$18&lt;&gt;1,0,($C$7*D$7*$G$76+$C$8*D$8*$G$77+$C$9*D$9*$G$78+$C$10*D$10*$G$79+$C$11*D$11*$G$80+$C$12*D$12*$G$81+$C$13*D$13*$G$82+$C$14*D$14*$G$83+$C$15*D$15*$G$84+$C$16*D$16*$G$85+$C$17*D$17*$G$86)/(D$18*D$20))</f>
        <v>0</v>
      </c>
      <c r="E27" s="27">
        <f t="shared" si="9"/>
        <v>0</v>
      </c>
      <c r="F27" s="27">
        <f t="shared" si="9"/>
        <v>0</v>
      </c>
      <c r="G27" s="27">
        <f t="shared" si="9"/>
        <v>0</v>
      </c>
      <c r="H27" s="27">
        <f t="shared" si="9"/>
        <v>0</v>
      </c>
      <c r="I27" s="27">
        <f t="shared" si="9"/>
        <v>0</v>
      </c>
      <c r="J27" s="27">
        <f t="shared" si="9"/>
        <v>0</v>
      </c>
      <c r="K27" s="27">
        <f t="shared" si="9"/>
        <v>0</v>
      </c>
      <c r="L27" s="27">
        <f t="shared" si="9"/>
        <v>0</v>
      </c>
      <c r="M27" s="27">
        <f t="shared" si="9"/>
        <v>0</v>
      </c>
      <c r="N27" s="142" t="s">
        <v>238</v>
      </c>
    </row>
    <row r="28" spans="1:14" x14ac:dyDescent="0.35">
      <c r="A28" s="211"/>
      <c r="B28" s="238" t="s">
        <v>270</v>
      </c>
      <c r="C28" s="238"/>
      <c r="D28" s="27">
        <f t="shared" ref="D28:M28" si="10">IF(D$18&lt;&gt;1,0,($C$7*D$7*$H$76+$C$8*D$8*$H$77+$C$9*D$9*$H$78+$C$10*D$10*$H$79+$C$11*D$11*$H$80+$C$12*D$12*$H$81+$C$13*D$13*$H$82+$C$14*D$14*$H$83+$C$15*D$15*$H$84+$C$16*D$16*$H$85+$C$17*D$17*$H$86)/(D$18*D$20))</f>
        <v>0</v>
      </c>
      <c r="E28" s="27">
        <f t="shared" si="10"/>
        <v>0</v>
      </c>
      <c r="F28" s="27">
        <f t="shared" si="10"/>
        <v>0</v>
      </c>
      <c r="G28" s="27">
        <f t="shared" si="10"/>
        <v>0</v>
      </c>
      <c r="H28" s="27">
        <f t="shared" si="10"/>
        <v>0</v>
      </c>
      <c r="I28" s="27">
        <f t="shared" si="10"/>
        <v>0</v>
      </c>
      <c r="J28" s="27">
        <f t="shared" si="10"/>
        <v>0</v>
      </c>
      <c r="K28" s="27">
        <f t="shared" si="10"/>
        <v>0</v>
      </c>
      <c r="L28" s="27">
        <f t="shared" si="10"/>
        <v>0</v>
      </c>
      <c r="M28" s="27">
        <f t="shared" si="10"/>
        <v>0</v>
      </c>
      <c r="N28" s="142" t="s">
        <v>239</v>
      </c>
    </row>
    <row r="29" spans="1:14" x14ac:dyDescent="0.35">
      <c r="A29" s="211"/>
      <c r="B29" s="238" t="s">
        <v>271</v>
      </c>
      <c r="C29" s="238"/>
      <c r="D29" s="113">
        <f>D$21*D22*0.000062437</f>
        <v>0</v>
      </c>
      <c r="E29" s="113">
        <f t="shared" ref="E29:M29" si="11">E$21*E22*0.000062437</f>
        <v>0</v>
      </c>
      <c r="F29" s="113">
        <f t="shared" si="11"/>
        <v>0</v>
      </c>
      <c r="G29" s="113">
        <f t="shared" si="11"/>
        <v>0</v>
      </c>
      <c r="H29" s="113">
        <f t="shared" si="11"/>
        <v>0</v>
      </c>
      <c r="I29" s="113">
        <f t="shared" si="11"/>
        <v>0</v>
      </c>
      <c r="J29" s="113">
        <f t="shared" si="11"/>
        <v>0</v>
      </c>
      <c r="K29" s="113">
        <f t="shared" si="11"/>
        <v>0</v>
      </c>
      <c r="L29" s="113">
        <f t="shared" si="11"/>
        <v>0</v>
      </c>
      <c r="M29" s="113">
        <f t="shared" si="11"/>
        <v>0</v>
      </c>
      <c r="N29" s="142" t="s">
        <v>278</v>
      </c>
    </row>
    <row r="30" spans="1:14" x14ac:dyDescent="0.35">
      <c r="A30" s="211"/>
      <c r="B30" s="238" t="s">
        <v>272</v>
      </c>
      <c r="C30" s="238"/>
      <c r="D30" s="113">
        <f>D$21*D23*0.000062437</f>
        <v>0</v>
      </c>
      <c r="E30" s="113">
        <f t="shared" ref="E30:M30" si="12">E$21*E23*0.000062437</f>
        <v>0</v>
      </c>
      <c r="F30" s="113">
        <f t="shared" si="12"/>
        <v>0</v>
      </c>
      <c r="G30" s="113">
        <f t="shared" si="12"/>
        <v>0</v>
      </c>
      <c r="H30" s="113">
        <f t="shared" si="12"/>
        <v>0</v>
      </c>
      <c r="I30" s="113">
        <f t="shared" si="12"/>
        <v>0</v>
      </c>
      <c r="J30" s="113">
        <f t="shared" si="12"/>
        <v>0</v>
      </c>
      <c r="K30" s="113">
        <f t="shared" si="12"/>
        <v>0</v>
      </c>
      <c r="L30" s="113">
        <f t="shared" si="12"/>
        <v>0</v>
      </c>
      <c r="M30" s="113">
        <f t="shared" si="12"/>
        <v>0</v>
      </c>
      <c r="N30" s="142" t="s">
        <v>278</v>
      </c>
    </row>
    <row r="31" spans="1:14" x14ac:dyDescent="0.35">
      <c r="A31" s="211"/>
      <c r="B31" s="238" t="s">
        <v>273</v>
      </c>
      <c r="C31" s="238"/>
      <c r="D31" s="113">
        <f>D$21*D24*0.000062437</f>
        <v>0</v>
      </c>
      <c r="E31" s="113">
        <f t="shared" ref="E31:M31" si="13">E$21*E24*0.000062437</f>
        <v>0</v>
      </c>
      <c r="F31" s="113">
        <f t="shared" si="13"/>
        <v>0</v>
      </c>
      <c r="G31" s="113">
        <f t="shared" si="13"/>
        <v>0</v>
      </c>
      <c r="H31" s="113">
        <f t="shared" si="13"/>
        <v>0</v>
      </c>
      <c r="I31" s="113">
        <f t="shared" si="13"/>
        <v>0</v>
      </c>
      <c r="J31" s="113">
        <f t="shared" si="13"/>
        <v>0</v>
      </c>
      <c r="K31" s="113">
        <f t="shared" si="13"/>
        <v>0</v>
      </c>
      <c r="L31" s="113">
        <f t="shared" si="13"/>
        <v>0</v>
      </c>
      <c r="M31" s="113">
        <f t="shared" si="13"/>
        <v>0</v>
      </c>
      <c r="N31" s="142" t="s">
        <v>278</v>
      </c>
    </row>
    <row r="32" spans="1:14" x14ac:dyDescent="0.35">
      <c r="A32" s="211"/>
      <c r="B32" s="238" t="s">
        <v>274</v>
      </c>
      <c r="C32" s="238"/>
      <c r="D32" s="113">
        <f>D$21*D25*0.000000062437</f>
        <v>0</v>
      </c>
      <c r="E32" s="113">
        <f t="shared" ref="E32:M32" si="14">E$21*E25*0.000000062437</f>
        <v>0</v>
      </c>
      <c r="F32" s="113">
        <f t="shared" si="14"/>
        <v>0</v>
      </c>
      <c r="G32" s="113">
        <f t="shared" si="14"/>
        <v>0</v>
      </c>
      <c r="H32" s="113">
        <f t="shared" si="14"/>
        <v>0</v>
      </c>
      <c r="I32" s="113">
        <f t="shared" si="14"/>
        <v>0</v>
      </c>
      <c r="J32" s="113">
        <f t="shared" si="14"/>
        <v>0</v>
      </c>
      <c r="K32" s="113">
        <f t="shared" si="14"/>
        <v>0</v>
      </c>
      <c r="L32" s="113">
        <f t="shared" si="14"/>
        <v>0</v>
      </c>
      <c r="M32" s="113">
        <f t="shared" si="14"/>
        <v>0</v>
      </c>
      <c r="N32" s="142" t="s">
        <v>278</v>
      </c>
    </row>
    <row r="33" spans="1:17" x14ac:dyDescent="0.35">
      <c r="A33" s="211"/>
      <c r="B33" s="238" t="s">
        <v>275</v>
      </c>
      <c r="C33" s="238"/>
      <c r="D33" s="113">
        <f>D$21*D26*0.000000062437</f>
        <v>0</v>
      </c>
      <c r="E33" s="113">
        <f t="shared" ref="E33:M33" si="15">E$21*E26*0.000000062437</f>
        <v>0</v>
      </c>
      <c r="F33" s="113">
        <f t="shared" si="15"/>
        <v>0</v>
      </c>
      <c r="G33" s="113">
        <f t="shared" si="15"/>
        <v>0</v>
      </c>
      <c r="H33" s="113">
        <f t="shared" si="15"/>
        <v>0</v>
      </c>
      <c r="I33" s="113">
        <f t="shared" si="15"/>
        <v>0</v>
      </c>
      <c r="J33" s="113">
        <f t="shared" si="15"/>
        <v>0</v>
      </c>
      <c r="K33" s="113">
        <f t="shared" si="15"/>
        <v>0</v>
      </c>
      <c r="L33" s="113">
        <f t="shared" si="15"/>
        <v>0</v>
      </c>
      <c r="M33" s="113">
        <f t="shared" si="15"/>
        <v>0</v>
      </c>
      <c r="N33" s="142" t="s">
        <v>278</v>
      </c>
    </row>
    <row r="34" spans="1:17" x14ac:dyDescent="0.35">
      <c r="A34" s="211"/>
      <c r="B34" s="238" t="s">
        <v>276</v>
      </c>
      <c r="C34" s="238"/>
      <c r="D34" s="113">
        <f>D$21*D27*0.000000062437</f>
        <v>0</v>
      </c>
      <c r="E34" s="113">
        <f t="shared" ref="E34:M34" si="16">E$21*E27*0.000000062437</f>
        <v>0</v>
      </c>
      <c r="F34" s="113">
        <f t="shared" si="16"/>
        <v>0</v>
      </c>
      <c r="G34" s="113">
        <f t="shared" si="16"/>
        <v>0</v>
      </c>
      <c r="H34" s="113">
        <f t="shared" si="16"/>
        <v>0</v>
      </c>
      <c r="I34" s="113">
        <f t="shared" si="16"/>
        <v>0</v>
      </c>
      <c r="J34" s="113">
        <f t="shared" si="16"/>
        <v>0</v>
      </c>
      <c r="K34" s="113">
        <f t="shared" si="16"/>
        <v>0</v>
      </c>
      <c r="L34" s="113">
        <f t="shared" si="16"/>
        <v>0</v>
      </c>
      <c r="M34" s="113">
        <f t="shared" si="16"/>
        <v>0</v>
      </c>
      <c r="N34" s="142" t="s">
        <v>278</v>
      </c>
    </row>
    <row r="35" spans="1:17" x14ac:dyDescent="0.35">
      <c r="A35" s="212"/>
      <c r="B35" s="238" t="s">
        <v>277</v>
      </c>
      <c r="C35" s="238"/>
      <c r="D35" s="113">
        <f>(D$21*D28*283.206)/1000000000</f>
        <v>0</v>
      </c>
      <c r="E35" s="113">
        <f t="shared" ref="E35:M35" si="17">(E$21*E28*283.206)/1000000000</f>
        <v>0</v>
      </c>
      <c r="F35" s="113">
        <f t="shared" si="17"/>
        <v>0</v>
      </c>
      <c r="G35" s="113">
        <f t="shared" si="17"/>
        <v>0</v>
      </c>
      <c r="H35" s="113">
        <f t="shared" si="17"/>
        <v>0</v>
      </c>
      <c r="I35" s="113">
        <f t="shared" si="17"/>
        <v>0</v>
      </c>
      <c r="J35" s="113">
        <f t="shared" si="17"/>
        <v>0</v>
      </c>
      <c r="K35" s="113">
        <f t="shared" si="17"/>
        <v>0</v>
      </c>
      <c r="L35" s="113">
        <f t="shared" si="17"/>
        <v>0</v>
      </c>
      <c r="M35" s="113">
        <f t="shared" si="17"/>
        <v>0</v>
      </c>
      <c r="N35" s="169" t="s">
        <v>279</v>
      </c>
      <c r="O35" s="134"/>
      <c r="P35" s="134"/>
      <c r="Q35" s="134"/>
    </row>
    <row r="36" spans="1:17" x14ac:dyDescent="0.35">
      <c r="A36" s="211" t="s">
        <v>445</v>
      </c>
      <c r="B36" s="242" t="s">
        <v>438</v>
      </c>
      <c r="C36" s="242"/>
      <c r="D36" s="113">
        <f>'Step 1. DCV'!E39+'Step 3. BMP Performance'!E29</f>
        <v>0</v>
      </c>
      <c r="E36" s="113">
        <f>'Step 1. DCV'!F39+'Step 3. BMP Performance'!F29</f>
        <v>0</v>
      </c>
      <c r="F36" s="113">
        <f>'Step 1. DCV'!G39+'Step 3. BMP Performance'!G29</f>
        <v>0</v>
      </c>
      <c r="G36" s="113">
        <f>'Step 1. DCV'!H39+'Step 3. BMP Performance'!H29</f>
        <v>0</v>
      </c>
      <c r="H36" s="113">
        <f>'Step 1. DCV'!I39+'Step 3. BMP Performance'!I29</f>
        <v>0</v>
      </c>
      <c r="I36" s="113">
        <f>'Step 1. DCV'!J39+'Step 3. BMP Performance'!J29</f>
        <v>0</v>
      </c>
      <c r="J36" s="113">
        <f>'Step 1. DCV'!K39+'Step 3. BMP Performance'!K29</f>
        <v>0</v>
      </c>
      <c r="K36" s="113">
        <f>'Step 1. DCV'!L39+'Step 3. BMP Performance'!L29</f>
        <v>0</v>
      </c>
      <c r="L36" s="113">
        <f>'Step 1. DCV'!M39+'Step 3. BMP Performance'!M29</f>
        <v>0</v>
      </c>
      <c r="M36" s="113">
        <f>'Step 1. DCV'!N39+'Step 3. BMP Performance'!N29</f>
        <v>0</v>
      </c>
      <c r="N36" s="169" t="s">
        <v>34</v>
      </c>
      <c r="O36" s="134"/>
      <c r="P36" s="134"/>
      <c r="Q36" s="134"/>
    </row>
    <row r="37" spans="1:17" x14ac:dyDescent="0.35">
      <c r="A37" s="211"/>
      <c r="B37" s="238" t="s">
        <v>288</v>
      </c>
      <c r="C37" s="238"/>
      <c r="D37" s="152" t="str">
        <f>IF(OR(D3="-",D21=0),"-",INDEX(Ref_Retention!$AU$3:$AU$303,MATCH((D36/'Step 1. DCV'!E40),Ref_Retention!$P$3:$P$303,1))*0.8)</f>
        <v>-</v>
      </c>
      <c r="E37" s="152" t="str">
        <f>IF(OR(E3="-",E21=0),"-",INDEX(Ref_Retention!$AU$3:$AU$303,MATCH((E36/'Step 1. DCV'!F40),Ref_Retention!$P$3:$P$303,1))*0.8)</f>
        <v>-</v>
      </c>
      <c r="F37" s="152" t="str">
        <f>IF(OR(F3="-",F21=0),"-",INDEX(Ref_Retention!$AU$3:$AU$303,MATCH((F36/'Step 1. DCV'!G40),Ref_Retention!$P$3:$P$303,1))*0.8)</f>
        <v>-</v>
      </c>
      <c r="G37" s="152" t="str">
        <f>IF(OR(G3="-",G21=0),"-",INDEX(Ref_Retention!$AU$3:$AU$303,MATCH((G36/'Step 1. DCV'!H40),Ref_Retention!$P$3:$P$303,1))*0.8)</f>
        <v>-</v>
      </c>
      <c r="H37" s="152" t="str">
        <f>IF(OR(H3="-",H21=0),"-",INDEX(Ref_Retention!$AU$3:$AU$303,MATCH((H36/'Step 1. DCV'!I40),Ref_Retention!$P$3:$P$303,1))*0.8)</f>
        <v>-</v>
      </c>
      <c r="I37" s="152" t="str">
        <f>IF(OR(I3="-",I21=0),"-",INDEX(Ref_Retention!$AU$3:$AU$303,MATCH((I36/'Step 1. DCV'!J40),Ref_Retention!$P$3:$P$303,1))*0.8)</f>
        <v>-</v>
      </c>
      <c r="J37" s="152" t="str">
        <f>IF(OR(J3="-",J21=0),"-",INDEX(Ref_Retention!$AU$3:$AU$303,MATCH((J36/'Step 1. DCV'!K40),Ref_Retention!$P$3:$P$303,1))*0.8)</f>
        <v>-</v>
      </c>
      <c r="K37" s="152" t="str">
        <f>IF(OR(K3="-",K21=0),"-",INDEX(Ref_Retention!$AU$3:$AU$303,MATCH((K36/'Step 1. DCV'!L40),Ref_Retention!$P$3:$P$303,1))*0.8)</f>
        <v>-</v>
      </c>
      <c r="L37" s="152" t="str">
        <f>IF(OR(L3="-",L21=0),"-",INDEX(Ref_Retention!$AU$3:$AU$303,MATCH((L36/'Step 1. DCV'!M40),Ref_Retention!$P$3:$P$303,1))*0.8)</f>
        <v>-</v>
      </c>
      <c r="M37" s="152" t="str">
        <f>IF(OR(M3="-",M21=0),"-",INDEX(Ref_Retention!$AU$3:$AU$303,MATCH((M36/'Step 1. DCV'!N40),Ref_Retention!$P$3:$P$303,1))*0.8)</f>
        <v>-</v>
      </c>
      <c r="N37" s="169" t="s">
        <v>163</v>
      </c>
      <c r="O37" s="134"/>
      <c r="P37" s="134"/>
      <c r="Q37" s="134"/>
    </row>
    <row r="38" spans="1:17" x14ac:dyDescent="0.35">
      <c r="A38" s="212"/>
      <c r="B38" s="243" t="s">
        <v>289</v>
      </c>
      <c r="C38" s="243"/>
      <c r="D38" s="27">
        <f>IF(D21=0,0,(D37*D21))</f>
        <v>0</v>
      </c>
      <c r="E38" s="27">
        <f t="shared" ref="E38:M38" si="18">IF(E21=0,0,(E37*E21))</f>
        <v>0</v>
      </c>
      <c r="F38" s="27">
        <f t="shared" si="18"/>
        <v>0</v>
      </c>
      <c r="G38" s="27">
        <f t="shared" si="18"/>
        <v>0</v>
      </c>
      <c r="H38" s="27">
        <f t="shared" si="18"/>
        <v>0</v>
      </c>
      <c r="I38" s="27">
        <f t="shared" si="18"/>
        <v>0</v>
      </c>
      <c r="J38" s="27">
        <f t="shared" si="18"/>
        <v>0</v>
      </c>
      <c r="K38" s="27">
        <f t="shared" si="18"/>
        <v>0</v>
      </c>
      <c r="L38" s="27">
        <f t="shared" si="18"/>
        <v>0</v>
      </c>
      <c r="M38" s="27">
        <f t="shared" si="18"/>
        <v>0</v>
      </c>
      <c r="N38" s="169" t="s">
        <v>297</v>
      </c>
      <c r="O38" s="134"/>
      <c r="P38" s="134"/>
      <c r="Q38" s="134"/>
    </row>
    <row r="39" spans="1:17" x14ac:dyDescent="0.35">
      <c r="A39" s="210" t="s">
        <v>11</v>
      </c>
      <c r="B39" s="238" t="s">
        <v>293</v>
      </c>
      <c r="C39" s="238"/>
      <c r="D39" s="27">
        <f>D21-D38</f>
        <v>0</v>
      </c>
      <c r="E39" s="27">
        <f t="shared" ref="E39:M39" si="19">E21-E38</f>
        <v>0</v>
      </c>
      <c r="F39" s="27">
        <f t="shared" si="19"/>
        <v>0</v>
      </c>
      <c r="G39" s="27">
        <f t="shared" si="19"/>
        <v>0</v>
      </c>
      <c r="H39" s="27">
        <f t="shared" si="19"/>
        <v>0</v>
      </c>
      <c r="I39" s="27">
        <f t="shared" si="19"/>
        <v>0</v>
      </c>
      <c r="J39" s="27">
        <f t="shared" si="19"/>
        <v>0</v>
      </c>
      <c r="K39" s="27">
        <f t="shared" si="19"/>
        <v>0</v>
      </c>
      <c r="L39" s="27">
        <f t="shared" si="19"/>
        <v>0</v>
      </c>
      <c r="M39" s="27">
        <f t="shared" si="19"/>
        <v>0</v>
      </c>
      <c r="N39" s="169" t="s">
        <v>297</v>
      </c>
      <c r="O39" s="134"/>
      <c r="P39" s="134"/>
      <c r="Q39" s="134"/>
    </row>
    <row r="40" spans="1:17" x14ac:dyDescent="0.35">
      <c r="A40" s="211"/>
      <c r="B40" s="238" t="s">
        <v>294</v>
      </c>
      <c r="C40" s="238"/>
      <c r="D40" s="26">
        <f>'Step 3. BMP Performance'!E49</f>
        <v>0</v>
      </c>
      <c r="E40" s="26">
        <f>'Step 3. BMP Performance'!F49</f>
        <v>0</v>
      </c>
      <c r="F40" s="26">
        <f>'Step 3. BMP Performance'!G49</f>
        <v>0</v>
      </c>
      <c r="G40" s="26">
        <f>'Step 3. BMP Performance'!H49</f>
        <v>0</v>
      </c>
      <c r="H40" s="26">
        <f>'Step 3. BMP Performance'!I49</f>
        <v>0</v>
      </c>
      <c r="I40" s="26">
        <f>'Step 3. BMP Performance'!J49</f>
        <v>0</v>
      </c>
      <c r="J40" s="26">
        <f>'Step 3. BMP Performance'!K49</f>
        <v>0</v>
      </c>
      <c r="K40" s="26">
        <f>'Step 3. BMP Performance'!L49</f>
        <v>0</v>
      </c>
      <c r="L40" s="26">
        <f>'Step 3. BMP Performance'!M49</f>
        <v>0</v>
      </c>
      <c r="M40" s="26">
        <f>'Step 3. BMP Performance'!N49</f>
        <v>0</v>
      </c>
      <c r="N40" s="169" t="s">
        <v>34</v>
      </c>
      <c r="O40" s="134"/>
      <c r="P40" s="134"/>
      <c r="Q40" s="134"/>
    </row>
    <row r="41" spans="1:17" x14ac:dyDescent="0.35">
      <c r="A41" s="212"/>
      <c r="B41" s="241" t="s">
        <v>296</v>
      </c>
      <c r="C41" s="241"/>
      <c r="D41" s="27">
        <f>D39*D40</f>
        <v>0</v>
      </c>
      <c r="E41" s="27">
        <f t="shared" ref="E41:M41" si="20">E39*E40</f>
        <v>0</v>
      </c>
      <c r="F41" s="27">
        <f t="shared" si="20"/>
        <v>0</v>
      </c>
      <c r="G41" s="27">
        <f t="shared" si="20"/>
        <v>0</v>
      </c>
      <c r="H41" s="27">
        <f t="shared" si="20"/>
        <v>0</v>
      </c>
      <c r="I41" s="27">
        <f t="shared" si="20"/>
        <v>0</v>
      </c>
      <c r="J41" s="27">
        <f t="shared" si="20"/>
        <v>0</v>
      </c>
      <c r="K41" s="27">
        <f t="shared" si="20"/>
        <v>0</v>
      </c>
      <c r="L41" s="27">
        <f t="shared" si="20"/>
        <v>0</v>
      </c>
      <c r="M41" s="27">
        <f t="shared" si="20"/>
        <v>0</v>
      </c>
      <c r="N41" s="169" t="s">
        <v>297</v>
      </c>
      <c r="O41" s="134"/>
      <c r="P41" s="134"/>
      <c r="Q41" s="134"/>
    </row>
    <row r="42" spans="1:17" x14ac:dyDescent="0.35">
      <c r="A42" s="210" t="s">
        <v>446</v>
      </c>
      <c r="B42" s="238" t="s">
        <v>295</v>
      </c>
      <c r="C42" s="238"/>
      <c r="D42" s="148">
        <f>IF(D21=0,0,((D38*1)+(D41*0.666))/D21)</f>
        <v>0</v>
      </c>
      <c r="E42" s="148">
        <f t="shared" ref="E42:M42" si="21">IF(E21=0,0,((E38*1)+(E41*0.666))/E21)</f>
        <v>0</v>
      </c>
      <c r="F42" s="148">
        <f t="shared" si="21"/>
        <v>0</v>
      </c>
      <c r="G42" s="148">
        <f t="shared" si="21"/>
        <v>0</v>
      </c>
      <c r="H42" s="148">
        <f t="shared" si="21"/>
        <v>0</v>
      </c>
      <c r="I42" s="148">
        <f t="shared" si="21"/>
        <v>0</v>
      </c>
      <c r="J42" s="148">
        <f t="shared" si="21"/>
        <v>0</v>
      </c>
      <c r="K42" s="148">
        <f t="shared" si="21"/>
        <v>0</v>
      </c>
      <c r="L42" s="148">
        <f t="shared" si="21"/>
        <v>0</v>
      </c>
      <c r="M42" s="148">
        <f t="shared" si="21"/>
        <v>0</v>
      </c>
      <c r="N42" s="142" t="s">
        <v>163</v>
      </c>
    </row>
    <row r="43" spans="1:17" x14ac:dyDescent="0.35">
      <c r="A43" s="211"/>
      <c r="B43" s="241" t="s">
        <v>280</v>
      </c>
      <c r="C43" s="241"/>
      <c r="D43" s="113">
        <f t="shared" ref="D43:D49" si="22">D29*D$42</f>
        <v>0</v>
      </c>
      <c r="E43" s="113">
        <f t="shared" ref="E43:M43" si="23">E29*E$42</f>
        <v>0</v>
      </c>
      <c r="F43" s="113">
        <f t="shared" si="23"/>
        <v>0</v>
      </c>
      <c r="G43" s="113">
        <f t="shared" si="23"/>
        <v>0</v>
      </c>
      <c r="H43" s="113">
        <f t="shared" si="23"/>
        <v>0</v>
      </c>
      <c r="I43" s="113">
        <f t="shared" si="23"/>
        <v>0</v>
      </c>
      <c r="J43" s="113">
        <f t="shared" si="23"/>
        <v>0</v>
      </c>
      <c r="K43" s="113">
        <f t="shared" si="23"/>
        <v>0</v>
      </c>
      <c r="L43" s="113">
        <f t="shared" si="23"/>
        <v>0</v>
      </c>
      <c r="M43" s="113">
        <f t="shared" si="23"/>
        <v>0</v>
      </c>
      <c r="N43" s="142" t="s">
        <v>278</v>
      </c>
    </row>
    <row r="44" spans="1:17" x14ac:dyDescent="0.35">
      <c r="A44" s="211"/>
      <c r="B44" s="241" t="s">
        <v>281</v>
      </c>
      <c r="C44" s="241"/>
      <c r="D44" s="113">
        <f t="shared" si="22"/>
        <v>0</v>
      </c>
      <c r="E44" s="113">
        <f t="shared" ref="E44:M44" si="24">E30*E$42</f>
        <v>0</v>
      </c>
      <c r="F44" s="113">
        <f t="shared" si="24"/>
        <v>0</v>
      </c>
      <c r="G44" s="113">
        <f t="shared" si="24"/>
        <v>0</v>
      </c>
      <c r="H44" s="113">
        <f t="shared" si="24"/>
        <v>0</v>
      </c>
      <c r="I44" s="113">
        <f t="shared" si="24"/>
        <v>0</v>
      </c>
      <c r="J44" s="113">
        <f t="shared" si="24"/>
        <v>0</v>
      </c>
      <c r="K44" s="113">
        <f t="shared" si="24"/>
        <v>0</v>
      </c>
      <c r="L44" s="113">
        <f t="shared" si="24"/>
        <v>0</v>
      </c>
      <c r="M44" s="113">
        <f t="shared" si="24"/>
        <v>0</v>
      </c>
      <c r="N44" s="142" t="s">
        <v>278</v>
      </c>
    </row>
    <row r="45" spans="1:17" x14ac:dyDescent="0.35">
      <c r="A45" s="211"/>
      <c r="B45" s="241" t="s">
        <v>282</v>
      </c>
      <c r="C45" s="241"/>
      <c r="D45" s="113">
        <f t="shared" si="22"/>
        <v>0</v>
      </c>
      <c r="E45" s="113">
        <f t="shared" ref="E45:M45" si="25">E31*E$42</f>
        <v>0</v>
      </c>
      <c r="F45" s="113">
        <f t="shared" si="25"/>
        <v>0</v>
      </c>
      <c r="G45" s="113">
        <f t="shared" si="25"/>
        <v>0</v>
      </c>
      <c r="H45" s="113">
        <f t="shared" si="25"/>
        <v>0</v>
      </c>
      <c r="I45" s="113">
        <f t="shared" si="25"/>
        <v>0</v>
      </c>
      <c r="J45" s="113">
        <f t="shared" si="25"/>
        <v>0</v>
      </c>
      <c r="K45" s="113">
        <f t="shared" si="25"/>
        <v>0</v>
      </c>
      <c r="L45" s="113">
        <f t="shared" si="25"/>
        <v>0</v>
      </c>
      <c r="M45" s="113">
        <f t="shared" si="25"/>
        <v>0</v>
      </c>
      <c r="N45" s="142" t="s">
        <v>278</v>
      </c>
    </row>
    <row r="46" spans="1:17" x14ac:dyDescent="0.35">
      <c r="A46" s="211"/>
      <c r="B46" s="241" t="s">
        <v>283</v>
      </c>
      <c r="C46" s="241"/>
      <c r="D46" s="113">
        <f t="shared" si="22"/>
        <v>0</v>
      </c>
      <c r="E46" s="113">
        <f t="shared" ref="E46:M46" si="26">E32*E$42</f>
        <v>0</v>
      </c>
      <c r="F46" s="113">
        <f t="shared" si="26"/>
        <v>0</v>
      </c>
      <c r="G46" s="113">
        <f t="shared" si="26"/>
        <v>0</v>
      </c>
      <c r="H46" s="113">
        <f t="shared" si="26"/>
        <v>0</v>
      </c>
      <c r="I46" s="113">
        <f t="shared" si="26"/>
        <v>0</v>
      </c>
      <c r="J46" s="113">
        <f t="shared" si="26"/>
        <v>0</v>
      </c>
      <c r="K46" s="113">
        <f t="shared" si="26"/>
        <v>0</v>
      </c>
      <c r="L46" s="113">
        <f t="shared" si="26"/>
        <v>0</v>
      </c>
      <c r="M46" s="113">
        <f t="shared" si="26"/>
        <v>0</v>
      </c>
      <c r="N46" s="142" t="s">
        <v>278</v>
      </c>
    </row>
    <row r="47" spans="1:17" x14ac:dyDescent="0.35">
      <c r="A47" s="211"/>
      <c r="B47" s="241" t="s">
        <v>284</v>
      </c>
      <c r="C47" s="241"/>
      <c r="D47" s="113">
        <f t="shared" si="22"/>
        <v>0</v>
      </c>
      <c r="E47" s="113">
        <f t="shared" ref="E47:M47" si="27">E33*E$42</f>
        <v>0</v>
      </c>
      <c r="F47" s="113">
        <f t="shared" si="27"/>
        <v>0</v>
      </c>
      <c r="G47" s="113">
        <f t="shared" si="27"/>
        <v>0</v>
      </c>
      <c r="H47" s="113">
        <f t="shared" si="27"/>
        <v>0</v>
      </c>
      <c r="I47" s="113">
        <f t="shared" si="27"/>
        <v>0</v>
      </c>
      <c r="J47" s="113">
        <f t="shared" si="27"/>
        <v>0</v>
      </c>
      <c r="K47" s="113">
        <f t="shared" si="27"/>
        <v>0</v>
      </c>
      <c r="L47" s="113">
        <f t="shared" si="27"/>
        <v>0</v>
      </c>
      <c r="M47" s="113">
        <f t="shared" si="27"/>
        <v>0</v>
      </c>
      <c r="N47" s="142" t="s">
        <v>278</v>
      </c>
    </row>
    <row r="48" spans="1:17" x14ac:dyDescent="0.35">
      <c r="A48" s="211"/>
      <c r="B48" s="241" t="s">
        <v>285</v>
      </c>
      <c r="C48" s="241"/>
      <c r="D48" s="113">
        <f t="shared" si="22"/>
        <v>0</v>
      </c>
      <c r="E48" s="113">
        <f t="shared" ref="E48:M48" si="28">E34*E$42</f>
        <v>0</v>
      </c>
      <c r="F48" s="113">
        <f t="shared" si="28"/>
        <v>0</v>
      </c>
      <c r="G48" s="113">
        <f t="shared" si="28"/>
        <v>0</v>
      </c>
      <c r="H48" s="113">
        <f t="shared" si="28"/>
        <v>0</v>
      </c>
      <c r="I48" s="113">
        <f t="shared" si="28"/>
        <v>0</v>
      </c>
      <c r="J48" s="113">
        <f t="shared" si="28"/>
        <v>0</v>
      </c>
      <c r="K48" s="113">
        <f t="shared" si="28"/>
        <v>0</v>
      </c>
      <c r="L48" s="113">
        <f t="shared" si="28"/>
        <v>0</v>
      </c>
      <c r="M48" s="113">
        <f t="shared" si="28"/>
        <v>0</v>
      </c>
      <c r="N48" s="142" t="s">
        <v>278</v>
      </c>
    </row>
    <row r="49" spans="1:17" x14ac:dyDescent="0.35">
      <c r="A49" s="212"/>
      <c r="B49" s="241" t="s">
        <v>286</v>
      </c>
      <c r="C49" s="241"/>
      <c r="D49" s="113">
        <f t="shared" si="22"/>
        <v>0</v>
      </c>
      <c r="E49" s="113">
        <f t="shared" ref="E49:M49" si="29">E35*E$42</f>
        <v>0</v>
      </c>
      <c r="F49" s="113">
        <f t="shared" si="29"/>
        <v>0</v>
      </c>
      <c r="G49" s="113">
        <f t="shared" si="29"/>
        <v>0</v>
      </c>
      <c r="H49" s="113">
        <f t="shared" si="29"/>
        <v>0</v>
      </c>
      <c r="I49" s="113">
        <f t="shared" si="29"/>
        <v>0</v>
      </c>
      <c r="J49" s="113">
        <f t="shared" si="29"/>
        <v>0</v>
      </c>
      <c r="K49" s="113">
        <f t="shared" si="29"/>
        <v>0</v>
      </c>
      <c r="L49" s="113">
        <f t="shared" si="29"/>
        <v>0</v>
      </c>
      <c r="M49" s="113">
        <f t="shared" si="29"/>
        <v>0</v>
      </c>
      <c r="N49" s="169" t="s">
        <v>279</v>
      </c>
      <c r="O49" s="134"/>
      <c r="P49" s="134"/>
      <c r="Q49" s="134"/>
    </row>
    <row r="73" spans="1:8" x14ac:dyDescent="0.35">
      <c r="A73" s="239" t="s">
        <v>229</v>
      </c>
      <c r="B73" s="240" t="s">
        <v>230</v>
      </c>
      <c r="C73" s="240"/>
      <c r="D73" s="240"/>
      <c r="E73" s="240"/>
      <c r="F73" s="240"/>
      <c r="G73" s="240"/>
      <c r="H73" s="240"/>
    </row>
    <row r="74" spans="1:8" x14ac:dyDescent="0.35">
      <c r="A74" s="239"/>
      <c r="B74" s="138" t="s">
        <v>231</v>
      </c>
      <c r="C74" s="138" t="s">
        <v>232</v>
      </c>
      <c r="D74" s="138" t="s">
        <v>233</v>
      </c>
      <c r="E74" s="138" t="s">
        <v>234</v>
      </c>
      <c r="F74" s="138" t="s">
        <v>235</v>
      </c>
      <c r="G74" s="138" t="s">
        <v>236</v>
      </c>
      <c r="H74" s="138" t="s">
        <v>237</v>
      </c>
    </row>
    <row r="75" spans="1:8" x14ac:dyDescent="0.35">
      <c r="A75" s="239"/>
      <c r="B75" s="138" t="s">
        <v>17</v>
      </c>
      <c r="C75" s="138" t="s">
        <v>17</v>
      </c>
      <c r="D75" s="138" t="s">
        <v>17</v>
      </c>
      <c r="E75" s="138" t="s">
        <v>238</v>
      </c>
      <c r="F75" s="138" t="s">
        <v>238</v>
      </c>
      <c r="G75" s="138" t="s">
        <v>238</v>
      </c>
      <c r="H75" s="138" t="s">
        <v>239</v>
      </c>
    </row>
    <row r="76" spans="1:8" x14ac:dyDescent="0.35">
      <c r="A76" s="140" t="s">
        <v>240</v>
      </c>
      <c r="B76" s="139">
        <v>999.2</v>
      </c>
      <c r="C76" s="139">
        <v>3.34</v>
      </c>
      <c r="D76" s="139">
        <v>43.37</v>
      </c>
      <c r="E76" s="139">
        <v>100.1</v>
      </c>
      <c r="F76" s="139">
        <v>30.2</v>
      </c>
      <c r="G76" s="139">
        <v>274.8</v>
      </c>
      <c r="H76" s="141">
        <v>60300</v>
      </c>
    </row>
    <row r="77" spans="1:8" x14ac:dyDescent="0.35">
      <c r="A77" s="140" t="s">
        <v>241</v>
      </c>
      <c r="B77" s="139">
        <v>127.68</v>
      </c>
      <c r="C77" s="139">
        <v>0.32</v>
      </c>
      <c r="D77" s="139">
        <v>5.2</v>
      </c>
      <c r="E77" s="139">
        <v>54.84</v>
      </c>
      <c r="F77" s="139">
        <v>14.4</v>
      </c>
      <c r="G77" s="139">
        <v>483.7</v>
      </c>
      <c r="H77" s="141">
        <v>51600</v>
      </c>
    </row>
    <row r="78" spans="1:8" x14ac:dyDescent="0.35">
      <c r="A78" s="140" t="s">
        <v>242</v>
      </c>
      <c r="B78" s="139">
        <v>132.11000000000001</v>
      </c>
      <c r="C78" s="139">
        <v>0.46</v>
      </c>
      <c r="D78" s="139">
        <v>2.7199999999999998</v>
      </c>
      <c r="E78" s="139">
        <v>12.02</v>
      </c>
      <c r="F78" s="139">
        <v>7.43</v>
      </c>
      <c r="G78" s="139">
        <v>174.1</v>
      </c>
      <c r="H78" s="141">
        <v>2148</v>
      </c>
    </row>
    <row r="79" spans="1:8" x14ac:dyDescent="0.35">
      <c r="A79" s="140" t="s">
        <v>16</v>
      </c>
      <c r="B79" s="139">
        <v>125.18</v>
      </c>
      <c r="C79" s="139">
        <v>0.45</v>
      </c>
      <c r="D79" s="139">
        <v>4.34</v>
      </c>
      <c r="E79" s="139">
        <v>53.54</v>
      </c>
      <c r="F79" s="139">
        <v>20.52</v>
      </c>
      <c r="G79" s="139">
        <v>428.39</v>
      </c>
      <c r="H79" s="141">
        <v>26703</v>
      </c>
    </row>
    <row r="80" spans="1:8" x14ac:dyDescent="0.35">
      <c r="A80" s="140" t="s">
        <v>243</v>
      </c>
      <c r="B80" s="139">
        <v>39.9</v>
      </c>
      <c r="C80" s="139">
        <v>0.23</v>
      </c>
      <c r="D80" s="139">
        <v>3.8099999999999996</v>
      </c>
      <c r="E80" s="139">
        <v>12.1</v>
      </c>
      <c r="F80" s="139">
        <v>4.5</v>
      </c>
      <c r="G80" s="139">
        <v>125.1</v>
      </c>
      <c r="H80" s="141">
        <v>11800</v>
      </c>
    </row>
    <row r="81" spans="1:8" x14ac:dyDescent="0.35">
      <c r="A81" s="140" t="s">
        <v>244</v>
      </c>
      <c r="B81" s="139">
        <v>252.64</v>
      </c>
      <c r="C81" s="139">
        <v>0.36</v>
      </c>
      <c r="D81" s="139">
        <v>28.459999999999997</v>
      </c>
      <c r="E81" s="139">
        <v>100.1</v>
      </c>
      <c r="F81" s="139">
        <v>30.2</v>
      </c>
      <c r="G81" s="139">
        <v>274.8</v>
      </c>
      <c r="H81" s="141">
        <v>1344</v>
      </c>
    </row>
    <row r="82" spans="1:8" x14ac:dyDescent="0.35">
      <c r="A82" s="140" t="s">
        <v>245</v>
      </c>
      <c r="B82" s="139">
        <v>2523.7600000000002</v>
      </c>
      <c r="C82" s="139">
        <v>1.59</v>
      </c>
      <c r="D82" s="139">
        <v>4.26</v>
      </c>
      <c r="E82" s="139">
        <v>8.36</v>
      </c>
      <c r="F82" s="139">
        <v>21.38</v>
      </c>
      <c r="G82" s="139">
        <v>39.19</v>
      </c>
      <c r="H82" s="141">
        <v>6684</v>
      </c>
    </row>
    <row r="83" spans="1:8" x14ac:dyDescent="0.35">
      <c r="A83" s="140" t="s">
        <v>246</v>
      </c>
      <c r="B83" s="139">
        <v>123.41</v>
      </c>
      <c r="C83" s="139">
        <v>0.49</v>
      </c>
      <c r="D83" s="139">
        <v>4.58</v>
      </c>
      <c r="E83" s="139">
        <v>25.96</v>
      </c>
      <c r="F83" s="139">
        <v>13.03</v>
      </c>
      <c r="G83" s="139">
        <v>153.29</v>
      </c>
      <c r="H83" s="141">
        <v>35557</v>
      </c>
    </row>
    <row r="84" spans="1:8" x14ac:dyDescent="0.35">
      <c r="A84" s="140" t="s">
        <v>247</v>
      </c>
      <c r="B84" s="139">
        <v>77.8</v>
      </c>
      <c r="C84" s="139">
        <v>0.68</v>
      </c>
      <c r="D84" s="139">
        <v>2.95</v>
      </c>
      <c r="E84" s="139">
        <v>52.2</v>
      </c>
      <c r="F84" s="139">
        <v>9.1999999999999993</v>
      </c>
      <c r="G84" s="139">
        <v>292.89999999999998</v>
      </c>
      <c r="H84" s="141">
        <v>1680</v>
      </c>
    </row>
    <row r="85" spans="1:8" x14ac:dyDescent="0.35">
      <c r="A85" s="140" t="s">
        <v>248</v>
      </c>
      <c r="B85" s="139">
        <v>216.6</v>
      </c>
      <c r="C85" s="139">
        <v>0.12</v>
      </c>
      <c r="D85" s="139">
        <v>2.2400000000000002</v>
      </c>
      <c r="E85" s="139">
        <v>10.6</v>
      </c>
      <c r="F85" s="139">
        <v>3</v>
      </c>
      <c r="G85" s="139">
        <v>26.3</v>
      </c>
      <c r="H85" s="141">
        <v>484</v>
      </c>
    </row>
    <row r="86" spans="1:8" x14ac:dyDescent="0.35">
      <c r="A86" s="140" t="s">
        <v>249</v>
      </c>
      <c r="B86" s="139">
        <v>0</v>
      </c>
      <c r="C86" s="139">
        <v>0</v>
      </c>
      <c r="D86" s="139">
        <v>0</v>
      </c>
      <c r="E86" s="139">
        <v>0</v>
      </c>
      <c r="F86" s="139">
        <v>0</v>
      </c>
      <c r="G86" s="139">
        <v>0</v>
      </c>
      <c r="H86" s="141">
        <v>0</v>
      </c>
    </row>
  </sheetData>
  <sheetProtection algorithmName="SHA-512" hashValue="skRzz7bCtA8hwV468ZvdcuK5R0eSkLbb0zOB0GtuVR2KxGpVscRqkaNqvi7zLUcoixIAvpDaSduJRzeJELvwqw==" saltValue="uZRTNpz/GPFtxD3NVTUO+Q==" spinCount="100000" sheet="1" objects="1" scenarios="1"/>
  <mergeCells count="44">
    <mergeCell ref="B38:C38"/>
    <mergeCell ref="B40:C40"/>
    <mergeCell ref="B39:C39"/>
    <mergeCell ref="B22:C22"/>
    <mergeCell ref="B26:C26"/>
    <mergeCell ref="B32:C32"/>
    <mergeCell ref="B33:C33"/>
    <mergeCell ref="B34:C34"/>
    <mergeCell ref="B29:C29"/>
    <mergeCell ref="B23:C23"/>
    <mergeCell ref="B24:C24"/>
    <mergeCell ref="B25:C25"/>
    <mergeCell ref="B27:C27"/>
    <mergeCell ref="B28:C28"/>
    <mergeCell ref="A73:A75"/>
    <mergeCell ref="B73:H73"/>
    <mergeCell ref="A36:A38"/>
    <mergeCell ref="B41:C41"/>
    <mergeCell ref="A39:A41"/>
    <mergeCell ref="A42:A49"/>
    <mergeCell ref="B46:C46"/>
    <mergeCell ref="B47:C47"/>
    <mergeCell ref="B48:C48"/>
    <mergeCell ref="B49:C49"/>
    <mergeCell ref="B42:C42"/>
    <mergeCell ref="B43:C43"/>
    <mergeCell ref="B44:C44"/>
    <mergeCell ref="B36:C36"/>
    <mergeCell ref="B37:C37"/>
    <mergeCell ref="B45:C45"/>
    <mergeCell ref="B2:C2"/>
    <mergeCell ref="A1:N1"/>
    <mergeCell ref="B3:C3"/>
    <mergeCell ref="B6:C6"/>
    <mergeCell ref="B18:C18"/>
    <mergeCell ref="B5:C5"/>
    <mergeCell ref="B4:C4"/>
    <mergeCell ref="A3:A35"/>
    <mergeCell ref="B19:C19"/>
    <mergeCell ref="B20:C20"/>
    <mergeCell ref="B35:C35"/>
    <mergeCell ref="B30:C30"/>
    <mergeCell ref="B31:C31"/>
    <mergeCell ref="B21:C21"/>
  </mergeCells>
  <conditionalFormatting sqref="C7:C17">
    <cfRule type="expression" dxfId="0" priority="763">
      <formula>#REF!="No"</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AC43"/>
  <sheetViews>
    <sheetView showGridLines="0" topLeftCell="B1" zoomScale="85" zoomScaleNormal="85" workbookViewId="0">
      <selection activeCell="D5" sqref="D5"/>
    </sheetView>
  </sheetViews>
  <sheetFormatPr defaultColWidth="9.08984375" defaultRowHeight="14.5" x14ac:dyDescent="0.35"/>
  <cols>
    <col min="1" max="1" width="6.54296875" hidden="1" customWidth="1"/>
    <col min="2" max="2" width="13.6328125" customWidth="1"/>
    <col min="3" max="3" width="4.6328125" customWidth="1"/>
    <col min="4" max="4" width="67" customWidth="1"/>
    <col min="5" max="14" width="11.6328125" customWidth="1"/>
    <col min="15" max="15" width="10.6328125" customWidth="1"/>
    <col min="16" max="16" width="5.6328125" hidden="1" customWidth="1"/>
    <col min="17" max="17" width="115.90625" hidden="1" customWidth="1"/>
    <col min="18" max="18" width="6.6328125" hidden="1" customWidth="1"/>
    <col min="19" max="29" width="9.08984375" hidden="1" customWidth="1"/>
  </cols>
  <sheetData>
    <row r="1" spans="2:28" ht="15.9" customHeight="1" x14ac:dyDescent="0.4">
      <c r="B1" s="208" t="s">
        <v>351</v>
      </c>
      <c r="C1" s="208"/>
      <c r="D1" s="208"/>
      <c r="E1" s="208"/>
      <c r="F1" s="208"/>
      <c r="G1" s="208"/>
      <c r="H1" s="208"/>
      <c r="I1" s="208"/>
      <c r="J1" s="208"/>
      <c r="K1" s="208"/>
      <c r="L1" s="208"/>
      <c r="M1" s="208"/>
      <c r="N1" s="208"/>
      <c r="O1" s="208"/>
      <c r="P1" s="82"/>
      <c r="Q1" s="83" t="s">
        <v>74</v>
      </c>
      <c r="R1" s="84"/>
    </row>
    <row r="2" spans="2:28" ht="15" customHeight="1" x14ac:dyDescent="0.35">
      <c r="B2" s="81" t="s">
        <v>15</v>
      </c>
      <c r="C2" s="81" t="s">
        <v>7</v>
      </c>
      <c r="D2" s="81" t="s">
        <v>1</v>
      </c>
      <c r="E2" s="70" t="s">
        <v>75</v>
      </c>
      <c r="F2" s="70" t="s">
        <v>76</v>
      </c>
      <c r="G2" s="70" t="s">
        <v>77</v>
      </c>
      <c r="H2" s="70" t="s">
        <v>78</v>
      </c>
      <c r="I2" s="70" t="s">
        <v>79</v>
      </c>
      <c r="J2" s="70" t="s">
        <v>80</v>
      </c>
      <c r="K2" s="70" t="s">
        <v>81</v>
      </c>
      <c r="L2" s="70" t="s">
        <v>129</v>
      </c>
      <c r="M2" s="70" t="s">
        <v>82</v>
      </c>
      <c r="N2" s="70" t="s">
        <v>83</v>
      </c>
      <c r="O2" s="81" t="s">
        <v>2</v>
      </c>
      <c r="Q2" s="154" t="s">
        <v>326</v>
      </c>
      <c r="S2" s="199" t="s">
        <v>73</v>
      </c>
      <c r="T2" s="200"/>
      <c r="U2" s="200"/>
      <c r="V2" s="200"/>
      <c r="W2" s="200"/>
      <c r="X2" s="200"/>
      <c r="Y2" s="200"/>
      <c r="Z2" s="200"/>
      <c r="AA2" s="200"/>
      <c r="AB2" s="201"/>
    </row>
    <row r="3" spans="2:28" ht="15" customHeight="1" x14ac:dyDescent="0.35">
      <c r="B3" s="210" t="s">
        <v>115</v>
      </c>
      <c r="C3" s="112">
        <v>1</v>
      </c>
      <c r="D3" s="60" t="s">
        <v>102</v>
      </c>
      <c r="E3" s="71"/>
      <c r="F3" s="71"/>
      <c r="G3" s="71"/>
      <c r="H3" s="71"/>
      <c r="I3" s="71"/>
      <c r="J3" s="71"/>
      <c r="K3" s="71"/>
      <c r="L3" s="71"/>
      <c r="M3" s="71"/>
      <c r="N3" s="71"/>
      <c r="O3" s="24" t="s">
        <v>50</v>
      </c>
      <c r="P3" s="97"/>
      <c r="Q3" s="155" t="s">
        <v>187</v>
      </c>
      <c r="S3" s="61"/>
      <c r="T3" s="62"/>
      <c r="U3" s="62"/>
      <c r="V3" s="62"/>
      <c r="W3" s="62"/>
      <c r="AB3" s="85"/>
    </row>
    <row r="4" spans="2:28" ht="15" customHeight="1" x14ac:dyDescent="0.35">
      <c r="B4" s="211"/>
      <c r="C4" s="112">
        <v>2</v>
      </c>
      <c r="D4" s="60" t="s">
        <v>49</v>
      </c>
      <c r="E4" s="95"/>
      <c r="F4" s="95"/>
      <c r="G4" s="95"/>
      <c r="H4" s="95"/>
      <c r="I4" s="95"/>
      <c r="J4" s="95"/>
      <c r="K4" s="95"/>
      <c r="L4" s="95"/>
      <c r="M4" s="95"/>
      <c r="N4" s="95"/>
      <c r="O4" s="24" t="s">
        <v>4</v>
      </c>
      <c r="P4" s="97"/>
      <c r="Q4" s="156" t="s">
        <v>348</v>
      </c>
      <c r="S4" s="61"/>
      <c r="T4" s="62"/>
      <c r="U4" s="62"/>
      <c r="V4" s="62"/>
      <c r="W4" s="62"/>
      <c r="AB4" s="85"/>
    </row>
    <row r="5" spans="2:28" ht="15" customHeight="1" x14ac:dyDescent="0.35">
      <c r="B5" s="211"/>
      <c r="C5" s="112">
        <v>3</v>
      </c>
      <c r="D5" s="60" t="s">
        <v>113</v>
      </c>
      <c r="E5" s="59"/>
      <c r="F5" s="59"/>
      <c r="G5" s="59"/>
      <c r="H5" s="59"/>
      <c r="I5" s="59"/>
      <c r="J5" s="59"/>
      <c r="K5" s="59"/>
      <c r="L5" s="59"/>
      <c r="M5" s="59"/>
      <c r="N5" s="59"/>
      <c r="O5" s="24" t="s">
        <v>5</v>
      </c>
      <c r="P5" s="97"/>
      <c r="Q5" s="156" t="s">
        <v>319</v>
      </c>
      <c r="S5" s="78"/>
      <c r="T5" s="64"/>
      <c r="U5" s="64"/>
      <c r="V5" s="64"/>
      <c r="W5" s="64"/>
      <c r="AB5" s="85"/>
    </row>
    <row r="6" spans="2:28" ht="15" customHeight="1" x14ac:dyDescent="0.35">
      <c r="B6" s="211"/>
      <c r="C6" s="112">
        <v>4</v>
      </c>
      <c r="D6" s="60" t="s">
        <v>88</v>
      </c>
      <c r="E6" s="59"/>
      <c r="F6" s="59"/>
      <c r="G6" s="59"/>
      <c r="H6" s="59"/>
      <c r="I6" s="59"/>
      <c r="J6" s="59"/>
      <c r="K6" s="59"/>
      <c r="L6" s="59"/>
      <c r="M6" s="59"/>
      <c r="N6" s="59"/>
      <c r="O6" s="24" t="s">
        <v>5</v>
      </c>
      <c r="P6" s="97"/>
      <c r="Q6" s="156" t="s">
        <v>93</v>
      </c>
      <c r="S6" s="78"/>
      <c r="T6" s="64"/>
      <c r="U6" s="64"/>
      <c r="V6" s="64"/>
      <c r="W6" s="64"/>
      <c r="AB6" s="85"/>
    </row>
    <row r="7" spans="2:28" ht="15" customHeight="1" x14ac:dyDescent="0.35">
      <c r="B7" s="211"/>
      <c r="C7" s="112">
        <v>5</v>
      </c>
      <c r="D7" s="60" t="s">
        <v>112</v>
      </c>
      <c r="E7" s="59"/>
      <c r="F7" s="59"/>
      <c r="G7" s="59"/>
      <c r="H7" s="59"/>
      <c r="I7" s="59"/>
      <c r="J7" s="59"/>
      <c r="K7" s="59"/>
      <c r="L7" s="59"/>
      <c r="M7" s="59"/>
      <c r="N7" s="59"/>
      <c r="O7" s="24" t="s">
        <v>5</v>
      </c>
      <c r="P7" s="97"/>
      <c r="Q7" s="156" t="s">
        <v>94</v>
      </c>
      <c r="S7" s="61"/>
      <c r="T7" s="62"/>
      <c r="U7" s="62"/>
      <c r="V7" s="62"/>
      <c r="W7" s="62"/>
      <c r="AB7" s="85"/>
    </row>
    <row r="8" spans="2:28" ht="15" customHeight="1" x14ac:dyDescent="0.35">
      <c r="B8" s="211"/>
      <c r="C8" s="112">
        <v>6</v>
      </c>
      <c r="D8" s="60" t="s">
        <v>87</v>
      </c>
      <c r="E8" s="59"/>
      <c r="F8" s="59"/>
      <c r="G8" s="59"/>
      <c r="H8" s="59"/>
      <c r="I8" s="59"/>
      <c r="J8" s="59"/>
      <c r="K8" s="59"/>
      <c r="L8" s="59"/>
      <c r="M8" s="59"/>
      <c r="N8" s="59"/>
      <c r="O8" s="24" t="s">
        <v>5</v>
      </c>
      <c r="P8" s="97"/>
      <c r="Q8" s="156" t="s">
        <v>95</v>
      </c>
      <c r="S8" s="78"/>
      <c r="T8" s="64"/>
      <c r="U8" s="64"/>
      <c r="V8" s="64"/>
      <c r="W8" s="64"/>
      <c r="AB8" s="85"/>
    </row>
    <row r="9" spans="2:28" ht="15" customHeight="1" x14ac:dyDescent="0.35">
      <c r="B9" s="211"/>
      <c r="C9" s="112">
        <v>7</v>
      </c>
      <c r="D9" s="60" t="s">
        <v>86</v>
      </c>
      <c r="E9" s="59"/>
      <c r="F9" s="59"/>
      <c r="G9" s="59"/>
      <c r="H9" s="59"/>
      <c r="I9" s="59"/>
      <c r="J9" s="59"/>
      <c r="K9" s="59"/>
      <c r="L9" s="59"/>
      <c r="M9" s="59"/>
      <c r="N9" s="59"/>
      <c r="O9" s="24" t="s">
        <v>5</v>
      </c>
      <c r="P9" s="97"/>
      <c r="Q9" s="156" t="s">
        <v>96</v>
      </c>
      <c r="S9" s="17"/>
      <c r="AB9" s="85"/>
    </row>
    <row r="10" spans="2:28" ht="15" customHeight="1" x14ac:dyDescent="0.35">
      <c r="B10" s="211"/>
      <c r="C10" s="112">
        <v>8</v>
      </c>
      <c r="D10" s="60" t="s">
        <v>85</v>
      </c>
      <c r="E10" s="59"/>
      <c r="F10" s="59"/>
      <c r="G10" s="59"/>
      <c r="H10" s="59"/>
      <c r="I10" s="59"/>
      <c r="J10" s="59"/>
      <c r="K10" s="59"/>
      <c r="L10" s="59"/>
      <c r="M10" s="59"/>
      <c r="N10" s="59"/>
      <c r="O10" s="24" t="s">
        <v>5</v>
      </c>
      <c r="P10" s="97"/>
      <c r="Q10" s="156" t="s">
        <v>97</v>
      </c>
      <c r="S10" s="17"/>
      <c r="AB10" s="85"/>
    </row>
    <row r="11" spans="2:28" ht="15" customHeight="1" x14ac:dyDescent="0.35">
      <c r="B11" s="212"/>
      <c r="C11" s="112">
        <v>9</v>
      </c>
      <c r="D11" s="60" t="s">
        <v>84</v>
      </c>
      <c r="E11" s="59"/>
      <c r="F11" s="59"/>
      <c r="G11" s="59"/>
      <c r="H11" s="59"/>
      <c r="I11" s="59"/>
      <c r="J11" s="59"/>
      <c r="K11" s="59"/>
      <c r="L11" s="59"/>
      <c r="M11" s="59"/>
      <c r="N11" s="59"/>
      <c r="O11" s="24" t="s">
        <v>5</v>
      </c>
      <c r="P11" s="97"/>
      <c r="Q11" s="156" t="s">
        <v>104</v>
      </c>
      <c r="S11" s="17"/>
      <c r="AB11" s="85"/>
    </row>
    <row r="12" spans="2:28" ht="15" customHeight="1" x14ac:dyDescent="0.35">
      <c r="B12" s="209" t="s">
        <v>143</v>
      </c>
      <c r="C12" s="112">
        <v>10</v>
      </c>
      <c r="D12" s="60" t="s">
        <v>103</v>
      </c>
      <c r="E12" s="94" t="s">
        <v>57</v>
      </c>
      <c r="F12" s="94" t="s">
        <v>57</v>
      </c>
      <c r="G12" s="94" t="s">
        <v>57</v>
      </c>
      <c r="H12" s="94" t="s">
        <v>57</v>
      </c>
      <c r="I12" s="94" t="s">
        <v>57</v>
      </c>
      <c r="J12" s="94" t="s">
        <v>57</v>
      </c>
      <c r="K12" s="94" t="s">
        <v>57</v>
      </c>
      <c r="L12" s="94" t="s">
        <v>57</v>
      </c>
      <c r="M12" s="94" t="s">
        <v>57</v>
      </c>
      <c r="N12" s="94" t="s">
        <v>57</v>
      </c>
      <c r="O12" s="24" t="s">
        <v>54</v>
      </c>
      <c r="P12" s="97"/>
      <c r="Q12" s="156" t="s">
        <v>321</v>
      </c>
      <c r="S12" s="17"/>
      <c r="AB12" s="85"/>
    </row>
    <row r="13" spans="2:28" ht="15" customHeight="1" x14ac:dyDescent="0.35">
      <c r="B13" s="209"/>
      <c r="C13" s="112">
        <v>11</v>
      </c>
      <c r="D13" s="60" t="s">
        <v>133</v>
      </c>
      <c r="E13" s="59"/>
      <c r="F13" s="59"/>
      <c r="G13" s="59"/>
      <c r="H13" s="59"/>
      <c r="I13" s="59"/>
      <c r="J13" s="59"/>
      <c r="K13" s="59"/>
      <c r="L13" s="59"/>
      <c r="M13" s="59"/>
      <c r="N13" s="59"/>
      <c r="O13" s="24" t="s">
        <v>5</v>
      </c>
      <c r="P13" s="97"/>
      <c r="Q13" s="156" t="s">
        <v>320</v>
      </c>
      <c r="S13" s="17"/>
      <c r="AB13" s="85"/>
    </row>
    <row r="14" spans="2:28" ht="15" customHeight="1" x14ac:dyDescent="0.35">
      <c r="B14" s="209"/>
      <c r="C14" s="112">
        <v>12</v>
      </c>
      <c r="D14" s="60" t="s">
        <v>134</v>
      </c>
      <c r="E14" s="59"/>
      <c r="F14" s="59"/>
      <c r="G14" s="59"/>
      <c r="H14" s="59"/>
      <c r="I14" s="59"/>
      <c r="J14" s="59"/>
      <c r="K14" s="59"/>
      <c r="L14" s="59"/>
      <c r="M14" s="59"/>
      <c r="N14" s="59"/>
      <c r="O14" s="24" t="s">
        <v>5</v>
      </c>
      <c r="P14" s="97"/>
      <c r="Q14" s="156" t="s">
        <v>120</v>
      </c>
      <c r="S14" s="17"/>
      <c r="AB14" s="85"/>
    </row>
    <row r="15" spans="2:28" ht="15" customHeight="1" x14ac:dyDescent="0.35">
      <c r="B15" s="209"/>
      <c r="C15" s="112">
        <v>13</v>
      </c>
      <c r="D15" s="60" t="s">
        <v>135</v>
      </c>
      <c r="E15" s="59"/>
      <c r="F15" s="59"/>
      <c r="G15" s="59"/>
      <c r="H15" s="59"/>
      <c r="I15" s="59"/>
      <c r="J15" s="59"/>
      <c r="K15" s="59"/>
      <c r="L15" s="59"/>
      <c r="M15" s="59"/>
      <c r="N15" s="59"/>
      <c r="O15" s="24" t="s">
        <v>5</v>
      </c>
      <c r="P15" s="97"/>
      <c r="Q15" s="156" t="s">
        <v>121</v>
      </c>
      <c r="S15" s="17"/>
      <c r="AB15" s="85"/>
    </row>
    <row r="16" spans="2:28" ht="15" customHeight="1" x14ac:dyDescent="0.35">
      <c r="B16" s="209"/>
      <c r="C16" s="112">
        <v>14</v>
      </c>
      <c r="D16" s="60" t="s">
        <v>136</v>
      </c>
      <c r="E16" s="59"/>
      <c r="F16" s="59"/>
      <c r="G16" s="59"/>
      <c r="H16" s="59"/>
      <c r="I16" s="59"/>
      <c r="J16" s="59"/>
      <c r="K16" s="59"/>
      <c r="L16" s="59"/>
      <c r="M16" s="59"/>
      <c r="N16" s="59"/>
      <c r="O16" s="24" t="s">
        <v>5</v>
      </c>
      <c r="P16" s="97"/>
      <c r="Q16" s="156" t="s">
        <v>122</v>
      </c>
      <c r="S16" s="17"/>
      <c r="AB16" s="85"/>
    </row>
    <row r="17" spans="2:29" ht="15" customHeight="1" x14ac:dyDescent="0.35">
      <c r="B17" s="209"/>
      <c r="C17" s="112">
        <v>15</v>
      </c>
      <c r="D17" s="60" t="s">
        <v>137</v>
      </c>
      <c r="E17" s="59"/>
      <c r="F17" s="59"/>
      <c r="G17" s="59"/>
      <c r="H17" s="59"/>
      <c r="I17" s="59"/>
      <c r="J17" s="59"/>
      <c r="K17" s="59"/>
      <c r="L17" s="59"/>
      <c r="M17" s="59"/>
      <c r="N17" s="59"/>
      <c r="O17" s="24" t="s">
        <v>5</v>
      </c>
      <c r="P17" s="97"/>
      <c r="Q17" s="156" t="s">
        <v>123</v>
      </c>
      <c r="S17" s="17"/>
      <c r="AB17" s="85"/>
    </row>
    <row r="18" spans="2:29" ht="15" customHeight="1" x14ac:dyDescent="0.35">
      <c r="B18" s="209"/>
      <c r="C18" s="112">
        <v>16</v>
      </c>
      <c r="D18" s="60" t="s">
        <v>138</v>
      </c>
      <c r="E18" s="59"/>
      <c r="F18" s="59"/>
      <c r="G18" s="59"/>
      <c r="H18" s="59"/>
      <c r="I18" s="59"/>
      <c r="J18" s="59"/>
      <c r="K18" s="59"/>
      <c r="L18" s="59"/>
      <c r="M18" s="59"/>
      <c r="N18" s="59"/>
      <c r="O18" s="24" t="s">
        <v>5</v>
      </c>
      <c r="P18" s="97"/>
      <c r="Q18" s="156" t="s">
        <v>124</v>
      </c>
      <c r="S18" s="17"/>
      <c r="AB18" s="85"/>
    </row>
    <row r="19" spans="2:29" ht="15" customHeight="1" x14ac:dyDescent="0.35">
      <c r="B19" s="209"/>
      <c r="C19" s="112">
        <v>17</v>
      </c>
      <c r="D19" s="60" t="s">
        <v>139</v>
      </c>
      <c r="E19" s="59"/>
      <c r="F19" s="59"/>
      <c r="G19" s="59"/>
      <c r="H19" s="59"/>
      <c r="I19" s="59"/>
      <c r="J19" s="59"/>
      <c r="K19" s="59"/>
      <c r="L19" s="59"/>
      <c r="M19" s="59"/>
      <c r="N19" s="59"/>
      <c r="O19" s="24" t="s">
        <v>5</v>
      </c>
      <c r="P19" s="97"/>
      <c r="Q19" s="156" t="s">
        <v>125</v>
      </c>
      <c r="S19" s="17"/>
      <c r="AB19" s="85"/>
    </row>
    <row r="20" spans="2:29" ht="15" customHeight="1" x14ac:dyDescent="0.35">
      <c r="B20" s="209"/>
      <c r="C20" s="112">
        <v>18</v>
      </c>
      <c r="D20" s="60" t="s">
        <v>118</v>
      </c>
      <c r="E20" s="59"/>
      <c r="F20" s="59"/>
      <c r="G20" s="59"/>
      <c r="H20" s="59"/>
      <c r="I20" s="59"/>
      <c r="J20" s="59"/>
      <c r="K20" s="59"/>
      <c r="L20" s="59"/>
      <c r="M20" s="59"/>
      <c r="N20" s="59"/>
      <c r="O20" s="24" t="s">
        <v>7</v>
      </c>
      <c r="P20" s="97"/>
      <c r="Q20" s="156" t="s">
        <v>322</v>
      </c>
      <c r="S20" s="17"/>
      <c r="AB20" s="85"/>
    </row>
    <row r="21" spans="2:29" ht="15" customHeight="1" x14ac:dyDescent="0.35">
      <c r="B21" s="209"/>
      <c r="C21" s="112">
        <v>19</v>
      </c>
      <c r="D21" s="60" t="s">
        <v>117</v>
      </c>
      <c r="E21" s="59"/>
      <c r="F21" s="59"/>
      <c r="G21" s="59"/>
      <c r="H21" s="59"/>
      <c r="I21" s="59"/>
      <c r="J21" s="59"/>
      <c r="K21" s="59"/>
      <c r="L21" s="59"/>
      <c r="M21" s="59"/>
      <c r="N21" s="59"/>
      <c r="O21" s="24" t="s">
        <v>51</v>
      </c>
      <c r="P21" s="97"/>
      <c r="Q21" s="156" t="s">
        <v>323</v>
      </c>
      <c r="S21" s="61" t="str">
        <f>IF(E21&gt;30,"Warning","Ok")</f>
        <v>Ok</v>
      </c>
      <c r="T21" s="62" t="str">
        <f t="shared" ref="T21:AB21" si="0">IF(F21&gt;30,"Warning","Ok")</f>
        <v>Ok</v>
      </c>
      <c r="U21" s="62" t="str">
        <f t="shared" si="0"/>
        <v>Ok</v>
      </c>
      <c r="V21" s="62" t="str">
        <f t="shared" si="0"/>
        <v>Ok</v>
      </c>
      <c r="W21" s="62" t="str">
        <f t="shared" si="0"/>
        <v>Ok</v>
      </c>
      <c r="X21" s="62" t="str">
        <f t="shared" si="0"/>
        <v>Ok</v>
      </c>
      <c r="Y21" s="62" t="str">
        <f t="shared" si="0"/>
        <v>Ok</v>
      </c>
      <c r="Z21" s="62" t="str">
        <f t="shared" si="0"/>
        <v>Ok</v>
      </c>
      <c r="AA21" s="62" t="str">
        <f t="shared" si="0"/>
        <v>Ok</v>
      </c>
      <c r="AB21" s="63" t="str">
        <f t="shared" si="0"/>
        <v>Ok</v>
      </c>
      <c r="AC21" t="s">
        <v>343</v>
      </c>
    </row>
    <row r="22" spans="2:29" ht="15" customHeight="1" x14ac:dyDescent="0.35">
      <c r="B22" s="209"/>
      <c r="C22" s="112">
        <v>20</v>
      </c>
      <c r="D22" s="60" t="s">
        <v>119</v>
      </c>
      <c r="E22" s="59"/>
      <c r="F22" s="59"/>
      <c r="G22" s="59"/>
      <c r="H22" s="59"/>
      <c r="I22" s="59"/>
      <c r="J22" s="59"/>
      <c r="K22" s="59"/>
      <c r="L22" s="59"/>
      <c r="M22" s="59"/>
      <c r="N22" s="59"/>
      <c r="O22" s="24" t="s">
        <v>7</v>
      </c>
      <c r="P22" s="97"/>
      <c r="Q22" s="156" t="s">
        <v>324</v>
      </c>
      <c r="S22" s="61"/>
      <c r="T22" s="62"/>
      <c r="U22" s="62"/>
      <c r="V22" s="62"/>
      <c r="W22" s="62"/>
      <c r="X22" s="62"/>
      <c r="Y22" s="62"/>
      <c r="Z22" s="62"/>
      <c r="AA22" s="62"/>
      <c r="AB22" s="63"/>
    </row>
    <row r="23" spans="2:29" ht="15" customHeight="1" x14ac:dyDescent="0.35">
      <c r="B23" s="209"/>
      <c r="C23" s="112">
        <v>21</v>
      </c>
      <c r="D23" s="60" t="s">
        <v>52</v>
      </c>
      <c r="E23" s="59"/>
      <c r="F23" s="59"/>
      <c r="G23" s="59"/>
      <c r="H23" s="59"/>
      <c r="I23" s="59"/>
      <c r="J23" s="59"/>
      <c r="K23" s="59"/>
      <c r="L23" s="59"/>
      <c r="M23" s="59"/>
      <c r="N23" s="59"/>
      <c r="O23" s="24" t="s">
        <v>53</v>
      </c>
      <c r="P23" s="97"/>
      <c r="Q23" s="156" t="s">
        <v>325</v>
      </c>
      <c r="S23" s="61" t="str">
        <f>IF(E23&gt;100,"Warning","Ok")</f>
        <v>Ok</v>
      </c>
      <c r="T23" s="62" t="str">
        <f t="shared" ref="T23:AB23" si="1">IF(F23&gt;100,"Warning","Ok")</f>
        <v>Ok</v>
      </c>
      <c r="U23" s="62" t="str">
        <f t="shared" si="1"/>
        <v>Ok</v>
      </c>
      <c r="V23" s="62" t="str">
        <f t="shared" si="1"/>
        <v>Ok</v>
      </c>
      <c r="W23" s="62" t="str">
        <f t="shared" si="1"/>
        <v>Ok</v>
      </c>
      <c r="X23" s="62" t="str">
        <f t="shared" si="1"/>
        <v>Ok</v>
      </c>
      <c r="Y23" s="62" t="str">
        <f t="shared" si="1"/>
        <v>Ok</v>
      </c>
      <c r="Z23" s="62" t="str">
        <f t="shared" si="1"/>
        <v>Ok</v>
      </c>
      <c r="AA23" s="62" t="str">
        <f t="shared" si="1"/>
        <v>Ok</v>
      </c>
      <c r="AB23" s="63" t="str">
        <f t="shared" si="1"/>
        <v>Ok</v>
      </c>
      <c r="AC23" t="s">
        <v>344</v>
      </c>
    </row>
    <row r="24" spans="2:29" ht="15" customHeight="1" x14ac:dyDescent="0.35">
      <c r="B24" s="210" t="s">
        <v>145</v>
      </c>
      <c r="C24" s="112">
        <v>22</v>
      </c>
      <c r="D24" s="60" t="s">
        <v>58</v>
      </c>
      <c r="E24" s="27">
        <f>ROUND(SUM(E5:E19),0)</f>
        <v>0</v>
      </c>
      <c r="F24" s="27">
        <f t="shared" ref="F24:N24" si="2">ROUND(SUM(F5:F19),0)</f>
        <v>0</v>
      </c>
      <c r="G24" s="27">
        <f t="shared" si="2"/>
        <v>0</v>
      </c>
      <c r="H24" s="27">
        <f t="shared" si="2"/>
        <v>0</v>
      </c>
      <c r="I24" s="27">
        <f t="shared" si="2"/>
        <v>0</v>
      </c>
      <c r="J24" s="27">
        <f t="shared" si="2"/>
        <v>0</v>
      </c>
      <c r="K24" s="27">
        <f t="shared" si="2"/>
        <v>0</v>
      </c>
      <c r="L24" s="27">
        <f t="shared" si="2"/>
        <v>0</v>
      </c>
      <c r="M24" s="27">
        <f t="shared" si="2"/>
        <v>0</v>
      </c>
      <c r="N24" s="27">
        <f t="shared" si="2"/>
        <v>0</v>
      </c>
      <c r="O24" s="24" t="s">
        <v>5</v>
      </c>
      <c r="P24" s="97"/>
      <c r="Q24" s="156" t="s">
        <v>327</v>
      </c>
      <c r="S24" s="17"/>
      <c r="AB24" s="85"/>
    </row>
    <row r="25" spans="2:29" ht="15" customHeight="1" x14ac:dyDescent="0.35">
      <c r="B25" s="211"/>
      <c r="C25" s="112">
        <v>23</v>
      </c>
      <c r="D25" s="60" t="s">
        <v>149</v>
      </c>
      <c r="E25" s="26">
        <f>IF(OR(SUM(E5:E11)=0,E4="-"),0,ROUND((0.9*(E5)+0.3*(E6+E11)+0.1*(E7+E8)+0.14*(E9)+0.23*(E10))/(SUM(E5:E11)),2))</f>
        <v>0</v>
      </c>
      <c r="F25" s="26">
        <f t="shared" ref="F25:N25" si="3">IF(OR(SUM(F5:F11)=0,F4="-"),0,ROUND((0.9*(F5)+0.3*(F6+F11)+0.1*(F7+F8)+0.14*(F9)+0.23*(F10))/(SUM(F5:F11)),2))</f>
        <v>0</v>
      </c>
      <c r="G25" s="26">
        <f t="shared" si="3"/>
        <v>0</v>
      </c>
      <c r="H25" s="26">
        <f t="shared" si="3"/>
        <v>0</v>
      </c>
      <c r="I25" s="26">
        <f t="shared" si="3"/>
        <v>0</v>
      </c>
      <c r="J25" s="26">
        <f t="shared" si="3"/>
        <v>0</v>
      </c>
      <c r="K25" s="26">
        <f t="shared" si="3"/>
        <v>0</v>
      </c>
      <c r="L25" s="26">
        <f t="shared" si="3"/>
        <v>0</v>
      </c>
      <c r="M25" s="26">
        <f t="shared" si="3"/>
        <v>0</v>
      </c>
      <c r="N25" s="26">
        <f t="shared" si="3"/>
        <v>0</v>
      </c>
      <c r="O25" s="24" t="s">
        <v>50</v>
      </c>
      <c r="P25" s="97"/>
      <c r="Q25" s="156" t="s">
        <v>328</v>
      </c>
      <c r="S25" s="17"/>
      <c r="AB25" s="85"/>
    </row>
    <row r="26" spans="2:29" ht="15" customHeight="1" x14ac:dyDescent="0.35">
      <c r="B26" s="211"/>
      <c r="C26" s="112">
        <v>24</v>
      </c>
      <c r="D26" s="60" t="s">
        <v>150</v>
      </c>
      <c r="E26" s="26">
        <f>IF(SUM(E13:E19)=0,0,ROUND((0.9*(E13)+0.3*(E14+E19)+0.1*(E15+E16)+0.14*(E17)+0.23*(E18))/(SUM(E13:E19)),2))</f>
        <v>0</v>
      </c>
      <c r="F26" s="26">
        <f t="shared" ref="F26:N26" si="4">IF(SUM(F13:F19)=0,0,ROUND((0.9*(F13)+0.3*(F14+F19)+0.1*(F15+F16)+0.14*(F17)+0.23*(F18))/(SUM(F13:F19)),2))</f>
        <v>0</v>
      </c>
      <c r="G26" s="26">
        <f t="shared" si="4"/>
        <v>0</v>
      </c>
      <c r="H26" s="26">
        <f t="shared" si="4"/>
        <v>0</v>
      </c>
      <c r="I26" s="26">
        <f t="shared" si="4"/>
        <v>0</v>
      </c>
      <c r="J26" s="26">
        <f t="shared" si="4"/>
        <v>0</v>
      </c>
      <c r="K26" s="26">
        <f t="shared" si="4"/>
        <v>0</v>
      </c>
      <c r="L26" s="26">
        <f t="shared" si="4"/>
        <v>0</v>
      </c>
      <c r="M26" s="26">
        <f t="shared" si="4"/>
        <v>0</v>
      </c>
      <c r="N26" s="26">
        <f t="shared" si="4"/>
        <v>0</v>
      </c>
      <c r="O26" s="24" t="s">
        <v>50</v>
      </c>
      <c r="P26" s="97"/>
      <c r="Q26" s="156" t="s">
        <v>329</v>
      </c>
      <c r="S26" s="17"/>
      <c r="AB26" s="85"/>
    </row>
    <row r="27" spans="2:29" ht="15" customHeight="1" x14ac:dyDescent="0.35">
      <c r="B27" s="211"/>
      <c r="C27" s="112">
        <v>25</v>
      </c>
      <c r="D27" s="60" t="s">
        <v>154</v>
      </c>
      <c r="E27" s="26">
        <f>IF(E24=0,0,ROUND((E25*(SUM(E5:E11))+E26*(SUM(E13:E19)))/E24,2))</f>
        <v>0</v>
      </c>
      <c r="F27" s="26">
        <f t="shared" ref="F27:N27" si="5">IF(F24=0,0,ROUND((F25*(SUM(F5:F11))+F26*(SUM(F13:F19)))/F24,2))</f>
        <v>0</v>
      </c>
      <c r="G27" s="26">
        <f t="shared" si="5"/>
        <v>0</v>
      </c>
      <c r="H27" s="26">
        <f t="shared" si="5"/>
        <v>0</v>
      </c>
      <c r="I27" s="26">
        <f t="shared" si="5"/>
        <v>0</v>
      </c>
      <c r="J27" s="26">
        <f t="shared" si="5"/>
        <v>0</v>
      </c>
      <c r="K27" s="26">
        <f t="shared" si="5"/>
        <v>0</v>
      </c>
      <c r="L27" s="26">
        <f t="shared" si="5"/>
        <v>0</v>
      </c>
      <c r="M27" s="26">
        <f t="shared" si="5"/>
        <v>0</v>
      </c>
      <c r="N27" s="26">
        <f t="shared" si="5"/>
        <v>0</v>
      </c>
      <c r="O27" s="24" t="s">
        <v>50</v>
      </c>
      <c r="P27" s="97"/>
      <c r="Q27" s="158" t="s">
        <v>330</v>
      </c>
      <c r="S27" s="17"/>
      <c r="AB27" s="85"/>
    </row>
    <row r="28" spans="2:29" ht="15" customHeight="1" x14ac:dyDescent="0.35">
      <c r="B28" s="212"/>
      <c r="C28" s="112">
        <v>26</v>
      </c>
      <c r="D28" s="60" t="s">
        <v>56</v>
      </c>
      <c r="E28" s="27">
        <f>IF(E4="-",0,ROUND(E4/12*E24*E27,0))</f>
        <v>0</v>
      </c>
      <c r="F28" s="27">
        <f t="shared" ref="F28:N28" si="6">IF(F4="-",0,ROUND(F4/12*F24*F27,0))</f>
        <v>0</v>
      </c>
      <c r="G28" s="27">
        <f t="shared" si="6"/>
        <v>0</v>
      </c>
      <c r="H28" s="27">
        <f t="shared" si="6"/>
        <v>0</v>
      </c>
      <c r="I28" s="27">
        <f t="shared" si="6"/>
        <v>0</v>
      </c>
      <c r="J28" s="27">
        <f t="shared" si="6"/>
        <v>0</v>
      </c>
      <c r="K28" s="27">
        <f t="shared" si="6"/>
        <v>0</v>
      </c>
      <c r="L28" s="27">
        <f t="shared" si="6"/>
        <v>0</v>
      </c>
      <c r="M28" s="27">
        <f t="shared" si="6"/>
        <v>0</v>
      </c>
      <c r="N28" s="27">
        <f t="shared" si="6"/>
        <v>0</v>
      </c>
      <c r="O28" s="24" t="s">
        <v>3</v>
      </c>
      <c r="P28" s="97"/>
      <c r="Q28" s="156" t="s">
        <v>332</v>
      </c>
      <c r="S28" s="17"/>
      <c r="AB28" s="85"/>
    </row>
    <row r="29" spans="2:29" ht="15" customHeight="1" x14ac:dyDescent="0.35">
      <c r="B29" s="210" t="s">
        <v>142</v>
      </c>
      <c r="C29" s="112">
        <v>27</v>
      </c>
      <c r="D29" s="60" t="s">
        <v>64</v>
      </c>
      <c r="E29" s="27">
        <f>E13</f>
        <v>0</v>
      </c>
      <c r="F29" s="27">
        <f t="shared" ref="F29:N29" si="7">F13</f>
        <v>0</v>
      </c>
      <c r="G29" s="27">
        <f t="shared" si="7"/>
        <v>0</v>
      </c>
      <c r="H29" s="27">
        <f t="shared" si="7"/>
        <v>0</v>
      </c>
      <c r="I29" s="27">
        <f t="shared" si="7"/>
        <v>0</v>
      </c>
      <c r="J29" s="27">
        <f t="shared" si="7"/>
        <v>0</v>
      </c>
      <c r="K29" s="27">
        <f t="shared" si="7"/>
        <v>0</v>
      </c>
      <c r="L29" s="27">
        <f t="shared" si="7"/>
        <v>0</v>
      </c>
      <c r="M29" s="27">
        <f t="shared" si="7"/>
        <v>0</v>
      </c>
      <c r="N29" s="27">
        <f t="shared" si="7"/>
        <v>0</v>
      </c>
      <c r="O29" s="24" t="s">
        <v>5</v>
      </c>
      <c r="P29" s="97"/>
      <c r="Q29" s="156" t="s">
        <v>333</v>
      </c>
      <c r="S29" s="17"/>
      <c r="AB29" s="85"/>
    </row>
    <row r="30" spans="2:29" ht="15" customHeight="1" x14ac:dyDescent="0.35">
      <c r="B30" s="211"/>
      <c r="C30" s="112">
        <v>28</v>
      </c>
      <c r="D30" s="60" t="s">
        <v>65</v>
      </c>
      <c r="E30" s="27">
        <f>SUM(E14:E19)</f>
        <v>0</v>
      </c>
      <c r="F30" s="27">
        <f t="shared" ref="F30:N30" si="8">SUM(F14:F19)</f>
        <v>0</v>
      </c>
      <c r="G30" s="27">
        <f t="shared" si="8"/>
        <v>0</v>
      </c>
      <c r="H30" s="27">
        <f t="shared" si="8"/>
        <v>0</v>
      </c>
      <c r="I30" s="27">
        <f t="shared" si="8"/>
        <v>0</v>
      </c>
      <c r="J30" s="27">
        <f t="shared" si="8"/>
        <v>0</v>
      </c>
      <c r="K30" s="27">
        <f t="shared" si="8"/>
        <v>0</v>
      </c>
      <c r="L30" s="27">
        <f t="shared" si="8"/>
        <v>0</v>
      </c>
      <c r="M30" s="27">
        <f t="shared" si="8"/>
        <v>0</v>
      </c>
      <c r="N30" s="27">
        <f t="shared" si="8"/>
        <v>0</v>
      </c>
      <c r="O30" s="24" t="s">
        <v>5</v>
      </c>
      <c r="P30" s="97"/>
      <c r="Q30" s="156" t="s">
        <v>334</v>
      </c>
      <c r="S30" s="17"/>
      <c r="AB30" s="85"/>
    </row>
    <row r="31" spans="2:29" ht="15" customHeight="1" x14ac:dyDescent="0.35">
      <c r="B31" s="211"/>
      <c r="C31" s="112">
        <v>29</v>
      </c>
      <c r="D31" s="60" t="s">
        <v>146</v>
      </c>
      <c r="E31" s="113" t="str">
        <f t="shared" ref="E31" si="9">IF(OR(E29=0,E30=0),"n/a",IF((E29/E30)&gt;4,"&gt;4.0",ROUND((E29/E30),1)))</f>
        <v>n/a</v>
      </c>
      <c r="F31" s="113" t="str">
        <f t="shared" ref="F31:N31" si="10">IF(OR(F29=0,F30=0),"n/a",IF((F29/F30)&gt;4,"&gt;4.0",ROUND((F29/F30),1)))</f>
        <v>n/a</v>
      </c>
      <c r="G31" s="113" t="str">
        <f t="shared" si="10"/>
        <v>n/a</v>
      </c>
      <c r="H31" s="113" t="str">
        <f t="shared" si="10"/>
        <v>n/a</v>
      </c>
      <c r="I31" s="113" t="str">
        <f t="shared" si="10"/>
        <v>n/a</v>
      </c>
      <c r="J31" s="113" t="str">
        <f t="shared" si="10"/>
        <v>n/a</v>
      </c>
      <c r="K31" s="113" t="str">
        <f t="shared" si="10"/>
        <v>n/a</v>
      </c>
      <c r="L31" s="113" t="str">
        <f t="shared" si="10"/>
        <v>n/a</v>
      </c>
      <c r="M31" s="113" t="str">
        <f t="shared" si="10"/>
        <v>n/a</v>
      </c>
      <c r="N31" s="113" t="str">
        <f t="shared" si="10"/>
        <v>n/a</v>
      </c>
      <c r="O31" s="86" t="s">
        <v>34</v>
      </c>
      <c r="P31" s="97"/>
      <c r="Q31" s="156" t="s">
        <v>335</v>
      </c>
      <c r="S31" s="17"/>
      <c r="AB31" s="85"/>
    </row>
    <row r="32" spans="2:29" ht="15" customHeight="1" x14ac:dyDescent="0.35">
      <c r="B32" s="211"/>
      <c r="C32" s="112">
        <v>30</v>
      </c>
      <c r="D32" s="60" t="s">
        <v>132</v>
      </c>
      <c r="E32" s="113">
        <f>IF(OR(E31="&gt;4.0",E31="n/a"),1,
(IF(E14="",FALSE,VLOOKUP(E31,Ref_DCV!$B$58:$F$98,5,FALSE)*(E14/E30)))+
(IF(E15="",FALSE,VLOOKUP(E31,Ref_DCV!$B$58:$F$98,2,FALSE)*(E15/E30)))+
(IF(E16="",FALSE,VLOOKUP(E31,Ref_DCV!$B$58:$F$98,2,FALSE)*(E16/E30)))+
(IF(E17="",FALSE,VLOOKUP(E31,Ref_DCV!$B$58:$F$98,3,FALSE)*(E17/E30)))+
(IF(E18="",FALSE,VLOOKUP(E31,Ref_DCV!$B$58:$F$98,4,FALSE)*(E18/E30)))+
(IF(E19="",FALSE,VLOOKUP(E31,Ref_DCV!$B$58:$F$98,5,FALSE)*(E19/E30))))</f>
        <v>1</v>
      </c>
      <c r="F32" s="113">
        <f>IF(OR(F31="&gt;4.0",F31="n/a"),1,
(IF(F14="",FALSE,VLOOKUP(F31,Ref_DCV!$B$58:$F$98,5,FALSE)*(F14/F30)))+
(IF(F15="",FALSE,VLOOKUP(F31,Ref_DCV!$B$58:$F$98,2,FALSE)*(F15/F30)))+
(IF(F16="",FALSE,VLOOKUP(F31,Ref_DCV!$B$58:$F$98,2,FALSE)*(F16/F30)))+
(IF(F17="",FALSE,VLOOKUP(F31,Ref_DCV!$B$58:$F$98,3,FALSE)*(F17/F30)))+
(IF(F18="",FALSE,VLOOKUP(F31,Ref_DCV!$B$58:$F$98,4,FALSE)*(F18/F30)))+
(IF(F19="",FALSE,VLOOKUP(F31,Ref_DCV!$B$58:$F$98,5,FALSE)*(F19/F30))))</f>
        <v>1</v>
      </c>
      <c r="G32" s="113">
        <f>IF(OR(G31="&gt;4.0",G31="n/a"),1,
(IF(G14="",FALSE,VLOOKUP(G31,Ref_DCV!$B$58:$F$98,5,FALSE)*(G14/G30)))+
(IF(G15="",FALSE,VLOOKUP(G31,Ref_DCV!$B$58:$F$98,2,FALSE)*(G15/G30)))+
(IF(G16="",FALSE,VLOOKUP(G31,Ref_DCV!$B$58:$F$98,2,FALSE)*(G16/G30)))+
(IF(G17="",FALSE,VLOOKUP(G31,Ref_DCV!$B$58:$F$98,3,FALSE)*(G17/G30)))+
(IF(G18="",FALSE,VLOOKUP(G31,Ref_DCV!$B$58:$F$98,4,FALSE)*(G18/G30)))+
(IF(G19="",FALSE,VLOOKUP(G31,Ref_DCV!$B$58:$F$98,5,FALSE)*(G19/G30))))</f>
        <v>1</v>
      </c>
      <c r="H32" s="113">
        <f>IF(OR(H31="&gt;4.0",H31="n/a"),1,
(IF(H14="",FALSE,VLOOKUP(H31,Ref_DCV!$B$58:$F$98,5,FALSE)*(H14/H30)))+
(IF(H15="",FALSE,VLOOKUP(H31,Ref_DCV!$B$58:$F$98,2,FALSE)*(H15/H30)))+
(IF(H16="",FALSE,VLOOKUP(H31,Ref_DCV!$B$58:$F$98,2,FALSE)*(H16/H30)))+
(IF(H17="",FALSE,VLOOKUP(H31,Ref_DCV!$B$58:$F$98,3,FALSE)*(H17/H30)))+
(IF(H18="",FALSE,VLOOKUP(H31,Ref_DCV!$B$58:$F$98,4,FALSE)*(H18/H30)))+
(IF(H19="",FALSE,VLOOKUP(H31,Ref_DCV!$B$58:$F$98,5,FALSE)*(H19/H30))))</f>
        <v>1</v>
      </c>
      <c r="I32" s="113">
        <f>IF(OR(I31="&gt;4.0",I31="n/a"),1,
(IF(I14="",FALSE,VLOOKUP(I31,Ref_DCV!$B$58:$F$98,5,FALSE)*(I14/I30)))+
(IF(I15="",FALSE,VLOOKUP(I31,Ref_DCV!$B$58:$F$98,2,FALSE)*(I15/I30)))+
(IF(I16="",FALSE,VLOOKUP(I31,Ref_DCV!$B$58:$F$98,2,FALSE)*(I16/I30)))+
(IF(I17="",FALSE,VLOOKUP(I31,Ref_DCV!$B$58:$F$98,3,FALSE)*(I17/I30)))+
(IF(I18="",FALSE,VLOOKUP(I31,Ref_DCV!$B$58:$F$98,4,FALSE)*(I18/I30)))+
(IF(I19="",FALSE,VLOOKUP(I31,Ref_DCV!$B$58:$F$98,5,FALSE)*(I19/I30))))</f>
        <v>1</v>
      </c>
      <c r="J32" s="113">
        <f>IF(OR(J31="&gt;4.0",J31="n/a"),1,
(IF(J14="",FALSE,VLOOKUP(J31,Ref_DCV!$B$58:$F$98,5,FALSE)*(J14/J30)))+
(IF(J15="",FALSE,VLOOKUP(J31,Ref_DCV!$B$58:$F$98,2,FALSE)*(J15/J30)))+
(IF(J16="",FALSE,VLOOKUP(J31,Ref_DCV!$B$58:$F$98,2,FALSE)*(J16/J30)))+
(IF(J17="",FALSE,VLOOKUP(J31,Ref_DCV!$B$58:$F$98,3,FALSE)*(J17/J30)))+
(IF(J18="",FALSE,VLOOKUP(J31,Ref_DCV!$B$58:$F$98,4,FALSE)*(J18/J30)))+
(IF(J19="",FALSE,VLOOKUP(J31,Ref_DCV!$B$58:$F$98,5,FALSE)*(J19/J30))))</f>
        <v>1</v>
      </c>
      <c r="K32" s="113">
        <f>IF(OR(K31="&gt;4.0",K31="n/a"),1,
(IF(K14="",FALSE,VLOOKUP(K31,Ref_DCV!$B$58:$F$98,5,FALSE)*(K14/K30)))+
(IF(K15="",FALSE,VLOOKUP(K31,Ref_DCV!$B$58:$F$98,2,FALSE)*(K15/K30)))+
(IF(K16="",FALSE,VLOOKUP(K31,Ref_DCV!$B$58:$F$98,2,FALSE)*(K16/K30)))+
(IF(K17="",FALSE,VLOOKUP(K31,Ref_DCV!$B$58:$F$98,3,FALSE)*(K17/K30)))+
(IF(K18="",FALSE,VLOOKUP(K31,Ref_DCV!$B$58:$F$98,4,FALSE)*(K18/K30)))+
(IF(K19="",FALSE,VLOOKUP(K31,Ref_DCV!$B$58:$F$98,5,FALSE)*(K19/K30))))</f>
        <v>1</v>
      </c>
      <c r="L32" s="113">
        <f>IF(OR(L31="&gt;4.0",L31="n/a"),1,
(IF(L14="",FALSE,VLOOKUP(L31,Ref_DCV!$B$58:$F$98,5,FALSE)*(L14/L30)))+
(IF(L15="",FALSE,VLOOKUP(L31,Ref_DCV!$B$58:$F$98,2,FALSE)*(L15/L30)))+
(IF(L16="",FALSE,VLOOKUP(L31,Ref_DCV!$B$58:$F$98,2,FALSE)*(L16/L30)))+
(IF(L17="",FALSE,VLOOKUP(L31,Ref_DCV!$B$58:$F$98,3,FALSE)*(L17/L30)))+
(IF(L18="",FALSE,VLOOKUP(L31,Ref_DCV!$B$58:$F$98,4,FALSE)*(L18/L30)))+
(IF(L19="",FALSE,VLOOKUP(L31,Ref_DCV!$B$58:$F$98,5,FALSE)*(L19/L30))))</f>
        <v>1</v>
      </c>
      <c r="M32" s="113">
        <f>IF(OR(M31="&gt;4.0",M31="n/a"),1,
(IF(M14="",FALSE,VLOOKUP(M31,Ref_DCV!$B$58:$F$98,5,FALSE)*(M14/M30)))+
(IF(M15="",FALSE,VLOOKUP(M31,Ref_DCV!$B$58:$F$98,2,FALSE)*(M15/M30)))+
(IF(M16="",FALSE,VLOOKUP(M31,Ref_DCV!$B$58:$F$98,2,FALSE)*(M16/M30)))+
(IF(M17="",FALSE,VLOOKUP(M31,Ref_DCV!$B$58:$F$98,3,FALSE)*(M17/M30)))+
(IF(M18="",FALSE,VLOOKUP(M31,Ref_DCV!$B$58:$F$98,4,FALSE)*(M18/M30)))+
(IF(M19="",FALSE,VLOOKUP(M31,Ref_DCV!$B$58:$F$98,5,FALSE)*(M19/M30))))</f>
        <v>1</v>
      </c>
      <c r="N32" s="113">
        <f>IF(OR(N31="&gt;4.0",N31="n/a"),1,
(IF(N14="",FALSE,VLOOKUP(N31,Ref_DCV!$B$58:$F$98,5,FALSE)*(N14/N30)))+
(IF(N15="",FALSE,VLOOKUP(N31,Ref_DCV!$B$58:$F$98,2,FALSE)*(N15/N30)))+
(IF(N16="",FALSE,VLOOKUP(N31,Ref_DCV!$B$58:$F$98,2,FALSE)*(N16/N30)))+
(IF(N17="",FALSE,VLOOKUP(N31,Ref_DCV!$B$58:$F$98,3,FALSE)*(N17/N30)))+
(IF(N18="",FALSE,VLOOKUP(N31,Ref_DCV!$B$58:$F$98,4,FALSE)*(N18/N30)))+
(IF(N19="",FALSE,VLOOKUP(N31,Ref_DCV!$B$58:$F$98,5,FALSE)*(N19/N30))))</f>
        <v>1</v>
      </c>
      <c r="O32" s="86" t="s">
        <v>34</v>
      </c>
      <c r="P32" s="97"/>
      <c r="Q32" s="156" t="s">
        <v>383</v>
      </c>
      <c r="S32" s="17"/>
      <c r="AB32" s="85"/>
    </row>
    <row r="33" spans="2:29" ht="15" customHeight="1" x14ac:dyDescent="0.35">
      <c r="B33" s="211"/>
      <c r="C33" s="112">
        <v>31</v>
      </c>
      <c r="D33" s="60" t="s">
        <v>151</v>
      </c>
      <c r="E33" s="113" t="str">
        <f>IF(E24=0,"n/a",ROUND((E25*(SUM(E5:E11))+E26*E32*(SUM(E13:E19)))/E24,2))</f>
        <v>n/a</v>
      </c>
      <c r="F33" s="113" t="str">
        <f t="shared" ref="F33:N33" si="11">IF(F24=0,"n/a",ROUND((F25*(SUM(F5:F11))+F26*F32*(SUM(F13:F19)))/F24,2))</f>
        <v>n/a</v>
      </c>
      <c r="G33" s="113" t="str">
        <f t="shared" si="11"/>
        <v>n/a</v>
      </c>
      <c r="H33" s="113" t="str">
        <f t="shared" si="11"/>
        <v>n/a</v>
      </c>
      <c r="I33" s="113" t="str">
        <f t="shared" si="11"/>
        <v>n/a</v>
      </c>
      <c r="J33" s="113" t="str">
        <f t="shared" si="11"/>
        <v>n/a</v>
      </c>
      <c r="K33" s="113" t="str">
        <f t="shared" si="11"/>
        <v>n/a</v>
      </c>
      <c r="L33" s="113" t="str">
        <f t="shared" si="11"/>
        <v>n/a</v>
      </c>
      <c r="M33" s="113" t="str">
        <f t="shared" si="11"/>
        <v>n/a</v>
      </c>
      <c r="N33" s="113" t="str">
        <f t="shared" si="11"/>
        <v>n/a</v>
      </c>
      <c r="O33" s="86" t="s">
        <v>50</v>
      </c>
      <c r="P33" s="97"/>
      <c r="Q33" s="156" t="s">
        <v>340</v>
      </c>
      <c r="S33" s="17"/>
      <c r="AB33" s="85"/>
    </row>
    <row r="34" spans="2:29" ht="15" customHeight="1" x14ac:dyDescent="0.35">
      <c r="B34" s="212"/>
      <c r="C34" s="112">
        <v>32</v>
      </c>
      <c r="D34" s="60" t="s">
        <v>147</v>
      </c>
      <c r="E34" s="27">
        <f t="shared" ref="E34:N34" si="12">IF(OR(E4="-",E24=0),0,ROUND(E4/12*E24*E33,0))</f>
        <v>0</v>
      </c>
      <c r="F34" s="27">
        <f t="shared" si="12"/>
        <v>0</v>
      </c>
      <c r="G34" s="27">
        <f t="shared" si="12"/>
        <v>0</v>
      </c>
      <c r="H34" s="27">
        <f t="shared" si="12"/>
        <v>0</v>
      </c>
      <c r="I34" s="27">
        <f t="shared" si="12"/>
        <v>0</v>
      </c>
      <c r="J34" s="27">
        <f t="shared" si="12"/>
        <v>0</v>
      </c>
      <c r="K34" s="27">
        <f t="shared" si="12"/>
        <v>0</v>
      </c>
      <c r="L34" s="27">
        <f t="shared" si="12"/>
        <v>0</v>
      </c>
      <c r="M34" s="27">
        <f t="shared" si="12"/>
        <v>0</v>
      </c>
      <c r="N34" s="27">
        <f t="shared" si="12"/>
        <v>0</v>
      </c>
      <c r="O34" s="24" t="s">
        <v>3</v>
      </c>
      <c r="P34" s="97"/>
      <c r="Q34" s="156" t="s">
        <v>331</v>
      </c>
      <c r="S34" s="17"/>
      <c r="AB34" s="85"/>
    </row>
    <row r="35" spans="2:29" ht="15" customHeight="1" x14ac:dyDescent="0.35">
      <c r="B35" s="211" t="s">
        <v>153</v>
      </c>
      <c r="C35" s="112">
        <v>33</v>
      </c>
      <c r="D35" s="60" t="s">
        <v>72</v>
      </c>
      <c r="E35" s="27">
        <f>IF(OR(E12="No",E12="n/a"),0,IF(E21&gt;30,420,ROUND(VLOOKUP(ROUND(E21,0),Ref_DCV!$B$3:$C$34,2,FALSE)*E20,0)))</f>
        <v>0</v>
      </c>
      <c r="F35" s="27">
        <f>IF(OR(F12="No",F12="n/a"),0,IF(F21&gt;30,420,ROUND(VLOOKUP(ROUND(F21,0),Ref_DCV!$B$3:$C$34,2,FALSE)*F20,0)))</f>
        <v>0</v>
      </c>
      <c r="G35" s="27">
        <f>IF(OR(G12="No",G12="n/a"),0,IF(G21&gt;30,420,ROUND(VLOOKUP(ROUND(G21,0),Ref_DCV!$B$3:$C$34,2,FALSE)*G20,0)))</f>
        <v>0</v>
      </c>
      <c r="H35" s="27">
        <f>IF(OR(H12="No",H12="n/a"),0,IF(H21&gt;30,420,ROUND(VLOOKUP(ROUND(H21,0),Ref_DCV!$B$3:$C$34,2,FALSE)*H20,0)))</f>
        <v>0</v>
      </c>
      <c r="I35" s="27">
        <f>IF(OR(I12="No",I12="n/a"),0,IF(I21&gt;30,420,ROUND(VLOOKUP(ROUND(I21,0),Ref_DCV!$B$3:$C$34,2,FALSE)*I20,0)))</f>
        <v>0</v>
      </c>
      <c r="J35" s="27">
        <f>IF(OR(J12="No",J12="n/a"),0,IF(J21&gt;30,420,ROUND(VLOOKUP(ROUND(J21,0),Ref_DCV!$B$3:$C$34,2,FALSE)*J20,0)))</f>
        <v>0</v>
      </c>
      <c r="K35" s="27">
        <f>IF(OR(K12="No",K12="n/a"),0,IF(K21&gt;30,420,ROUND(VLOOKUP(ROUND(K21,0),Ref_DCV!$B$3:$C$34,2,FALSE)*K20,0)))</f>
        <v>0</v>
      </c>
      <c r="L35" s="27">
        <f>IF(OR(L12="No",L12="n/a"),0,IF(L21&gt;30,420,ROUND(VLOOKUP(ROUND(L21,0),Ref_DCV!$B$3:$C$34,2,FALSE)*L20,0)))</f>
        <v>0</v>
      </c>
      <c r="M35" s="27">
        <f>IF(OR(M12="No",M12="n/a"),0,IF(M21&gt;30,420,ROUND(VLOOKUP(ROUND(M21,0),Ref_DCV!$B$3:$C$34,2,FALSE)*M20,0)))</f>
        <v>0</v>
      </c>
      <c r="N35" s="27">
        <f>IF(OR(N12="No",N12="n/a"),0,IF(N21&gt;30,420,ROUND(VLOOKUP(ROUND(N21,0),Ref_DCV!$B$3:$C$34,2,FALSE)*N20,0)))</f>
        <v>0</v>
      </c>
      <c r="O35" s="24" t="s">
        <v>3</v>
      </c>
      <c r="P35" s="97"/>
      <c r="Q35" s="156" t="s">
        <v>384</v>
      </c>
      <c r="R35" s="15"/>
      <c r="S35" s="17"/>
      <c r="AB35" s="85"/>
    </row>
    <row r="36" spans="2:29" ht="15" customHeight="1" x14ac:dyDescent="0.35">
      <c r="B36" s="212"/>
      <c r="C36" s="112">
        <v>34</v>
      </c>
      <c r="D36" s="60" t="s">
        <v>111</v>
      </c>
      <c r="E36" s="27">
        <f t="shared" ref="E36:N36" si="13">IF(OR(E12="No",E12="n/a"),0,IF(OR(E22="",E23=""),0,ROUND(E22*(MIN(E23,100)/7.48),0)))</f>
        <v>0</v>
      </c>
      <c r="F36" s="27">
        <f t="shared" si="13"/>
        <v>0</v>
      </c>
      <c r="G36" s="27">
        <f t="shared" si="13"/>
        <v>0</v>
      </c>
      <c r="H36" s="27">
        <f t="shared" si="13"/>
        <v>0</v>
      </c>
      <c r="I36" s="27">
        <f t="shared" si="13"/>
        <v>0</v>
      </c>
      <c r="J36" s="27">
        <f t="shared" si="13"/>
        <v>0</v>
      </c>
      <c r="K36" s="27">
        <f t="shared" si="13"/>
        <v>0</v>
      </c>
      <c r="L36" s="27">
        <f t="shared" si="13"/>
        <v>0</v>
      </c>
      <c r="M36" s="27">
        <f t="shared" si="13"/>
        <v>0</v>
      </c>
      <c r="N36" s="27">
        <f t="shared" si="13"/>
        <v>0</v>
      </c>
      <c r="O36" s="24" t="s">
        <v>3</v>
      </c>
      <c r="P36" s="97"/>
      <c r="Q36" s="156" t="s">
        <v>341</v>
      </c>
      <c r="R36" s="15"/>
      <c r="S36" s="61" t="str">
        <f>IF(OR(E36=0,E3=""),"Ok",IF(E36/E28&gt;0.25,"Warning","Ok"))</f>
        <v>Ok</v>
      </c>
      <c r="T36" s="62" t="str">
        <f t="shared" ref="T36:AB36" si="14">IF(OR(F36=0,F3=""),"Ok",IF(F36/F28&gt;0.25,"Warning","Ok"))</f>
        <v>Ok</v>
      </c>
      <c r="U36" s="62" t="str">
        <f t="shared" si="14"/>
        <v>Ok</v>
      </c>
      <c r="V36" s="62" t="str">
        <f t="shared" si="14"/>
        <v>Ok</v>
      </c>
      <c r="W36" s="62" t="str">
        <f t="shared" si="14"/>
        <v>Ok</v>
      </c>
      <c r="X36" s="62" t="str">
        <f t="shared" si="14"/>
        <v>Ok</v>
      </c>
      <c r="Y36" s="62" t="str">
        <f t="shared" si="14"/>
        <v>Ok</v>
      </c>
      <c r="Z36" s="62" t="str">
        <f t="shared" si="14"/>
        <v>Ok</v>
      </c>
      <c r="AA36" s="62" t="str">
        <f t="shared" si="14"/>
        <v>Ok</v>
      </c>
      <c r="AB36" s="63" t="str">
        <f t="shared" si="14"/>
        <v>Ok</v>
      </c>
      <c r="AC36" t="s">
        <v>345</v>
      </c>
    </row>
    <row r="37" spans="2:29" ht="15" customHeight="1" x14ac:dyDescent="0.35">
      <c r="B37" s="211" t="s">
        <v>144</v>
      </c>
      <c r="C37" s="112">
        <v>35</v>
      </c>
      <c r="D37" s="60" t="s">
        <v>66</v>
      </c>
      <c r="E37" s="113">
        <f>IF(OR(E33="n/a",E33=0,E34=0),0,MAX(ROUND(E33*(1-((E35+E36)/(E34))),2),0))</f>
        <v>0</v>
      </c>
      <c r="F37" s="113">
        <f t="shared" ref="F37:N37" si="15">IF(OR(F33="n/a",F33=0,F34=0),0,MAX(ROUND(F33*(1-((F35+F36)/(F34))),2),0))</f>
        <v>0</v>
      </c>
      <c r="G37" s="113">
        <f t="shared" si="15"/>
        <v>0</v>
      </c>
      <c r="H37" s="113">
        <f t="shared" si="15"/>
        <v>0</v>
      </c>
      <c r="I37" s="113">
        <f t="shared" si="15"/>
        <v>0</v>
      </c>
      <c r="J37" s="113">
        <f t="shared" si="15"/>
        <v>0</v>
      </c>
      <c r="K37" s="113">
        <f t="shared" si="15"/>
        <v>0</v>
      </c>
      <c r="L37" s="113">
        <f t="shared" si="15"/>
        <v>0</v>
      </c>
      <c r="M37" s="113">
        <f t="shared" si="15"/>
        <v>0</v>
      </c>
      <c r="N37" s="113">
        <f t="shared" si="15"/>
        <v>0</v>
      </c>
      <c r="O37" s="24" t="s">
        <v>50</v>
      </c>
      <c r="P37" s="97"/>
      <c r="Q37" s="156" t="s">
        <v>339</v>
      </c>
      <c r="R37" s="15"/>
      <c r="S37" s="61"/>
      <c r="T37" s="62"/>
      <c r="U37" s="62"/>
      <c r="V37" s="62"/>
      <c r="W37" s="62"/>
      <c r="X37" s="62"/>
      <c r="Y37" s="62"/>
      <c r="Z37" s="62"/>
      <c r="AA37" s="62"/>
      <c r="AB37" s="63"/>
    </row>
    <row r="38" spans="2:29" ht="15" customHeight="1" x14ac:dyDescent="0.35">
      <c r="B38" s="211"/>
      <c r="C38" s="112">
        <v>36</v>
      </c>
      <c r="D38" s="60" t="s">
        <v>116</v>
      </c>
      <c r="E38" s="27">
        <f>ROUND(E24*E37,0)</f>
        <v>0</v>
      </c>
      <c r="F38" s="27">
        <f t="shared" ref="F38:N38" si="16">ROUND(F24*F37,0)</f>
        <v>0</v>
      </c>
      <c r="G38" s="27">
        <f t="shared" si="16"/>
        <v>0</v>
      </c>
      <c r="H38" s="27">
        <f t="shared" si="16"/>
        <v>0</v>
      </c>
      <c r="I38" s="27">
        <f t="shared" si="16"/>
        <v>0</v>
      </c>
      <c r="J38" s="27">
        <f t="shared" si="16"/>
        <v>0</v>
      </c>
      <c r="K38" s="27">
        <f t="shared" si="16"/>
        <v>0</v>
      </c>
      <c r="L38" s="27">
        <f t="shared" si="16"/>
        <v>0</v>
      </c>
      <c r="M38" s="27">
        <f t="shared" si="16"/>
        <v>0</v>
      </c>
      <c r="N38" s="27">
        <f t="shared" si="16"/>
        <v>0</v>
      </c>
      <c r="O38" s="24" t="s">
        <v>5</v>
      </c>
      <c r="P38" s="97"/>
      <c r="Q38" s="156" t="s">
        <v>338</v>
      </c>
      <c r="R38" s="15"/>
      <c r="S38" s="61"/>
      <c r="T38" s="62"/>
      <c r="U38" s="62"/>
      <c r="V38" s="62"/>
      <c r="W38" s="62"/>
      <c r="X38" s="62"/>
      <c r="Y38" s="62"/>
      <c r="Z38" s="62"/>
      <c r="AA38" s="62"/>
      <c r="AB38" s="63"/>
    </row>
    <row r="39" spans="2:29" ht="15" customHeight="1" x14ac:dyDescent="0.35">
      <c r="B39" s="211"/>
      <c r="C39" s="112">
        <v>37</v>
      </c>
      <c r="D39" s="60" t="s">
        <v>162</v>
      </c>
      <c r="E39" s="27">
        <f>(E28-E34)+E35+E36</f>
        <v>0</v>
      </c>
      <c r="F39" s="27">
        <f t="shared" ref="F39:N39" si="17">(F28-F34)+F35+F36</f>
        <v>0</v>
      </c>
      <c r="G39" s="27">
        <f t="shared" si="17"/>
        <v>0</v>
      </c>
      <c r="H39" s="27">
        <f t="shared" si="17"/>
        <v>0</v>
      </c>
      <c r="I39" s="27">
        <f t="shared" si="17"/>
        <v>0</v>
      </c>
      <c r="J39" s="27">
        <f t="shared" si="17"/>
        <v>0</v>
      </c>
      <c r="K39" s="27">
        <f t="shared" si="17"/>
        <v>0</v>
      </c>
      <c r="L39" s="27">
        <f t="shared" si="17"/>
        <v>0</v>
      </c>
      <c r="M39" s="27">
        <f t="shared" si="17"/>
        <v>0</v>
      </c>
      <c r="N39" s="27">
        <f t="shared" si="17"/>
        <v>0</v>
      </c>
      <c r="O39" s="24" t="s">
        <v>3</v>
      </c>
      <c r="P39" s="97"/>
      <c r="Q39" s="156" t="s">
        <v>337</v>
      </c>
      <c r="R39" s="15"/>
      <c r="S39" s="61"/>
      <c r="T39" s="62"/>
      <c r="U39" s="62"/>
      <c r="V39" s="62"/>
      <c r="W39" s="62"/>
      <c r="X39" s="62"/>
      <c r="Y39" s="62"/>
      <c r="Z39" s="62"/>
      <c r="AA39" s="62"/>
      <c r="AB39" s="63"/>
    </row>
    <row r="40" spans="2:29" ht="15" customHeight="1" x14ac:dyDescent="0.35">
      <c r="B40" s="212"/>
      <c r="C40" s="112">
        <v>38</v>
      </c>
      <c r="D40" s="60" t="s">
        <v>148</v>
      </c>
      <c r="E40" s="27">
        <f>MAX((E28-E39),0)</f>
        <v>0</v>
      </c>
      <c r="F40" s="27">
        <f t="shared" ref="F40:N40" si="18">MAX((F28-F39),0)</f>
        <v>0</v>
      </c>
      <c r="G40" s="27">
        <f t="shared" si="18"/>
        <v>0</v>
      </c>
      <c r="H40" s="27">
        <f t="shared" si="18"/>
        <v>0</v>
      </c>
      <c r="I40" s="27">
        <f t="shared" si="18"/>
        <v>0</v>
      </c>
      <c r="J40" s="27">
        <f t="shared" si="18"/>
        <v>0</v>
      </c>
      <c r="K40" s="27">
        <f t="shared" si="18"/>
        <v>0</v>
      </c>
      <c r="L40" s="27">
        <f t="shared" si="18"/>
        <v>0</v>
      </c>
      <c r="M40" s="27">
        <f t="shared" si="18"/>
        <v>0</v>
      </c>
      <c r="N40" s="27">
        <f t="shared" si="18"/>
        <v>0</v>
      </c>
      <c r="O40" s="24" t="s">
        <v>3</v>
      </c>
      <c r="P40" s="97"/>
      <c r="Q40" s="157" t="s">
        <v>336</v>
      </c>
      <c r="S40" s="87"/>
      <c r="T40" s="42"/>
      <c r="U40" s="42"/>
      <c r="V40" s="42"/>
      <c r="W40" s="42"/>
      <c r="X40" s="42"/>
      <c r="Y40" s="42"/>
      <c r="Z40" s="42"/>
      <c r="AA40" s="42"/>
      <c r="AB40" s="88"/>
    </row>
    <row r="41" spans="2:29" ht="14.15" customHeight="1" x14ac:dyDescent="0.35">
      <c r="B41" s="213" t="str">
        <f>IF(OR(B42&lt;&gt;"False",B43&lt;&gt;"False"),"Attention!","No Warning Messages")</f>
        <v>No Warning Messages</v>
      </c>
      <c r="C41" s="214"/>
      <c r="D41" s="214"/>
      <c r="E41" s="214"/>
      <c r="F41" s="214"/>
      <c r="G41" s="214"/>
      <c r="H41" s="214"/>
      <c r="I41" s="214"/>
      <c r="J41" s="214"/>
      <c r="K41" s="214"/>
      <c r="L41" s="214"/>
      <c r="M41" s="214"/>
      <c r="N41" s="214"/>
      <c r="O41" s="215"/>
    </row>
    <row r="42" spans="2:29" ht="14.15" customHeight="1" x14ac:dyDescent="0.35">
      <c r="B42" s="202" t="str">
        <f>IF(COUNTIF(S21:AB21,"Warning")&gt;=1,"-Adjust the specified tree canopy diameter to be within the acceptable range of 0-30 feet.","False")</f>
        <v>False</v>
      </c>
      <c r="C42" s="203"/>
      <c r="D42" s="203"/>
      <c r="E42" s="203"/>
      <c r="F42" s="203"/>
      <c r="G42" s="203"/>
      <c r="H42" s="203"/>
      <c r="I42" s="203"/>
      <c r="J42" s="203"/>
      <c r="K42" s="203"/>
      <c r="L42" s="203"/>
      <c r="M42" s="203"/>
      <c r="N42" s="203"/>
      <c r="O42" s="204"/>
    </row>
    <row r="43" spans="2:29" ht="14.15" customHeight="1" x14ac:dyDescent="0.35">
      <c r="B43" s="205" t="str">
        <f>IF(COUNTIF(S23:AB23,"Warning")+COUNTIF(S36:AB36,"Warning")&gt;=1,"-Rain barrels must be 100 gallons or less and provide a maximum reduction of less than 25% of the initial DCV to qualify for the standard reductions.","False")</f>
        <v>False</v>
      </c>
      <c r="C43" s="206"/>
      <c r="D43" s="206"/>
      <c r="E43" s="206"/>
      <c r="F43" s="206"/>
      <c r="G43" s="206"/>
      <c r="H43" s="206"/>
      <c r="I43" s="206"/>
      <c r="J43" s="206"/>
      <c r="K43" s="206"/>
      <c r="L43" s="206"/>
      <c r="M43" s="206"/>
      <c r="N43" s="206"/>
      <c r="O43" s="207"/>
      <c r="R43" s="15"/>
    </row>
  </sheetData>
  <sheetProtection algorithmName="SHA-512" hashValue="zS8kSl/SPI+VB9vqMx6W0D13hlxyCZOcPWpse5VoHJvn+7mFIFXpo+wS6YYvtdpXd2vTgKRgqvqcBU+suYTX+w==" saltValue="msDRu3Vnuq9BP+WYuW3gHg==" spinCount="100000" sheet="1" objects="1" scenarios="1" formatColumns="0"/>
  <mergeCells count="11">
    <mergeCell ref="S2:AB2"/>
    <mergeCell ref="B42:O42"/>
    <mergeCell ref="B43:O43"/>
    <mergeCell ref="B1:O1"/>
    <mergeCell ref="B12:B23"/>
    <mergeCell ref="B3:B11"/>
    <mergeCell ref="B37:B40"/>
    <mergeCell ref="B35:B36"/>
    <mergeCell ref="B24:B28"/>
    <mergeCell ref="B29:B34"/>
    <mergeCell ref="B41:O41"/>
  </mergeCells>
  <conditionalFormatting sqref="B41:O41">
    <cfRule type="containsText" dxfId="24" priority="1" operator="containsText" text="No Warning Messages">
      <formula>NOT(ISERROR(SEARCH("No Warning Messages",B41)))</formula>
    </cfRule>
  </conditionalFormatting>
  <conditionalFormatting sqref="B42:O43">
    <cfRule type="containsText" dxfId="23" priority="2" operator="containsText" text="False">
      <formula>NOT(ISERROR(SEARCH("False",B42)))</formula>
    </cfRule>
  </conditionalFormatting>
  <conditionalFormatting sqref="E13:N23">
    <cfRule type="expression" dxfId="22" priority="84">
      <formula>OR(E$12="No",E$12="n/a", E$12="")</formula>
    </cfRule>
  </conditionalFormatting>
  <conditionalFormatting sqref="E21:N21">
    <cfRule type="expression" dxfId="21" priority="3">
      <formula>S$21="Warning"</formula>
    </cfRule>
  </conditionalFormatting>
  <conditionalFormatting sqref="E22:N22">
    <cfRule type="expression" dxfId="20" priority="4">
      <formula>S$36="Warning"</formula>
    </cfRule>
  </conditionalFormatting>
  <conditionalFormatting sqref="E23:N23">
    <cfRule type="expression" dxfId="19" priority="7">
      <formula>S$23="Warning"</formula>
    </cfRule>
  </conditionalFormatting>
  <pageMargins left="0.7" right="0.7" top="0.5" bottom="0.5" header="0.3" footer="0.3"/>
  <pageSetup paperSize="3" scale="93" orientation="landscape" r:id="rId1"/>
  <rowBreaks count="1" manualBreakCount="1">
    <brk id="44" max="16383" man="1"/>
  </rowBreaks>
  <ignoredErrors>
    <ignoredError sqref="E30:F30 E33 E26:F27 G27" formulaRange="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Ref_DCV!$B$39:$B$41</xm:f>
          </x14:formula1>
          <xm:sqref>E12:N12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AB18"/>
  <sheetViews>
    <sheetView showGridLines="0" topLeftCell="B1" zoomScale="85" zoomScaleNormal="85" workbookViewId="0">
      <selection activeCell="E5" sqref="E5"/>
    </sheetView>
  </sheetViews>
  <sheetFormatPr defaultColWidth="9.08984375" defaultRowHeight="14.5" x14ac:dyDescent="0.35"/>
  <cols>
    <col min="1" max="1" width="6.54296875" hidden="1" customWidth="1"/>
    <col min="2" max="2" width="13.6328125" customWidth="1"/>
    <col min="3" max="3" width="4.54296875" customWidth="1"/>
    <col min="4" max="4" width="68.1796875" customWidth="1"/>
    <col min="5" max="14" width="11.6328125" customWidth="1"/>
    <col min="15" max="15" width="10.6328125" customWidth="1"/>
    <col min="16" max="16" width="6.6328125" hidden="1" customWidth="1"/>
    <col min="17" max="17" width="119.08984375" hidden="1" customWidth="1"/>
    <col min="18" max="18" width="6.6328125" hidden="1" customWidth="1"/>
    <col min="19" max="28" width="9.08984375" hidden="1" customWidth="1"/>
    <col min="29" max="29" width="0" hidden="1" customWidth="1"/>
  </cols>
  <sheetData>
    <row r="1" spans="2:28" ht="21.65" customHeight="1" x14ac:dyDescent="0.35">
      <c r="B1" s="216" t="s">
        <v>352</v>
      </c>
      <c r="C1" s="216"/>
      <c r="D1" s="216"/>
      <c r="E1" s="216"/>
      <c r="F1" s="216"/>
      <c r="G1" s="216"/>
      <c r="H1" s="216"/>
      <c r="I1" s="216"/>
      <c r="J1" s="216"/>
      <c r="K1" s="216"/>
      <c r="L1" s="216"/>
      <c r="M1" s="216"/>
      <c r="N1" s="216"/>
      <c r="O1" s="216"/>
      <c r="P1" s="82"/>
      <c r="Q1" s="83" t="s">
        <v>74</v>
      </c>
      <c r="R1" s="84"/>
    </row>
    <row r="2" spans="2:28" ht="18" customHeight="1" x14ac:dyDescent="0.35">
      <c r="B2" s="81" t="s">
        <v>15</v>
      </c>
      <c r="C2" s="81" t="s">
        <v>7</v>
      </c>
      <c r="D2" s="81" t="s">
        <v>1</v>
      </c>
      <c r="E2" s="70" t="s">
        <v>75</v>
      </c>
      <c r="F2" s="70" t="s">
        <v>76</v>
      </c>
      <c r="G2" s="70" t="s">
        <v>77</v>
      </c>
      <c r="H2" s="70" t="s">
        <v>78</v>
      </c>
      <c r="I2" s="70" t="s">
        <v>79</v>
      </c>
      <c r="J2" s="70" t="s">
        <v>80</v>
      </c>
      <c r="K2" s="70" t="s">
        <v>81</v>
      </c>
      <c r="L2" s="70" t="s">
        <v>129</v>
      </c>
      <c r="M2" s="70" t="s">
        <v>82</v>
      </c>
      <c r="N2" s="70" t="s">
        <v>83</v>
      </c>
      <c r="O2" s="81" t="s">
        <v>2</v>
      </c>
      <c r="Q2" s="154" t="s">
        <v>350</v>
      </c>
      <c r="S2" s="199" t="s">
        <v>73</v>
      </c>
      <c r="T2" s="200"/>
      <c r="U2" s="200"/>
      <c r="V2" s="200"/>
      <c r="W2" s="200"/>
      <c r="X2" s="200"/>
      <c r="Y2" s="200"/>
      <c r="Z2" s="200"/>
      <c r="AA2" s="200"/>
      <c r="AB2" s="201"/>
    </row>
    <row r="3" spans="2:28" ht="18" customHeight="1" x14ac:dyDescent="0.35">
      <c r="B3" s="210" t="s">
        <v>224</v>
      </c>
      <c r="C3" s="112">
        <v>1</v>
      </c>
      <c r="D3" s="60" t="s">
        <v>102</v>
      </c>
      <c r="E3" s="144" t="str">
        <f>IF('Step 1. DCV'!E3&lt;&gt;"",'Step 1. DCV'!E3,"-")</f>
        <v>-</v>
      </c>
      <c r="F3" s="144" t="str">
        <f>IF('Step 1. DCV'!F3&lt;&gt;"",'Step 1. DCV'!F3,"-")</f>
        <v>-</v>
      </c>
      <c r="G3" s="144" t="str">
        <f>IF('Step 1. DCV'!G3&lt;&gt;"",'Step 1. DCV'!G3,"-")</f>
        <v>-</v>
      </c>
      <c r="H3" s="144" t="str">
        <f>IF('Step 1. DCV'!H3&lt;&gt;"",'Step 1. DCV'!H3,"-")</f>
        <v>-</v>
      </c>
      <c r="I3" s="144" t="str">
        <f>IF('Step 1. DCV'!I3&lt;&gt;"",'Step 1. DCV'!I3,"-")</f>
        <v>-</v>
      </c>
      <c r="J3" s="144" t="str">
        <f>IF('Step 1. DCV'!J3&lt;&gt;"",'Step 1. DCV'!J3,"-")</f>
        <v>-</v>
      </c>
      <c r="K3" s="144" t="str">
        <f>IF('Step 1. DCV'!K3&lt;&gt;"",'Step 1. DCV'!K3,"-")</f>
        <v>-</v>
      </c>
      <c r="L3" s="144" t="str">
        <f>IF('Step 1. DCV'!L3&lt;&gt;"",'Step 1. DCV'!L3,"-")</f>
        <v>-</v>
      </c>
      <c r="M3" s="144" t="str">
        <f>IF('Step 1. DCV'!M3&lt;&gt;"",'Step 1. DCV'!M3,"-")</f>
        <v>-</v>
      </c>
      <c r="N3" s="144" t="str">
        <f>IF('Step 1. DCV'!N3&lt;&gt;"",'Step 1. DCV'!N3,"-")</f>
        <v>-</v>
      </c>
      <c r="O3" s="24" t="s">
        <v>50</v>
      </c>
      <c r="Q3" s="155" t="s">
        <v>347</v>
      </c>
    </row>
    <row r="4" spans="2:28" ht="18" customHeight="1" x14ac:dyDescent="0.35">
      <c r="B4" s="211"/>
      <c r="C4" s="112">
        <v>2</v>
      </c>
      <c r="D4" s="60" t="s">
        <v>192</v>
      </c>
      <c r="E4" s="145" t="str">
        <f>IF(E3&lt;&gt;"-",ROUND('Step 1. DCV'!E4,2),"-")</f>
        <v>-</v>
      </c>
      <c r="F4" s="145" t="str">
        <f>IF(F3&lt;&gt;"-",ROUND('Step 1. DCV'!F4,2),"-")</f>
        <v>-</v>
      </c>
      <c r="G4" s="145" t="str">
        <f>IF(G3&lt;&gt;"-",ROUND('Step 1. DCV'!G4,2),"-")</f>
        <v>-</v>
      </c>
      <c r="H4" s="145" t="str">
        <f>IF(H3&lt;&gt;"-",ROUND('Step 1. DCV'!H4,2),"-")</f>
        <v>-</v>
      </c>
      <c r="I4" s="145" t="str">
        <f>IF(I3&lt;&gt;"-",ROUND('Step 1. DCV'!I4,2),"-")</f>
        <v>-</v>
      </c>
      <c r="J4" s="145" t="str">
        <f>IF(J3&lt;&gt;"-",ROUND('Step 1. DCV'!J4,2),"-")</f>
        <v>-</v>
      </c>
      <c r="K4" s="145" t="str">
        <f>IF(K3&lt;&gt;"-",ROUND('Step 1. DCV'!K4,2),"-")</f>
        <v>-</v>
      </c>
      <c r="L4" s="145" t="str">
        <f>IF(L3&lt;&gt;"-",ROUND('Step 1. DCV'!L4,2),"-")</f>
        <v>-</v>
      </c>
      <c r="M4" s="145" t="str">
        <f>IF(M3&lt;&gt;"-",ROUND('Step 1. DCV'!M4,2),"-")</f>
        <v>-</v>
      </c>
      <c r="N4" s="145" t="str">
        <f>IF(N3&lt;&gt;"-",ROUND('Step 1. DCV'!N4,2),"-")</f>
        <v>-</v>
      </c>
      <c r="O4" s="24" t="s">
        <v>4</v>
      </c>
      <c r="Q4" s="156" t="s">
        <v>348</v>
      </c>
    </row>
    <row r="5" spans="2:28" ht="18" customHeight="1" x14ac:dyDescent="0.35">
      <c r="B5" s="211"/>
      <c r="C5" s="112">
        <v>3</v>
      </c>
      <c r="D5" s="60" t="s">
        <v>193</v>
      </c>
      <c r="E5" s="59"/>
      <c r="F5" s="59"/>
      <c r="G5" s="59"/>
      <c r="H5" s="59"/>
      <c r="I5" s="59"/>
      <c r="J5" s="59"/>
      <c r="K5" s="59"/>
      <c r="L5" s="59"/>
      <c r="M5" s="59"/>
      <c r="N5" s="59"/>
      <c r="O5" s="24" t="s">
        <v>50</v>
      </c>
      <c r="Q5" s="156" t="s">
        <v>349</v>
      </c>
    </row>
    <row r="6" spans="2:28" ht="18" customHeight="1" x14ac:dyDescent="0.35">
      <c r="B6" s="211"/>
      <c r="C6" s="112">
        <v>4</v>
      </c>
      <c r="D6" s="60" t="s">
        <v>370</v>
      </c>
      <c r="E6" s="59"/>
      <c r="F6" s="59"/>
      <c r="G6" s="59"/>
      <c r="H6" s="59"/>
      <c r="I6" s="59"/>
      <c r="J6" s="59"/>
      <c r="K6" s="59"/>
      <c r="L6" s="59"/>
      <c r="M6" s="59"/>
      <c r="N6" s="59"/>
      <c r="O6" s="24" t="s">
        <v>50</v>
      </c>
      <c r="Q6" s="156" t="s">
        <v>377</v>
      </c>
    </row>
    <row r="7" spans="2:28" ht="18" customHeight="1" x14ac:dyDescent="0.35">
      <c r="B7" s="211"/>
      <c r="C7" s="112">
        <v>5</v>
      </c>
      <c r="D7" s="60" t="s">
        <v>196</v>
      </c>
      <c r="E7" s="59"/>
      <c r="F7" s="59"/>
      <c r="G7" s="59"/>
      <c r="H7" s="59"/>
      <c r="I7" s="59"/>
      <c r="J7" s="59"/>
      <c r="K7" s="59"/>
      <c r="L7" s="59"/>
      <c r="M7" s="59"/>
      <c r="N7" s="59"/>
      <c r="O7" s="24" t="s">
        <v>50</v>
      </c>
      <c r="Q7" s="156" t="s">
        <v>376</v>
      </c>
    </row>
    <row r="8" spans="2:28" ht="18" customHeight="1" x14ac:dyDescent="0.35">
      <c r="B8" s="211"/>
      <c r="C8" s="112">
        <v>6</v>
      </c>
      <c r="D8" s="60" t="s">
        <v>342</v>
      </c>
      <c r="E8" s="59" t="s">
        <v>12</v>
      </c>
      <c r="F8" s="59" t="s">
        <v>12</v>
      </c>
      <c r="G8" s="59" t="s">
        <v>12</v>
      </c>
      <c r="H8" s="59" t="s">
        <v>12</v>
      </c>
      <c r="I8" s="59" t="s">
        <v>12</v>
      </c>
      <c r="J8" s="59" t="s">
        <v>12</v>
      </c>
      <c r="K8" s="59" t="s">
        <v>12</v>
      </c>
      <c r="L8" s="59" t="s">
        <v>12</v>
      </c>
      <c r="M8" s="59" t="s">
        <v>12</v>
      </c>
      <c r="N8" s="59" t="s">
        <v>12</v>
      </c>
      <c r="O8" s="24" t="s">
        <v>54</v>
      </c>
      <c r="Q8" s="156" t="s">
        <v>353</v>
      </c>
      <c r="S8" t="str">
        <f>IF(E8="No","Warning","Ok")</f>
        <v>Ok</v>
      </c>
      <c r="T8" t="str">
        <f t="shared" ref="T8:AB8" si="0">IF(F8="No","Warning","Ok")</f>
        <v>Ok</v>
      </c>
      <c r="U8" t="str">
        <f t="shared" si="0"/>
        <v>Ok</v>
      </c>
      <c r="V8" t="str">
        <f t="shared" si="0"/>
        <v>Ok</v>
      </c>
      <c r="W8" t="str">
        <f t="shared" si="0"/>
        <v>Ok</v>
      </c>
      <c r="X8" t="str">
        <f t="shared" si="0"/>
        <v>Ok</v>
      </c>
      <c r="Y8" t="str">
        <f t="shared" si="0"/>
        <v>Ok</v>
      </c>
      <c r="Z8" t="str">
        <f t="shared" si="0"/>
        <v>Ok</v>
      </c>
      <c r="AA8" t="str">
        <f t="shared" si="0"/>
        <v>Ok</v>
      </c>
      <c r="AB8" t="str">
        <f t="shared" si="0"/>
        <v>Ok</v>
      </c>
    </row>
    <row r="9" spans="2:28" ht="18" customHeight="1" x14ac:dyDescent="0.35">
      <c r="B9" s="212"/>
      <c r="C9" s="112">
        <v>7</v>
      </c>
      <c r="D9" s="60" t="s">
        <v>375</v>
      </c>
      <c r="E9" s="59"/>
      <c r="F9" s="59"/>
      <c r="G9" s="59"/>
      <c r="H9" s="59"/>
      <c r="I9" s="59"/>
      <c r="J9" s="59"/>
      <c r="K9" s="59"/>
      <c r="L9" s="59"/>
      <c r="M9" s="59"/>
      <c r="N9" s="59"/>
      <c r="O9" s="24" t="s">
        <v>54</v>
      </c>
      <c r="Q9" s="156" t="s">
        <v>382</v>
      </c>
      <c r="S9" t="str">
        <f>IF(E9="Yes","Warning","Ok")</f>
        <v>Ok</v>
      </c>
      <c r="T9" t="str">
        <f t="shared" ref="T9:AB9" si="1">IF(F9="Yes","Warning","Ok")</f>
        <v>Ok</v>
      </c>
      <c r="U9" t="str">
        <f t="shared" si="1"/>
        <v>Ok</v>
      </c>
      <c r="V9" t="str">
        <f t="shared" si="1"/>
        <v>Ok</v>
      </c>
      <c r="W9" t="str">
        <f t="shared" si="1"/>
        <v>Ok</v>
      </c>
      <c r="X9" t="str">
        <f t="shared" si="1"/>
        <v>Ok</v>
      </c>
      <c r="Y9" t="str">
        <f t="shared" si="1"/>
        <v>Ok</v>
      </c>
      <c r="Z9" t="str">
        <f t="shared" si="1"/>
        <v>Ok</v>
      </c>
      <c r="AA9" t="str">
        <f t="shared" si="1"/>
        <v>Ok</v>
      </c>
      <c r="AB9" t="str">
        <f t="shared" si="1"/>
        <v>Ok</v>
      </c>
    </row>
    <row r="10" spans="2:28" ht="18" customHeight="1" x14ac:dyDescent="0.35">
      <c r="B10" s="210" t="s">
        <v>225</v>
      </c>
      <c r="C10" s="112">
        <v>8</v>
      </c>
      <c r="D10" s="60" t="s">
        <v>226</v>
      </c>
      <c r="E10" s="59"/>
      <c r="F10" s="59"/>
      <c r="G10" s="59"/>
      <c r="H10" s="59"/>
      <c r="I10" s="59"/>
      <c r="J10" s="59"/>
      <c r="K10" s="59"/>
      <c r="L10" s="59"/>
      <c r="M10" s="59"/>
      <c r="N10" s="59"/>
      <c r="O10" s="24" t="s">
        <v>54</v>
      </c>
      <c r="Q10" s="156" t="s">
        <v>379</v>
      </c>
      <c r="S10" s="37"/>
      <c r="T10" s="37"/>
      <c r="U10" s="37"/>
      <c r="V10" s="37"/>
      <c r="W10" s="37"/>
      <c r="X10" s="37"/>
      <c r="Y10" s="37"/>
      <c r="Z10" s="37"/>
      <c r="AA10" s="37"/>
      <c r="AB10" s="37"/>
    </row>
    <row r="11" spans="2:28" ht="18" customHeight="1" x14ac:dyDescent="0.35">
      <c r="B11" s="212"/>
      <c r="C11" s="112">
        <v>9</v>
      </c>
      <c r="D11" s="60" t="s">
        <v>155</v>
      </c>
      <c r="E11" s="120"/>
      <c r="F11" s="120"/>
      <c r="G11" s="120"/>
      <c r="H11" s="120"/>
      <c r="I11" s="120"/>
      <c r="J11" s="120"/>
      <c r="K11" s="120"/>
      <c r="L11" s="120"/>
      <c r="M11" s="120"/>
      <c r="N11" s="120"/>
      <c r="O11" s="24" t="s">
        <v>0</v>
      </c>
      <c r="Q11" s="156" t="s">
        <v>380</v>
      </c>
    </row>
    <row r="12" spans="2:28" ht="18" customHeight="1" x14ac:dyDescent="0.35">
      <c r="B12" s="209" t="s">
        <v>55</v>
      </c>
      <c r="C12" s="112">
        <v>10</v>
      </c>
      <c r="D12" s="60" t="s">
        <v>227</v>
      </c>
      <c r="E12" s="121" t="str">
        <f>IF(OR(E5="",E6=""),"-",IF(E6="Restricted",0,IF(AND(E10="Yes",E11&lt;&gt;""),E11,VLOOKUP(E5,Ref_Feasibility!$A$3:$B$7,2,FALSE))))</f>
        <v>-</v>
      </c>
      <c r="F12" s="121" t="str">
        <f>IF(OR(F5="",F6=""),"-",IF(F6="Restricted",0,IF(AND(F10="Yes",F11&lt;&gt;""),F11,VLOOKUP(F5,Ref_Feasibility!$A$3:$B$7,2,FALSE))))</f>
        <v>-</v>
      </c>
      <c r="G12" s="121" t="str">
        <f>IF(OR(G5="",G6=""),"-",IF(G6="Restricted",0,IF(AND(G10="Yes",G11&lt;&gt;""),G11,VLOOKUP(G5,Ref_Feasibility!$A$3:$B$7,2,FALSE))))</f>
        <v>-</v>
      </c>
      <c r="H12" s="121" t="str">
        <f>IF(OR(H5="",H6=""),"-",IF(H6="Restricted",0,IF(AND(H10="Yes",H11&lt;&gt;""),H11,VLOOKUP(H5,Ref_Feasibility!$A$3:$B$7,2,FALSE))))</f>
        <v>-</v>
      </c>
      <c r="I12" s="121" t="str">
        <f>IF(OR(I5="",I6=""),"-",IF(I6="Restricted",0,IF(AND(I10="Yes",I11&lt;&gt;""),I11,VLOOKUP(I5,Ref_Feasibility!$A$3:$B$7,2,FALSE))))</f>
        <v>-</v>
      </c>
      <c r="J12" s="121" t="str">
        <f>IF(OR(J5="",J6=""),"-",IF(J6="Restricted",0,IF(AND(J10="Yes",J11&lt;&gt;""),J11,VLOOKUP(J5,Ref_Feasibility!$A$3:$B$7,2,FALSE))))</f>
        <v>-</v>
      </c>
      <c r="K12" s="121" t="str">
        <f>IF(OR(K5="",K6=""),"-",IF(K6="Restricted",0,IF(AND(K10="Yes",K11&lt;&gt;""),K11,VLOOKUP(K5,Ref_Feasibility!$A$3:$B$7,2,FALSE))))</f>
        <v>-</v>
      </c>
      <c r="L12" s="121" t="str">
        <f>IF(OR(L5="",L6=""),"-",IF(L6="Restricted",0,IF(AND(L10="Yes",L11&lt;&gt;""),L11,VLOOKUP(L5,Ref_Feasibility!$A$3:$B$7,2,FALSE))))</f>
        <v>-</v>
      </c>
      <c r="M12" s="121" t="str">
        <f>IF(OR(M5="",M6=""),"-",IF(M6="Restricted",0,IF(AND(M10="Yes",M11&lt;&gt;""),M11,VLOOKUP(M5,Ref_Feasibility!$A$3:$B$7,2,FALSE))))</f>
        <v>-</v>
      </c>
      <c r="N12" s="121" t="str">
        <f>IF(OR(N5="",N6=""),"-",IF(N6="Restricted",0,IF(AND(N10="Yes",N11&lt;&gt;""),N11,VLOOKUP(N5,Ref_Feasibility!$A$3:$B$7,2,FALSE))))</f>
        <v>-</v>
      </c>
      <c r="O12" s="24" t="s">
        <v>0</v>
      </c>
      <c r="Q12" s="156" t="s">
        <v>378</v>
      </c>
    </row>
    <row r="13" spans="2:28" ht="18" customHeight="1" x14ac:dyDescent="0.35">
      <c r="B13" s="209"/>
      <c r="C13" s="112">
        <v>11</v>
      </c>
      <c r="D13" s="60" t="s">
        <v>197</v>
      </c>
      <c r="E13" s="152" t="str">
        <f>IF(OR(E3="",E4="",E12="-"),"-",IF(E8="No",0,IF(E12&gt;0.5,0.8,
IF(E4&lt;=0.6,INDEX('Ref_Min Retention'!$B$3:$B$503,MATCH(E12,'Ref_Min Retention'!$A$3:$A$503,0)),
IF(E4&lt;=0.8,INDEX('Ref_Min Retention'!$C$3:$C$503,MATCH(E12,'Ref_Min Retention'!$A$3:$A$503,0)),
IF(E4&lt;=1,INDEX('Ref_Min Retention'!$D$3:$D$503,MATCH(E12,'Ref_Min Retention'!$A$3:$A$503,0)),
IF(E4&gt;1,INDEX('Ref_Min Retention'!$E$3:$E$503,MATCH(E12,'Ref_Min Retention'!$A$3:$A$503,0)))))))))</f>
        <v>-</v>
      </c>
      <c r="F13" s="152" t="str">
        <f>IF(OR(F3="",F4="",F12="-"),"-",IF(F8="No",0,IF(F12&gt;0.5,0.8,
IF(F4&lt;=0.6,INDEX('Ref_Min Retention'!$B$3:$B$503,MATCH(F12,'Ref_Min Retention'!$A$3:$A$503,0)),
IF(F4&lt;=0.8,INDEX('Ref_Min Retention'!$C$3:$C$503,MATCH(F12,'Ref_Min Retention'!$A$3:$A$503,0)),
IF(F4&lt;=1,INDEX('Ref_Min Retention'!$D$3:$D$503,MATCH(F12,'Ref_Min Retention'!$A$3:$A$503,0)),
IF(F4&gt;1,INDEX('Ref_Min Retention'!$E$3:$E$503,MATCH(F12,'Ref_Min Retention'!$A$3:$A$503,0)))))))))</f>
        <v>-</v>
      </c>
      <c r="G13" s="152" t="str">
        <f>IF(OR(G3="",G4="",G12="-"),"-",IF(G8="No",0,IF(G12&gt;0.5,0.8,
IF(G4&lt;=0.6,INDEX('Ref_Min Retention'!$B$3:$B$503,MATCH(G12,'Ref_Min Retention'!$A$3:$A$503,0)),
IF(G4&lt;=0.8,INDEX('Ref_Min Retention'!$C$3:$C$503,MATCH(G12,'Ref_Min Retention'!$A$3:$A$503,0)),
IF(G4&lt;=1,INDEX('Ref_Min Retention'!$D$3:$D$503,MATCH(G12,'Ref_Min Retention'!$A$3:$A$503,0)),
IF(G4&gt;1,INDEX('Ref_Min Retention'!$E$3:$E$503,MATCH(G12,'Ref_Min Retention'!$A$3:$A$503,0)))))))))</f>
        <v>-</v>
      </c>
      <c r="H13" s="152" t="str">
        <f>IF(OR(H3="",H4="",H12="-"),"-",IF(H8="No",0,IF(H12&gt;0.5,0.8,
IF(H4&lt;=0.6,INDEX('Ref_Min Retention'!$B$3:$B$503,MATCH(H12,'Ref_Min Retention'!$A$3:$A$503,0)),
IF(H4&lt;=0.8,INDEX('Ref_Min Retention'!$C$3:$C$503,MATCH(H12,'Ref_Min Retention'!$A$3:$A$503,0)),
IF(H4&lt;=1,INDEX('Ref_Min Retention'!$D$3:$D$503,MATCH(H12,'Ref_Min Retention'!$A$3:$A$503,0)),
IF(H4&gt;1,INDEX('Ref_Min Retention'!$E$3:$E$503,MATCH(H12,'Ref_Min Retention'!$A$3:$A$503,0)))))))))</f>
        <v>-</v>
      </c>
      <c r="I13" s="152" t="str">
        <f>IF(OR(I3="",I4="",I12="-"),"-",IF(I8="No",0,IF(I12&gt;0.5,0.8,
IF(I4&lt;=0.6,INDEX('Ref_Min Retention'!$B$3:$B$503,MATCH(I12,'Ref_Min Retention'!$A$3:$A$503,0)),
IF(I4&lt;=0.8,INDEX('Ref_Min Retention'!$C$3:$C$503,MATCH(I12,'Ref_Min Retention'!$A$3:$A$503,0)),
IF(I4&lt;=1,INDEX('Ref_Min Retention'!$D$3:$D$503,MATCH(I12,'Ref_Min Retention'!$A$3:$A$503,0)),
IF(I4&gt;1,INDEX('Ref_Min Retention'!$E$3:$E$503,MATCH(I12,'Ref_Min Retention'!$A$3:$A$503,0)))))))))</f>
        <v>-</v>
      </c>
      <c r="J13" s="152" t="str">
        <f>IF(OR(J3="",J4="",J12="-"),"-",IF(J8="No",0,IF(J12&gt;0.5,0.8,
IF(J4&lt;=0.6,INDEX('Ref_Min Retention'!$B$3:$B$503,MATCH(J12,'Ref_Min Retention'!$A$3:$A$503,0)),
IF(J4&lt;=0.8,INDEX('Ref_Min Retention'!$C$3:$C$503,MATCH(J12,'Ref_Min Retention'!$A$3:$A$503,0)),
IF(J4&lt;=1,INDEX('Ref_Min Retention'!$D$3:$D$503,MATCH(J12,'Ref_Min Retention'!$A$3:$A$503,0)),
IF(J4&gt;1,INDEX('Ref_Min Retention'!$E$3:$E$503,MATCH(J12,'Ref_Min Retention'!$A$3:$A$503,0)))))))))</f>
        <v>-</v>
      </c>
      <c r="K13" s="152" t="str">
        <f>IF(OR(K3="",K4="",K12="-"),"-",IF(K8="No",0,IF(K12&gt;0.5,0.8,
IF(K4&lt;=0.6,INDEX('Ref_Min Retention'!$B$3:$B$503,MATCH(K12,'Ref_Min Retention'!$A$3:$A$503,0)),
IF(K4&lt;=0.8,INDEX('Ref_Min Retention'!$C$3:$C$503,MATCH(K12,'Ref_Min Retention'!$A$3:$A$503,0)),
IF(K4&lt;=1,INDEX('Ref_Min Retention'!$D$3:$D$503,MATCH(K12,'Ref_Min Retention'!$A$3:$A$503,0)),
IF(K4&gt;1,INDEX('Ref_Min Retention'!$E$3:$E$503,MATCH(K12,'Ref_Min Retention'!$A$3:$A$503,0)))))))))</f>
        <v>-</v>
      </c>
      <c r="L13" s="152" t="str">
        <f>IF(OR(L3="",L4="",L12="-"),"-",IF(L8="No",0,IF(L12&gt;0.5,0.8,
IF(L4&lt;=0.6,INDEX('Ref_Min Retention'!$B$3:$B$503,MATCH(L12,'Ref_Min Retention'!$A$3:$A$503,0)),
IF(L4&lt;=0.8,INDEX('Ref_Min Retention'!$C$3:$C$503,MATCH(L12,'Ref_Min Retention'!$A$3:$A$503,0)),
IF(L4&lt;=1,INDEX('Ref_Min Retention'!$D$3:$D$503,MATCH(L12,'Ref_Min Retention'!$A$3:$A$503,0)),
IF(L4&gt;1,INDEX('Ref_Min Retention'!$E$3:$E$503,MATCH(L12,'Ref_Min Retention'!$A$3:$A$503,0)))))))))</f>
        <v>-</v>
      </c>
      <c r="M13" s="152" t="str">
        <f>IF(OR(M3="",M4="",M12="-"),"-",IF(M8="No",0,IF(M12&gt;0.5,0.8,
IF(M4&lt;=0.6,INDEX('Ref_Min Retention'!$B$3:$B$503,MATCH(M12,'Ref_Min Retention'!$A$3:$A$503,0)),
IF(M4&lt;=0.8,INDEX('Ref_Min Retention'!$C$3:$C$503,MATCH(M12,'Ref_Min Retention'!$A$3:$A$503,0)),
IF(M4&lt;=1,INDEX('Ref_Min Retention'!$D$3:$D$503,MATCH(M12,'Ref_Min Retention'!$A$3:$A$503,0)),
IF(M4&gt;1,INDEX('Ref_Min Retention'!$E$3:$E$503,MATCH(M12,'Ref_Min Retention'!$A$3:$A$503,0)))))))))</f>
        <v>-</v>
      </c>
      <c r="N13" s="152" t="str">
        <f>IF(OR(N3="",N4="",N12="-"),"-",IF(N8="No",0,IF(N12&gt;0.5,0.8,
IF(N4&lt;=0.6,INDEX('Ref_Min Retention'!$B$3:$B$503,MATCH(N12,'Ref_Min Retention'!$A$3:$A$503,0)),
IF(N4&lt;=0.8,INDEX('Ref_Min Retention'!$C$3:$C$503,MATCH(N12,'Ref_Min Retention'!$A$3:$A$503,0)),
IF(N4&lt;=1,INDEX('Ref_Min Retention'!$D$3:$D$503,MATCH(N12,'Ref_Min Retention'!$A$3:$A$503,0)),
IF(N4&gt;1,INDEX('Ref_Min Retention'!$E$3:$E$503,MATCH(N12,'Ref_Min Retention'!$A$3:$A$503,0)))))))))</f>
        <v>-</v>
      </c>
      <c r="O13" s="24" t="s">
        <v>425</v>
      </c>
      <c r="Q13" s="156" t="s">
        <v>381</v>
      </c>
    </row>
    <row r="14" spans="2:28" ht="18" customHeight="1" x14ac:dyDescent="0.35">
      <c r="B14" s="209"/>
      <c r="C14" s="112">
        <v>12</v>
      </c>
      <c r="D14" s="60" t="s">
        <v>423</v>
      </c>
      <c r="E14" s="26" t="str">
        <f>IF(E13="-","-",INDEX('Ref_Min Retention'!$H$3:$H$303,MATCH(E13,'Ref_Min Retention'!$G$3:$G$303,1)))</f>
        <v>-</v>
      </c>
      <c r="F14" s="26" t="str">
        <f>IF(F13="-","-",INDEX('Ref_Min Retention'!$H$3:$H$303,MATCH(F13,'Ref_Min Retention'!$G$3:$G$303,1)))</f>
        <v>-</v>
      </c>
      <c r="G14" s="26" t="str">
        <f>IF(G13="-","-",INDEX('Ref_Min Retention'!$H$3:$H$303,MATCH(G13,'Ref_Min Retention'!$G$3:$G$303,1)))</f>
        <v>-</v>
      </c>
      <c r="H14" s="26" t="str">
        <f>IF(H13="-","-",INDEX('Ref_Min Retention'!$H$3:$H$303,MATCH(H13,'Ref_Min Retention'!$G$3:$G$303,1)))</f>
        <v>-</v>
      </c>
      <c r="I14" s="26" t="str">
        <f>IF(I13="-","-",INDEX('Ref_Min Retention'!$H$3:$H$303,MATCH(I13,'Ref_Min Retention'!$G$3:$G$303,1)))</f>
        <v>-</v>
      </c>
      <c r="J14" s="26" t="str">
        <f>IF(J13="-","-",INDEX('Ref_Min Retention'!$H$3:$H$303,MATCH(J13,'Ref_Min Retention'!$G$3:$G$303,1)))</f>
        <v>-</v>
      </c>
      <c r="K14" s="26" t="str">
        <f>IF(K13="-","-",INDEX('Ref_Min Retention'!$H$3:$H$303,MATCH(K13,'Ref_Min Retention'!$G$3:$G$303,1)))</f>
        <v>-</v>
      </c>
      <c r="L14" s="26" t="str">
        <f>IF(L13="-","-",INDEX('Ref_Min Retention'!$H$3:$H$303,MATCH(L13,'Ref_Min Retention'!$G$3:$G$303,1)))</f>
        <v>-</v>
      </c>
      <c r="M14" s="26" t="str">
        <f>IF(M13="-","-",INDEX('Ref_Min Retention'!$H$3:$H$303,MATCH(M13,'Ref_Min Retention'!$G$3:$G$303,1)))</f>
        <v>-</v>
      </c>
      <c r="N14" s="26" t="str">
        <f>IF(N13="-","-",INDEX('Ref_Min Retention'!$H$3:$H$303,MATCH(N13,'Ref_Min Retention'!$G$3:$G$303,1)))</f>
        <v>-</v>
      </c>
      <c r="O14" s="24" t="s">
        <v>34</v>
      </c>
      <c r="Q14" s="158" t="s">
        <v>426</v>
      </c>
    </row>
    <row r="15" spans="2:28" ht="18" customHeight="1" x14ac:dyDescent="0.35">
      <c r="B15" s="209"/>
      <c r="C15" s="112">
        <v>13</v>
      </c>
      <c r="D15" s="60" t="s">
        <v>424</v>
      </c>
      <c r="E15" s="25" t="str">
        <f>IF(E13="-","-",E14*'Step 1. DCV'!E40)</f>
        <v>-</v>
      </c>
      <c r="F15" s="25" t="str">
        <f>IF(F13="-","-",F14*'Step 1. DCV'!F40)</f>
        <v>-</v>
      </c>
      <c r="G15" s="25" t="str">
        <f>IF(G13="-","-",G14*'Step 1. DCV'!G40)</f>
        <v>-</v>
      </c>
      <c r="H15" s="25" t="str">
        <f>IF(H13="-","-",H14*'Step 1. DCV'!H40)</f>
        <v>-</v>
      </c>
      <c r="I15" s="25" t="str">
        <f>IF(I13="-","-",I14*'Step 1. DCV'!I40)</f>
        <v>-</v>
      </c>
      <c r="J15" s="25" t="str">
        <f>IF(J13="-","-",J14*'Step 1. DCV'!J40)</f>
        <v>-</v>
      </c>
      <c r="K15" s="25" t="str">
        <f>IF(K13="-","-",K14*'Step 1. DCV'!K40)</f>
        <v>-</v>
      </c>
      <c r="L15" s="25" t="str">
        <f>IF(L13="-","-",L14*'Step 1. DCV'!L40)</f>
        <v>-</v>
      </c>
      <c r="M15" s="25" t="str">
        <f>IF(M13="-","-",M14*'Step 1. DCV'!M40)</f>
        <v>-</v>
      </c>
      <c r="N15" s="25" t="str">
        <f>IF(N13="-","-",N14*'Step 1. DCV'!N40)</f>
        <v>-</v>
      </c>
      <c r="O15" s="24" t="s">
        <v>3</v>
      </c>
      <c r="Q15" s="165" t="s">
        <v>427</v>
      </c>
    </row>
    <row r="16" spans="2:28" ht="14" customHeight="1" x14ac:dyDescent="0.35">
      <c r="B16" s="213" t="str">
        <f>IF(OR(B17&lt;&gt;"False",B18&lt;&gt;"False"),"Attention!","No Warning Messages")</f>
        <v>No Warning Messages</v>
      </c>
      <c r="C16" s="214"/>
      <c r="D16" s="214"/>
      <c r="E16" s="214"/>
      <c r="F16" s="214"/>
      <c r="G16" s="214"/>
      <c r="H16" s="214"/>
      <c r="I16" s="214"/>
      <c r="J16" s="214"/>
      <c r="K16" s="214"/>
      <c r="L16" s="214"/>
      <c r="M16" s="214"/>
      <c r="N16" s="214"/>
      <c r="O16" s="215"/>
    </row>
    <row r="17" spans="2:15" ht="14" customHeight="1" x14ac:dyDescent="0.35">
      <c r="B17" s="202" t="str">
        <f>IF(COUNTIF(S8:AB8,"Warning")&gt;=1,"-Retention requirements have been omitted in these calculations. Such an omission is only be acceptable for Green Street projects or projects that submit supplemental calculations demonstrating retention requirements are satisfied at the project-level.","False")</f>
        <v>False</v>
      </c>
      <c r="C17" s="203"/>
      <c r="D17" s="203"/>
      <c r="E17" s="203"/>
      <c r="F17" s="203"/>
      <c r="G17" s="203"/>
      <c r="H17" s="203"/>
      <c r="I17" s="203"/>
      <c r="J17" s="203"/>
      <c r="K17" s="203"/>
      <c r="L17" s="203"/>
      <c r="M17" s="203"/>
      <c r="N17" s="203"/>
      <c r="O17" s="204"/>
    </row>
    <row r="18" spans="2:15" ht="14" customHeight="1" x14ac:dyDescent="0.35">
      <c r="B18" s="205" t="str">
        <f>IF(COUNTIF(S9:AB9,"Warning")&gt;=1,"-Projects proposing buildings over 9 stories must perform a capture and use analysis evaluating the potential for toilet/landscape use of the DCV.","False")</f>
        <v>False</v>
      </c>
      <c r="C18" s="206"/>
      <c r="D18" s="206"/>
      <c r="E18" s="206"/>
      <c r="F18" s="206"/>
      <c r="G18" s="206"/>
      <c r="H18" s="206"/>
      <c r="I18" s="206"/>
      <c r="J18" s="206"/>
      <c r="K18" s="206"/>
      <c r="L18" s="206"/>
      <c r="M18" s="206"/>
      <c r="N18" s="206"/>
      <c r="O18" s="207"/>
    </row>
  </sheetData>
  <sheetProtection algorithmName="SHA-512" hashValue="VS29jLgFYFNTOm2et5E+wbbOYT6APMAdJ+v9WZmNrlAko5A1+oIS3vEsG9AFsErjCYBerP4F9L/n3gqNeAGRNQ==" saltValue="6k570T/Zbh5e43yFmiBHWQ==" spinCount="100000" sheet="1" objects="1" scenarios="1" formatColumns="0"/>
  <mergeCells count="8">
    <mergeCell ref="B17:O17"/>
    <mergeCell ref="B18:O18"/>
    <mergeCell ref="B1:O1"/>
    <mergeCell ref="S2:AB2"/>
    <mergeCell ref="B10:B11"/>
    <mergeCell ref="B3:B9"/>
    <mergeCell ref="B12:B15"/>
    <mergeCell ref="B16:O16"/>
  </mergeCells>
  <conditionalFormatting sqref="B16:O16">
    <cfRule type="containsText" dxfId="18" priority="1" operator="containsText" text="No Warning Messages">
      <formula>NOT(ISERROR(SEARCH("No Warning Messages",B16)))</formula>
    </cfRule>
  </conditionalFormatting>
  <conditionalFormatting sqref="B17:O18">
    <cfRule type="containsText" dxfId="17" priority="2" operator="containsText" text="False">
      <formula>NOT(ISERROR(SEARCH("False",B17)))</formula>
    </cfRule>
  </conditionalFormatting>
  <conditionalFormatting sqref="E11:N11">
    <cfRule type="expression" dxfId="16" priority="6">
      <formula>E$10="No"</formula>
    </cfRule>
  </conditionalFormatting>
  <pageMargins left="0.7" right="0.7" top="0.5" bottom="0.5" header="0.3" footer="0.3"/>
  <pageSetup paperSize="3" scale="93"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Ref_Feasibility!$D$3:$D$16</xm:f>
          </x14:formula1>
          <xm:sqref>E7:N7</xm:sqref>
        </x14:dataValidation>
        <x14:dataValidation type="list" allowBlank="1" showInputMessage="1" showErrorMessage="1" xr:uid="{00000000-0002-0000-0200-000001000000}">
          <x14:formula1>
            <xm:f>Ref_Feasibility!$A$3:$A$7</xm:f>
          </x14:formula1>
          <xm:sqref>E5:N5</xm:sqref>
        </x14:dataValidation>
        <x14:dataValidation type="list" allowBlank="1" showInputMessage="1" showErrorMessage="1" xr:uid="{00000000-0002-0000-0200-000002000000}">
          <x14:formula1>
            <xm:f>Ref_Feasibility!$C$3:$C$4</xm:f>
          </x14:formula1>
          <xm:sqref>E6:N6</xm:sqref>
        </x14:dataValidation>
        <x14:dataValidation type="list" allowBlank="1" showInputMessage="1" showErrorMessage="1" xr:uid="{00000000-0002-0000-0200-000003000000}">
          <x14:formula1>
            <xm:f>Ref_Feasibility!$F$3:$F$4</xm:f>
          </x14:formula1>
          <xm:sqref>E10:N10</xm:sqref>
        </x14:dataValidation>
        <x14:dataValidation type="list" allowBlank="1" showInputMessage="1" showErrorMessage="1" xr:uid="{00000000-0002-0000-0200-000004000000}">
          <x14:formula1>
            <xm:f>Ref_Feasibility!$E$3:$E$4</xm:f>
          </x14:formula1>
          <xm:sqref>E8:N9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AC77"/>
  <sheetViews>
    <sheetView showGridLines="0" topLeftCell="B1" zoomScale="85" zoomScaleNormal="85" zoomScalePageLayoutView="40" workbookViewId="0">
      <selection activeCell="E6" sqref="E6"/>
    </sheetView>
  </sheetViews>
  <sheetFormatPr defaultColWidth="9.08984375" defaultRowHeight="14.5" x14ac:dyDescent="0.35"/>
  <cols>
    <col min="1" max="1" width="6.54296875" style="23" hidden="1" customWidth="1"/>
    <col min="2" max="2" width="13.6328125" style="23" customWidth="1"/>
    <col min="3" max="3" width="4.6328125" style="22" customWidth="1"/>
    <col min="4" max="4" width="65" style="23" customWidth="1"/>
    <col min="5" max="14" width="13.6328125" style="23" customWidth="1"/>
    <col min="15" max="15" width="10.6328125" style="23" customWidth="1"/>
    <col min="16" max="16" width="6.6328125" style="23" hidden="1" customWidth="1"/>
    <col min="17" max="17" width="103.90625" style="23" hidden="1" customWidth="1"/>
    <col min="18" max="18" width="6.6328125" style="23" hidden="1" customWidth="1"/>
    <col min="19" max="24" width="9.36328125" style="23" hidden="1" customWidth="1"/>
    <col min="25" max="29" width="9.08984375" style="23" hidden="1" customWidth="1"/>
    <col min="30" max="16384" width="9.08984375" style="23"/>
  </cols>
  <sheetData>
    <row r="1" spans="2:29" ht="15" customHeight="1" x14ac:dyDescent="0.4">
      <c r="B1" s="208" t="s">
        <v>385</v>
      </c>
      <c r="C1" s="208"/>
      <c r="D1" s="208"/>
      <c r="E1" s="208"/>
      <c r="F1" s="208"/>
      <c r="G1" s="208"/>
      <c r="H1" s="208"/>
      <c r="I1" s="208"/>
      <c r="J1" s="208"/>
      <c r="K1" s="208"/>
      <c r="L1" s="208"/>
      <c r="M1" s="208"/>
      <c r="N1" s="208"/>
      <c r="O1" s="208"/>
      <c r="P1"/>
      <c r="Q1" s="84" t="s">
        <v>74</v>
      </c>
      <c r="R1" s="89"/>
      <c r="S1" s="89"/>
      <c r="T1" s="89"/>
      <c r="U1" s="89"/>
      <c r="V1" s="89"/>
      <c r="W1" s="89"/>
      <c r="X1" s="89"/>
      <c r="Y1" s="89"/>
      <c r="Z1" s="89"/>
      <c r="AA1" s="89"/>
      <c r="AB1" s="58"/>
    </row>
    <row r="2" spans="2:29" s="30" customFormat="1" ht="14" customHeight="1" x14ac:dyDescent="0.35">
      <c r="B2" s="81" t="s">
        <v>15</v>
      </c>
      <c r="C2" s="81" t="s">
        <v>7</v>
      </c>
      <c r="D2" s="81" t="s">
        <v>1</v>
      </c>
      <c r="E2" s="70" t="s">
        <v>75</v>
      </c>
      <c r="F2" s="70" t="s">
        <v>76</v>
      </c>
      <c r="G2" s="70" t="s">
        <v>77</v>
      </c>
      <c r="H2" s="70" t="s">
        <v>78</v>
      </c>
      <c r="I2" s="70" t="s">
        <v>79</v>
      </c>
      <c r="J2" s="70" t="s">
        <v>80</v>
      </c>
      <c r="K2" s="70" t="s">
        <v>81</v>
      </c>
      <c r="L2" s="70" t="s">
        <v>129</v>
      </c>
      <c r="M2" s="70" t="s">
        <v>82</v>
      </c>
      <c r="N2" s="70" t="s">
        <v>83</v>
      </c>
      <c r="O2" s="81" t="s">
        <v>2</v>
      </c>
      <c r="P2"/>
      <c r="Q2" s="154" t="s">
        <v>367</v>
      </c>
      <c r="R2" s="64"/>
      <c r="S2" s="199" t="s">
        <v>73</v>
      </c>
      <c r="T2" s="200"/>
      <c r="U2" s="200"/>
      <c r="V2" s="200"/>
      <c r="W2" s="200"/>
      <c r="X2" s="200"/>
      <c r="Y2" s="200"/>
      <c r="Z2" s="200"/>
      <c r="AA2" s="200"/>
      <c r="AB2" s="201"/>
    </row>
    <row r="3" spans="2:29" s="30" customFormat="1" ht="14" customHeight="1" x14ac:dyDescent="0.35">
      <c r="B3" s="210" t="s">
        <v>27</v>
      </c>
      <c r="C3" s="112">
        <v>1</v>
      </c>
      <c r="D3" s="60" t="s">
        <v>102</v>
      </c>
      <c r="E3" s="90" t="str">
        <f>IF('Step 1. DCV'!E3&lt;&gt;"",'Step 1. DCV'!E3,"-")</f>
        <v>-</v>
      </c>
      <c r="F3" s="90" t="str">
        <f>IF('Step 1. DCV'!F3&lt;&gt;"",'Step 1. DCV'!F3,"-")</f>
        <v>-</v>
      </c>
      <c r="G3" s="90" t="str">
        <f>IF('Step 1. DCV'!G3&lt;&gt;"",'Step 1. DCV'!G3,"-")</f>
        <v>-</v>
      </c>
      <c r="H3" s="90" t="str">
        <f>IF('Step 1. DCV'!H3&lt;&gt;"",'Step 1. DCV'!H3,"-")</f>
        <v>-</v>
      </c>
      <c r="I3" s="90" t="str">
        <f>IF('Step 1. DCV'!I3&lt;&gt;"",'Step 1. DCV'!I3,"-")</f>
        <v>-</v>
      </c>
      <c r="J3" s="90" t="str">
        <f>IF('Step 1. DCV'!J3&lt;&gt;"",'Step 1. DCV'!J3,"-")</f>
        <v>-</v>
      </c>
      <c r="K3" s="90" t="str">
        <f>IF('Step 1. DCV'!K3&lt;&gt;"",'Step 1. DCV'!K3,"-")</f>
        <v>-</v>
      </c>
      <c r="L3" s="90" t="str">
        <f>IF('Step 1. DCV'!L3&lt;&gt;"",'Step 1. DCV'!L3,"-")</f>
        <v>-</v>
      </c>
      <c r="M3" s="90" t="str">
        <f>IF('Step 1. DCV'!M3&lt;&gt;"",'Step 1. DCV'!M3,"-")</f>
        <v>-</v>
      </c>
      <c r="N3" s="90" t="str">
        <f>IF('Step 1. DCV'!N3&lt;&gt;"",'Step 1. DCV'!N3,"-")</f>
        <v>-</v>
      </c>
      <c r="O3" s="24" t="s">
        <v>5</v>
      </c>
      <c r="P3"/>
      <c r="Q3" s="155" t="s">
        <v>354</v>
      </c>
      <c r="R3" s="64"/>
      <c r="S3" s="98"/>
      <c r="T3" s="56"/>
      <c r="U3" s="56"/>
      <c r="V3" s="56"/>
      <c r="W3" s="56"/>
      <c r="X3" s="56"/>
      <c r="Y3" s="56"/>
      <c r="Z3" s="56"/>
      <c r="AA3" s="56"/>
      <c r="AB3" s="57"/>
    </row>
    <row r="4" spans="2:29" s="30" customFormat="1" ht="14" customHeight="1" x14ac:dyDescent="0.35">
      <c r="B4" s="211"/>
      <c r="C4" s="112">
        <v>2</v>
      </c>
      <c r="D4" s="60" t="s">
        <v>316</v>
      </c>
      <c r="E4" s="106" t="str">
        <f>IF(E3&lt;&gt;"-",ROUND('Step 2. Retention Requirements'!E12,3),"-")</f>
        <v>-</v>
      </c>
      <c r="F4" s="106" t="str">
        <f>IF(F3&lt;&gt;"-",ROUND('Step 2. Retention Requirements'!F12,3),"-")</f>
        <v>-</v>
      </c>
      <c r="G4" s="106" t="str">
        <f>IF(G3&lt;&gt;"-",ROUND('Step 2. Retention Requirements'!G12,3),"-")</f>
        <v>-</v>
      </c>
      <c r="H4" s="106" t="str">
        <f>IF(H3&lt;&gt;"-",ROUND('Step 2. Retention Requirements'!H12,3),"-")</f>
        <v>-</v>
      </c>
      <c r="I4" s="106" t="str">
        <f>IF(I3&lt;&gt;"-",ROUND('Step 2. Retention Requirements'!I12,3),"-")</f>
        <v>-</v>
      </c>
      <c r="J4" s="106" t="str">
        <f>IF(J3&lt;&gt;"-",ROUND('Step 2. Retention Requirements'!J12,3),"-")</f>
        <v>-</v>
      </c>
      <c r="K4" s="106" t="str">
        <f>IF(K3&lt;&gt;"-",ROUND('Step 2. Retention Requirements'!K12,3),"-")</f>
        <v>-</v>
      </c>
      <c r="L4" s="106" t="str">
        <f>IF(L3&lt;&gt;"-",ROUND('Step 2. Retention Requirements'!L12,3),"-")</f>
        <v>-</v>
      </c>
      <c r="M4" s="106" t="str">
        <f>IF(M3&lt;&gt;"-",ROUND('Step 2. Retention Requirements'!M12,3),"-")</f>
        <v>-</v>
      </c>
      <c r="N4" s="106" t="str">
        <f>IF(N3&lt;&gt;"-",ROUND('Step 2. Retention Requirements'!N12,3),"-")</f>
        <v>-</v>
      </c>
      <c r="O4" s="24" t="s">
        <v>0</v>
      </c>
      <c r="P4"/>
      <c r="Q4" s="156" t="s">
        <v>357</v>
      </c>
      <c r="R4" s="64"/>
      <c r="S4" s="51"/>
      <c r="AB4" s="52"/>
    </row>
    <row r="5" spans="2:29" s="30" customFormat="1" ht="14" customHeight="1" x14ac:dyDescent="0.35">
      <c r="B5" s="211"/>
      <c r="C5" s="112">
        <v>3</v>
      </c>
      <c r="D5" s="60" t="s">
        <v>23</v>
      </c>
      <c r="E5" s="91" t="str">
        <f>IF(E3&lt;&gt;"-",'Step 1. DCV'!E40,"-")</f>
        <v>-</v>
      </c>
      <c r="F5" s="91" t="str">
        <f>IF(F3&lt;&gt;"-",'Step 1. DCV'!F40,"-")</f>
        <v>-</v>
      </c>
      <c r="G5" s="91" t="str">
        <f>IF(G3&lt;&gt;"-",'Step 1. DCV'!G40,"-")</f>
        <v>-</v>
      </c>
      <c r="H5" s="91" t="str">
        <f>IF(H3&lt;&gt;"-",'Step 1. DCV'!H40,"-")</f>
        <v>-</v>
      </c>
      <c r="I5" s="91" t="str">
        <f>IF(I3&lt;&gt;"-",'Step 1. DCV'!I40,"-")</f>
        <v>-</v>
      </c>
      <c r="J5" s="91" t="str">
        <f>IF(J3&lt;&gt;"-",'Step 1. DCV'!J40,"-")</f>
        <v>-</v>
      </c>
      <c r="K5" s="91" t="str">
        <f>IF(K3&lt;&gt;"-",'Step 1. DCV'!K40,"-")</f>
        <v>-</v>
      </c>
      <c r="L5" s="91" t="str">
        <f>IF(L3&lt;&gt;"-",'Step 1. DCV'!L40,"-")</f>
        <v>-</v>
      </c>
      <c r="M5" s="91" t="str">
        <f>IF(M3&lt;&gt;"-",'Step 1. DCV'!M40,"-")</f>
        <v>-</v>
      </c>
      <c r="N5" s="91" t="str">
        <f>IF(N3&lt;&gt;"-",'Step 1. DCV'!N40,"-")</f>
        <v>-</v>
      </c>
      <c r="O5" s="24" t="s">
        <v>3</v>
      </c>
      <c r="P5"/>
      <c r="Q5" s="159" t="s">
        <v>358</v>
      </c>
      <c r="R5" s="62"/>
      <c r="S5" s="51"/>
      <c r="AB5" s="52"/>
    </row>
    <row r="6" spans="2:29" s="30" customFormat="1" ht="14" customHeight="1" x14ac:dyDescent="0.35">
      <c r="B6" s="211"/>
      <c r="C6" s="112">
        <v>4</v>
      </c>
      <c r="D6" s="60" t="s">
        <v>304</v>
      </c>
      <c r="E6" s="59"/>
      <c r="F6" s="59"/>
      <c r="G6" s="59"/>
      <c r="H6" s="59"/>
      <c r="I6" s="59"/>
      <c r="J6" s="59"/>
      <c r="K6" s="59"/>
      <c r="L6" s="59"/>
      <c r="M6" s="59"/>
      <c r="N6" s="59"/>
      <c r="O6" s="24" t="s">
        <v>50</v>
      </c>
      <c r="P6"/>
      <c r="Q6" s="159" t="s">
        <v>373</v>
      </c>
      <c r="R6" s="62"/>
      <c r="S6" s="51"/>
      <c r="AB6" s="52"/>
    </row>
    <row r="7" spans="2:29" s="30" customFormat="1" ht="14" customHeight="1" x14ac:dyDescent="0.35">
      <c r="B7" s="211"/>
      <c r="C7" s="112">
        <v>5</v>
      </c>
      <c r="D7" s="60" t="s">
        <v>298</v>
      </c>
      <c r="E7" s="59"/>
      <c r="F7" s="59"/>
      <c r="G7" s="59"/>
      <c r="H7" s="59"/>
      <c r="I7" s="59"/>
      <c r="J7" s="59"/>
      <c r="K7" s="59"/>
      <c r="L7" s="59"/>
      <c r="M7" s="59"/>
      <c r="N7" s="59"/>
      <c r="O7" s="24" t="s">
        <v>50</v>
      </c>
      <c r="P7"/>
      <c r="Q7" s="159" t="s">
        <v>360</v>
      </c>
      <c r="R7" s="62"/>
      <c r="S7" s="51"/>
      <c r="AB7" s="52"/>
    </row>
    <row r="8" spans="2:29" s="30" customFormat="1" ht="14" customHeight="1" x14ac:dyDescent="0.35">
      <c r="B8" s="211"/>
      <c r="C8" s="112">
        <v>6</v>
      </c>
      <c r="D8" s="60" t="s">
        <v>305</v>
      </c>
      <c r="E8" s="59"/>
      <c r="F8" s="59"/>
      <c r="G8" s="59"/>
      <c r="H8" s="59"/>
      <c r="I8" s="59"/>
      <c r="J8" s="59"/>
      <c r="K8" s="59"/>
      <c r="L8" s="59"/>
      <c r="M8" s="59"/>
      <c r="N8" s="59"/>
      <c r="O8" s="24" t="s">
        <v>50</v>
      </c>
      <c r="P8"/>
      <c r="Q8" s="159" t="s">
        <v>359</v>
      </c>
      <c r="R8" s="62"/>
      <c r="S8" s="51"/>
      <c r="AB8" s="52"/>
    </row>
    <row r="9" spans="2:29" s="30" customFormat="1" ht="14" customHeight="1" x14ac:dyDescent="0.35">
      <c r="B9" s="211"/>
      <c r="C9" s="112">
        <v>7</v>
      </c>
      <c r="D9" s="60" t="s">
        <v>313</v>
      </c>
      <c r="E9" s="59"/>
      <c r="F9" s="59"/>
      <c r="G9" s="59"/>
      <c r="H9" s="59"/>
      <c r="I9" s="59"/>
      <c r="J9" s="59"/>
      <c r="K9" s="59"/>
      <c r="L9" s="59"/>
      <c r="M9" s="59"/>
      <c r="N9" s="59"/>
      <c r="O9" s="24" t="s">
        <v>50</v>
      </c>
      <c r="P9"/>
      <c r="Q9" s="159" t="s">
        <v>443</v>
      </c>
      <c r="R9" s="62"/>
      <c r="S9" s="51" t="str">
        <f>IF(E9="Specialized", "Warning","Ok")</f>
        <v>Ok</v>
      </c>
      <c r="T9" s="30" t="str">
        <f t="shared" ref="T9:AB9" si="0">IF(F9="Specialized", "Warning","Ok")</f>
        <v>Ok</v>
      </c>
      <c r="U9" s="30" t="str">
        <f t="shared" si="0"/>
        <v>Ok</v>
      </c>
      <c r="V9" s="30" t="str">
        <f t="shared" si="0"/>
        <v>Ok</v>
      </c>
      <c r="W9" s="30" t="str">
        <f t="shared" si="0"/>
        <v>Ok</v>
      </c>
      <c r="X9" s="30" t="str">
        <f t="shared" si="0"/>
        <v>Ok</v>
      </c>
      <c r="Y9" s="30" t="str">
        <f t="shared" si="0"/>
        <v>Ok</v>
      </c>
      <c r="Z9" s="30" t="str">
        <f t="shared" si="0"/>
        <v>Ok</v>
      </c>
      <c r="AA9" s="30" t="str">
        <f t="shared" si="0"/>
        <v>Ok</v>
      </c>
      <c r="AB9" s="52" t="str">
        <f t="shared" si="0"/>
        <v>Ok</v>
      </c>
      <c r="AC9" s="30" t="s">
        <v>430</v>
      </c>
    </row>
    <row r="10" spans="2:29" s="30" customFormat="1" ht="14" customHeight="1" x14ac:dyDescent="0.35">
      <c r="B10" s="211"/>
      <c r="C10" s="112">
        <v>8</v>
      </c>
      <c r="D10" s="60" t="s">
        <v>158</v>
      </c>
      <c r="E10" s="59"/>
      <c r="F10" s="59"/>
      <c r="G10" s="59"/>
      <c r="H10" s="59"/>
      <c r="I10" s="59"/>
      <c r="J10" s="59"/>
      <c r="K10" s="59"/>
      <c r="L10" s="59"/>
      <c r="M10" s="59"/>
      <c r="N10" s="59"/>
      <c r="O10" s="24" t="s">
        <v>5</v>
      </c>
      <c r="P10"/>
      <c r="Q10" s="160" t="s">
        <v>361</v>
      </c>
      <c r="R10" s="77"/>
      <c r="S10" s="51" t="str">
        <f>IF(AND(E10&lt;&gt;"",E10&lt;'Step 1. DCV'!E38*0.03), "Warning","Ok")</f>
        <v>Ok</v>
      </c>
      <c r="T10" s="30" t="str">
        <f>IF(AND(F10&lt;&gt;"",F10&lt;'Step 1. DCV'!F38*0.03), "Warning","Ok")</f>
        <v>Ok</v>
      </c>
      <c r="U10" s="30" t="str">
        <f>IF(AND(G10&lt;&gt;"",G10&lt;'Step 1. DCV'!G38*0.03), "Warning","Ok")</f>
        <v>Ok</v>
      </c>
      <c r="V10" s="30" t="str">
        <f>IF(AND(H10&lt;&gt;"",H10&lt;'Step 1. DCV'!H38*0.03), "Warning","Ok")</f>
        <v>Ok</v>
      </c>
      <c r="W10" s="30" t="str">
        <f>IF(AND(I10&lt;&gt;"",I10&lt;'Step 1. DCV'!I38*0.03), "Warning","Ok")</f>
        <v>Ok</v>
      </c>
      <c r="X10" s="30" t="str">
        <f>IF(AND(J10&lt;&gt;"",J10&lt;'Step 1. DCV'!J38*0.03), "Warning","Ok")</f>
        <v>Ok</v>
      </c>
      <c r="Y10" s="30" t="str">
        <f>IF(AND(K10&lt;&gt;"",K10&lt;'Step 1. DCV'!K38*0.03), "Warning","Ok")</f>
        <v>Ok</v>
      </c>
      <c r="Z10" s="30" t="str">
        <f>IF(AND(L10&lt;&gt;"",L10&lt;'Step 1. DCV'!L38*0.03), "Warning","Ok")</f>
        <v>Ok</v>
      </c>
      <c r="AA10" s="30" t="str">
        <f>IF(AND(M10&lt;&gt;"",M10&lt;'Step 1. DCV'!M38*0.03), "Warning","Ok")</f>
        <v>Ok</v>
      </c>
      <c r="AB10" s="52" t="str">
        <f>IF(AND(N10&lt;&gt;"",N10&lt;'Step 1. DCV'!N38*0.03), "Warning","Ok")</f>
        <v>Ok</v>
      </c>
      <c r="AC10" s="30" t="s">
        <v>386</v>
      </c>
    </row>
    <row r="11" spans="2:29" s="30" customFormat="1" ht="14" customHeight="1" x14ac:dyDescent="0.35">
      <c r="B11" s="211"/>
      <c r="C11" s="112">
        <v>9</v>
      </c>
      <c r="D11" s="60" t="s">
        <v>30</v>
      </c>
      <c r="E11" s="71"/>
      <c r="F11" s="71"/>
      <c r="G11" s="71"/>
      <c r="H11" s="71"/>
      <c r="I11" s="71"/>
      <c r="J11" s="71"/>
      <c r="K11" s="71"/>
      <c r="L11" s="71"/>
      <c r="M11" s="71"/>
      <c r="N11" s="71"/>
      <c r="O11" s="24" t="s">
        <v>4</v>
      </c>
      <c r="P11"/>
      <c r="Q11" s="160" t="s">
        <v>362</v>
      </c>
      <c r="R11" s="77"/>
      <c r="S11" s="51"/>
      <c r="AB11" s="52"/>
    </row>
    <row r="12" spans="2:29" s="30" customFormat="1" ht="14" customHeight="1" x14ac:dyDescent="0.35">
      <c r="B12" s="211"/>
      <c r="C12" s="112">
        <v>10</v>
      </c>
      <c r="D12" s="60" t="s">
        <v>31</v>
      </c>
      <c r="E12" s="71"/>
      <c r="F12" s="71"/>
      <c r="G12" s="71"/>
      <c r="H12" s="71"/>
      <c r="I12" s="71"/>
      <c r="J12" s="71"/>
      <c r="K12" s="71"/>
      <c r="L12" s="71"/>
      <c r="M12" s="71"/>
      <c r="N12" s="71"/>
      <c r="O12" s="24" t="s">
        <v>4</v>
      </c>
      <c r="P12"/>
      <c r="Q12" s="160" t="s">
        <v>363</v>
      </c>
      <c r="R12" s="77"/>
      <c r="S12" s="51" t="str">
        <f>IF(AND(E12&lt;&gt;"",E8="Underdrain",E9&lt;&gt;"Specialized",E12&gt;=0,E12&lt;18),"Warning","Ok")</f>
        <v>Ok</v>
      </c>
      <c r="T12" s="30" t="str">
        <f t="shared" ref="T12:AB12" si="1">IF(AND(F12&lt;&gt;"",F8="Underdrain",F9&lt;&gt;"Specialized",F12&gt;=0,F12&lt;18),"Warning","Ok")</f>
        <v>Ok</v>
      </c>
      <c r="U12" s="30" t="str">
        <f t="shared" si="1"/>
        <v>Ok</v>
      </c>
      <c r="V12" s="30" t="str">
        <f t="shared" si="1"/>
        <v>Ok</v>
      </c>
      <c r="W12" s="30" t="str">
        <f t="shared" si="1"/>
        <v>Ok</v>
      </c>
      <c r="X12" s="30" t="str">
        <f t="shared" si="1"/>
        <v>Ok</v>
      </c>
      <c r="Y12" s="30" t="str">
        <f t="shared" si="1"/>
        <v>Ok</v>
      </c>
      <c r="Z12" s="30" t="str">
        <f t="shared" si="1"/>
        <v>Ok</v>
      </c>
      <c r="AA12" s="30" t="str">
        <f t="shared" si="1"/>
        <v>Ok</v>
      </c>
      <c r="AB12" s="52" t="str">
        <f t="shared" si="1"/>
        <v>Ok</v>
      </c>
      <c r="AC12" s="30" t="s">
        <v>431</v>
      </c>
    </row>
    <row r="13" spans="2:29" s="30" customFormat="1" ht="14" customHeight="1" x14ac:dyDescent="0.35">
      <c r="B13" s="211"/>
      <c r="C13" s="112">
        <v>11</v>
      </c>
      <c r="D13" s="60" t="s">
        <v>364</v>
      </c>
      <c r="E13" s="71"/>
      <c r="F13" s="71"/>
      <c r="G13" s="71"/>
      <c r="H13" s="71"/>
      <c r="I13" s="71"/>
      <c r="J13" s="71"/>
      <c r="K13" s="71"/>
      <c r="L13" s="71"/>
      <c r="M13" s="71"/>
      <c r="N13" s="71"/>
      <c r="O13" s="24" t="s">
        <v>4</v>
      </c>
      <c r="P13"/>
      <c r="Q13" s="160" t="s">
        <v>390</v>
      </c>
      <c r="R13" s="77"/>
      <c r="S13" s="51"/>
      <c r="AB13" s="52"/>
    </row>
    <row r="14" spans="2:29" s="30" customFormat="1" ht="14" customHeight="1" x14ac:dyDescent="0.35">
      <c r="B14" s="211"/>
      <c r="C14" s="112">
        <v>12</v>
      </c>
      <c r="D14" s="60" t="s">
        <v>389</v>
      </c>
      <c r="E14" s="71"/>
      <c r="F14" s="71"/>
      <c r="G14" s="71"/>
      <c r="H14" s="71"/>
      <c r="I14" s="71"/>
      <c r="J14" s="71"/>
      <c r="K14" s="71"/>
      <c r="L14" s="71"/>
      <c r="M14" s="71"/>
      <c r="N14" s="71"/>
      <c r="O14" s="24" t="s">
        <v>4</v>
      </c>
      <c r="P14"/>
      <c r="Q14" s="160" t="s">
        <v>365</v>
      </c>
      <c r="R14" s="77"/>
      <c r="S14" s="51" t="str">
        <f>IF(AND(E14&lt;&gt;"",E14&lt;3,E9&lt;&gt;"Specialized"),"Warning","Ok")</f>
        <v>Ok</v>
      </c>
      <c r="T14" s="30" t="str">
        <f t="shared" ref="T14:AB14" si="2">IF(AND(F14&lt;&gt;"",F14&lt;3,F9&lt;&gt;"Specialized"),"Warning","Ok")</f>
        <v>Ok</v>
      </c>
      <c r="U14" s="30" t="str">
        <f t="shared" si="2"/>
        <v>Ok</v>
      </c>
      <c r="V14" s="30" t="str">
        <f t="shared" si="2"/>
        <v>Ok</v>
      </c>
      <c r="W14" s="30" t="str">
        <f t="shared" si="2"/>
        <v>Ok</v>
      </c>
      <c r="X14" s="30" t="str">
        <f t="shared" si="2"/>
        <v>Ok</v>
      </c>
      <c r="Y14" s="30" t="str">
        <f t="shared" si="2"/>
        <v>Ok</v>
      </c>
      <c r="Z14" s="30" t="str">
        <f t="shared" si="2"/>
        <v>Ok</v>
      </c>
      <c r="AA14" s="30" t="str">
        <f t="shared" si="2"/>
        <v>Ok</v>
      </c>
      <c r="AB14" s="52" t="str">
        <f t="shared" si="2"/>
        <v>Ok</v>
      </c>
      <c r="AC14" s="30" t="s">
        <v>432</v>
      </c>
    </row>
    <row r="15" spans="2:29" s="30" customFormat="1" ht="14" customHeight="1" x14ac:dyDescent="0.35">
      <c r="B15" s="211"/>
      <c r="C15" s="112">
        <v>13</v>
      </c>
      <c r="D15" s="60" t="s">
        <v>186</v>
      </c>
      <c r="E15" s="31"/>
      <c r="F15" s="31"/>
      <c r="G15" s="31"/>
      <c r="H15" s="31"/>
      <c r="I15" s="31"/>
      <c r="J15" s="31"/>
      <c r="K15" s="31"/>
      <c r="L15" s="31"/>
      <c r="M15" s="31"/>
      <c r="N15" s="31"/>
      <c r="O15" s="24" t="s">
        <v>4</v>
      </c>
      <c r="P15"/>
      <c r="Q15" s="160" t="s">
        <v>368</v>
      </c>
      <c r="R15" s="77"/>
      <c r="S15" s="51" t="str">
        <f>IF(AND(E14&gt;3,E7="lined"),"Warning","Ok")</f>
        <v>Ok</v>
      </c>
      <c r="T15" s="30" t="str">
        <f t="shared" ref="T15:AB15" si="3">IF(AND(F14&gt;3,F7="lined"),"Warning","Ok")</f>
        <v>Ok</v>
      </c>
      <c r="U15" s="30" t="str">
        <f t="shared" si="3"/>
        <v>Ok</v>
      </c>
      <c r="V15" s="30" t="str">
        <f t="shared" si="3"/>
        <v>Ok</v>
      </c>
      <c r="W15" s="30" t="str">
        <f t="shared" si="3"/>
        <v>Ok</v>
      </c>
      <c r="X15" s="30" t="str">
        <f t="shared" si="3"/>
        <v>Ok</v>
      </c>
      <c r="Y15" s="30" t="str">
        <f t="shared" si="3"/>
        <v>Ok</v>
      </c>
      <c r="Z15" s="30" t="str">
        <f t="shared" si="3"/>
        <v>Ok</v>
      </c>
      <c r="AA15" s="30" t="str">
        <f t="shared" si="3"/>
        <v>Ok</v>
      </c>
      <c r="AB15" s="52" t="str">
        <f t="shared" si="3"/>
        <v>Ok</v>
      </c>
      <c r="AC15" s="30" t="s">
        <v>429</v>
      </c>
    </row>
    <row r="16" spans="2:29" s="30" customFormat="1" ht="14" customHeight="1" x14ac:dyDescent="0.35">
      <c r="B16" s="211"/>
      <c r="C16" s="112">
        <v>14</v>
      </c>
      <c r="D16" s="60" t="s">
        <v>307</v>
      </c>
      <c r="E16" s="31"/>
      <c r="F16" s="31"/>
      <c r="G16" s="31"/>
      <c r="H16" s="31"/>
      <c r="I16" s="31"/>
      <c r="J16" s="31"/>
      <c r="K16" s="31"/>
      <c r="L16" s="31"/>
      <c r="M16" s="31"/>
      <c r="N16" s="31"/>
      <c r="O16" s="24" t="s">
        <v>0</v>
      </c>
      <c r="P16"/>
      <c r="Q16" s="160" t="s">
        <v>439</v>
      </c>
      <c r="R16" s="77"/>
      <c r="S16" s="51"/>
      <c r="AB16" s="52"/>
    </row>
    <row r="17" spans="2:29" s="30" customFormat="1" ht="14" customHeight="1" x14ac:dyDescent="0.35">
      <c r="B17" s="211"/>
      <c r="C17" s="112">
        <v>15</v>
      </c>
      <c r="D17" s="60" t="s">
        <v>309</v>
      </c>
      <c r="E17" s="31"/>
      <c r="F17" s="31"/>
      <c r="G17" s="31"/>
      <c r="H17" s="31"/>
      <c r="I17" s="31"/>
      <c r="J17" s="31"/>
      <c r="K17" s="31"/>
      <c r="L17" s="31"/>
      <c r="M17" s="31"/>
      <c r="N17" s="31"/>
      <c r="O17" s="24" t="s">
        <v>50</v>
      </c>
      <c r="P17"/>
      <c r="Q17" s="160" t="s">
        <v>440</v>
      </c>
      <c r="R17" s="77"/>
      <c r="S17" s="51"/>
      <c r="AB17" s="52"/>
    </row>
    <row r="18" spans="2:29" s="30" customFormat="1" ht="14" customHeight="1" x14ac:dyDescent="0.35">
      <c r="B18" s="211"/>
      <c r="C18" s="112">
        <v>16</v>
      </c>
      <c r="D18" s="60" t="s">
        <v>310</v>
      </c>
      <c r="E18" s="31"/>
      <c r="F18" s="31"/>
      <c r="G18" s="31"/>
      <c r="H18" s="31"/>
      <c r="I18" s="31"/>
      <c r="J18" s="31"/>
      <c r="K18" s="31"/>
      <c r="L18" s="31"/>
      <c r="M18" s="31"/>
      <c r="N18" s="31"/>
      <c r="O18" s="24" t="s">
        <v>50</v>
      </c>
      <c r="P18"/>
      <c r="Q18" s="160" t="s">
        <v>441</v>
      </c>
      <c r="R18" s="77"/>
      <c r="S18" s="51"/>
      <c r="AB18" s="52"/>
    </row>
    <row r="19" spans="2:29" s="30" customFormat="1" ht="14" customHeight="1" x14ac:dyDescent="0.35">
      <c r="B19" s="212"/>
      <c r="C19" s="112">
        <v>17</v>
      </c>
      <c r="D19" s="60" t="s">
        <v>308</v>
      </c>
      <c r="E19" s="31"/>
      <c r="F19" s="31"/>
      <c r="G19" s="31"/>
      <c r="H19" s="31"/>
      <c r="I19" s="31"/>
      <c r="J19" s="31"/>
      <c r="K19" s="31"/>
      <c r="L19" s="31"/>
      <c r="M19" s="31"/>
      <c r="N19" s="31"/>
      <c r="O19" s="24" t="s">
        <v>50</v>
      </c>
      <c r="P19"/>
      <c r="Q19" s="160" t="s">
        <v>442</v>
      </c>
      <c r="R19" s="77"/>
      <c r="S19" s="51"/>
      <c r="AB19" s="52"/>
    </row>
    <row r="20" spans="2:29" s="30" customFormat="1" ht="14" customHeight="1" x14ac:dyDescent="0.35">
      <c r="B20" s="209" t="s">
        <v>24</v>
      </c>
      <c r="C20" s="112">
        <v>18</v>
      </c>
      <c r="D20" s="60" t="s">
        <v>46</v>
      </c>
      <c r="E20" s="27">
        <f>IF(AND(E3&lt;&gt;"-",E7="Unlined"),MIN(E5,(E10*(E4/12)*6)),0)</f>
        <v>0</v>
      </c>
      <c r="F20" s="27">
        <f t="shared" ref="F20:N20" si="4">IF(AND(F3&lt;&gt;"-",F7="Unlined"),MIN(F5,(F10*(F4/12)*6)),0)</f>
        <v>0</v>
      </c>
      <c r="G20" s="27">
        <f t="shared" si="4"/>
        <v>0</v>
      </c>
      <c r="H20" s="27">
        <f t="shared" si="4"/>
        <v>0</v>
      </c>
      <c r="I20" s="27">
        <f t="shared" si="4"/>
        <v>0</v>
      </c>
      <c r="J20" s="27">
        <f t="shared" si="4"/>
        <v>0</v>
      </c>
      <c r="K20" s="27">
        <f t="shared" si="4"/>
        <v>0</v>
      </c>
      <c r="L20" s="27">
        <f t="shared" si="4"/>
        <v>0</v>
      </c>
      <c r="M20" s="27">
        <f t="shared" si="4"/>
        <v>0</v>
      </c>
      <c r="N20" s="27">
        <f t="shared" si="4"/>
        <v>0</v>
      </c>
      <c r="O20" s="24" t="s">
        <v>3</v>
      </c>
      <c r="P20"/>
      <c r="Q20" s="160" t="s">
        <v>366</v>
      </c>
      <c r="R20" s="77"/>
      <c r="S20" s="51"/>
      <c r="AB20" s="52"/>
    </row>
    <row r="21" spans="2:29" s="30" customFormat="1" ht="14" customHeight="1" x14ac:dyDescent="0.35">
      <c r="B21" s="209"/>
      <c r="C21" s="112">
        <v>19</v>
      </c>
      <c r="D21" s="60" t="s">
        <v>299</v>
      </c>
      <c r="E21" s="113">
        <f t="shared" ref="E21" si="5">IF(E8="Underdrain",0,1)</f>
        <v>1</v>
      </c>
      <c r="F21" s="113">
        <f t="shared" ref="F21:N21" si="6">IF(F8="Underdrain",0,1)</f>
        <v>1</v>
      </c>
      <c r="G21" s="113">
        <f t="shared" si="6"/>
        <v>1</v>
      </c>
      <c r="H21" s="113">
        <f t="shared" si="6"/>
        <v>1</v>
      </c>
      <c r="I21" s="113">
        <f t="shared" si="6"/>
        <v>1</v>
      </c>
      <c r="J21" s="113">
        <f t="shared" si="6"/>
        <v>1</v>
      </c>
      <c r="K21" s="113">
        <f t="shared" si="6"/>
        <v>1</v>
      </c>
      <c r="L21" s="113">
        <f t="shared" si="6"/>
        <v>1</v>
      </c>
      <c r="M21" s="113">
        <f t="shared" si="6"/>
        <v>1</v>
      </c>
      <c r="N21" s="113">
        <f t="shared" si="6"/>
        <v>1</v>
      </c>
      <c r="O21" s="24" t="s">
        <v>50</v>
      </c>
      <c r="P21"/>
      <c r="Q21" s="160" t="s">
        <v>391</v>
      </c>
      <c r="R21" s="77"/>
      <c r="S21" s="51"/>
      <c r="AB21" s="52"/>
    </row>
    <row r="22" spans="2:29" s="30" customFormat="1" ht="14" customHeight="1" x14ac:dyDescent="0.35">
      <c r="B22" s="209"/>
      <c r="C22" s="112">
        <v>20</v>
      </c>
      <c r="D22" s="60" t="s">
        <v>26</v>
      </c>
      <c r="E22" s="26">
        <f t="shared" ref="E22" si="7">IF(E17&lt;&gt;"",E17,IF(AND(E8="No Underdrain",E7="Unlined",E6="Unvegetated"),0.4,IF(AND(E8="No Underdrain",E7="Unlined",E6="Vegetated"),0.25,0.05)))</f>
        <v>0.05</v>
      </c>
      <c r="F22" s="26">
        <f t="shared" ref="F22:N22" si="8">IF(F17&lt;&gt;"",F17,IF(AND(F8="No Underdrain",F7="Unlined",F6="Unvegetated"),0.4,IF(AND(F8="No Underdrain",F7="Unlined",F6="Vegetated"),0.25,0.05)))</f>
        <v>0.05</v>
      </c>
      <c r="G22" s="26">
        <f t="shared" si="8"/>
        <v>0.05</v>
      </c>
      <c r="H22" s="26">
        <f t="shared" si="8"/>
        <v>0.05</v>
      </c>
      <c r="I22" s="26">
        <f t="shared" si="8"/>
        <v>0.05</v>
      </c>
      <c r="J22" s="26">
        <f t="shared" si="8"/>
        <v>0.05</v>
      </c>
      <c r="K22" s="26">
        <f t="shared" si="8"/>
        <v>0.05</v>
      </c>
      <c r="L22" s="26">
        <f t="shared" si="8"/>
        <v>0.05</v>
      </c>
      <c r="M22" s="26">
        <f t="shared" si="8"/>
        <v>0.05</v>
      </c>
      <c r="N22" s="26">
        <f t="shared" si="8"/>
        <v>0.05</v>
      </c>
      <c r="O22" s="24" t="s">
        <v>50</v>
      </c>
      <c r="P22"/>
      <c r="Q22" s="160" t="s">
        <v>392</v>
      </c>
      <c r="R22" s="77"/>
      <c r="S22" s="51"/>
      <c r="AB22" s="52"/>
    </row>
    <row r="23" spans="2:29" s="30" customFormat="1" ht="14" customHeight="1" x14ac:dyDescent="0.35">
      <c r="B23" s="209"/>
      <c r="C23" s="112">
        <v>21</v>
      </c>
      <c r="D23" s="60" t="s">
        <v>371</v>
      </c>
      <c r="E23" s="26">
        <f>IF(E8="Underdrain",0,IF(E19&lt;&gt;"",E19,0.4))</f>
        <v>0.4</v>
      </c>
      <c r="F23" s="26">
        <f t="shared" ref="F23:N23" si="9">IF(F8="Underdrain",0,IF(F19&lt;&gt;"",F19,0.4))</f>
        <v>0.4</v>
      </c>
      <c r="G23" s="26">
        <f t="shared" si="9"/>
        <v>0.4</v>
      </c>
      <c r="H23" s="26">
        <f t="shared" si="9"/>
        <v>0.4</v>
      </c>
      <c r="I23" s="26">
        <f t="shared" si="9"/>
        <v>0.4</v>
      </c>
      <c r="J23" s="26">
        <f t="shared" si="9"/>
        <v>0.4</v>
      </c>
      <c r="K23" s="26">
        <f t="shared" si="9"/>
        <v>0.4</v>
      </c>
      <c r="L23" s="26">
        <f t="shared" si="9"/>
        <v>0.4</v>
      </c>
      <c r="M23" s="26">
        <f t="shared" si="9"/>
        <v>0.4</v>
      </c>
      <c r="N23" s="26">
        <f t="shared" si="9"/>
        <v>0.4</v>
      </c>
      <c r="O23" s="24" t="s">
        <v>50</v>
      </c>
      <c r="P23"/>
      <c r="Q23" s="160" t="s">
        <v>393</v>
      </c>
      <c r="R23" s="77"/>
      <c r="S23" s="51"/>
      <c r="AB23" s="52"/>
    </row>
    <row r="24" spans="2:29" s="30" customFormat="1" ht="14" customHeight="1" x14ac:dyDescent="0.35">
      <c r="B24" s="209"/>
      <c r="C24" s="112">
        <v>22</v>
      </c>
      <c r="D24" s="60" t="s">
        <v>372</v>
      </c>
      <c r="E24" s="26">
        <f>IF(E19&lt;&gt;"",E19,0.4)</f>
        <v>0.4</v>
      </c>
      <c r="F24" s="26">
        <f t="shared" ref="F24:N24" si="10">IF(F19&lt;&gt;"",F19,0.4)</f>
        <v>0.4</v>
      </c>
      <c r="G24" s="26">
        <f t="shared" si="10"/>
        <v>0.4</v>
      </c>
      <c r="H24" s="26">
        <f t="shared" si="10"/>
        <v>0.4</v>
      </c>
      <c r="I24" s="26">
        <f t="shared" si="10"/>
        <v>0.4</v>
      </c>
      <c r="J24" s="26">
        <f t="shared" si="10"/>
        <v>0.4</v>
      </c>
      <c r="K24" s="26">
        <f t="shared" si="10"/>
        <v>0.4</v>
      </c>
      <c r="L24" s="26">
        <f t="shared" si="10"/>
        <v>0.4</v>
      </c>
      <c r="M24" s="26">
        <f t="shared" si="10"/>
        <v>0.4</v>
      </c>
      <c r="N24" s="26">
        <f t="shared" si="10"/>
        <v>0.4</v>
      </c>
      <c r="O24" s="24" t="s">
        <v>50</v>
      </c>
      <c r="P24"/>
      <c r="Q24" s="160" t="s">
        <v>394</v>
      </c>
      <c r="R24" s="77"/>
      <c r="S24" s="51"/>
      <c r="AB24" s="52"/>
    </row>
    <row r="25" spans="2:29" s="30" customFormat="1" ht="14" customHeight="1" x14ac:dyDescent="0.35">
      <c r="B25" s="209"/>
      <c r="C25" s="112">
        <v>23</v>
      </c>
      <c r="D25" s="60" t="s">
        <v>39</v>
      </c>
      <c r="E25" s="26">
        <f>(E11*E21)+(E12*E22)+((E13-E14)*E23)+(E14*E24)</f>
        <v>0</v>
      </c>
      <c r="F25" s="26">
        <f t="shared" ref="F25:N25" si="11">(F11*F21)+(F12*F22)+((F13-F14)*F23)+(F14*F24)</f>
        <v>0</v>
      </c>
      <c r="G25" s="26">
        <f t="shared" si="11"/>
        <v>0</v>
      </c>
      <c r="H25" s="26">
        <f t="shared" si="11"/>
        <v>0</v>
      </c>
      <c r="I25" s="26">
        <f t="shared" si="11"/>
        <v>0</v>
      </c>
      <c r="J25" s="26">
        <f t="shared" si="11"/>
        <v>0</v>
      </c>
      <c r="K25" s="26">
        <f t="shared" si="11"/>
        <v>0</v>
      </c>
      <c r="L25" s="26">
        <f t="shared" si="11"/>
        <v>0</v>
      </c>
      <c r="M25" s="26">
        <f t="shared" si="11"/>
        <v>0</v>
      </c>
      <c r="N25" s="26">
        <f t="shared" si="11"/>
        <v>0</v>
      </c>
      <c r="O25" s="24" t="s">
        <v>4</v>
      </c>
      <c r="P25"/>
      <c r="Q25" s="160" t="s">
        <v>395</v>
      </c>
      <c r="R25" s="77"/>
      <c r="S25" s="51"/>
      <c r="T25"/>
      <c r="U25"/>
      <c r="V25"/>
      <c r="AB25" s="52"/>
    </row>
    <row r="26" spans="2:29" s="30" customFormat="1" ht="14" customHeight="1" x14ac:dyDescent="0.35">
      <c r="B26" s="209"/>
      <c r="C26" s="112">
        <v>24</v>
      </c>
      <c r="D26" s="60" t="s">
        <v>397</v>
      </c>
      <c r="E26" s="26">
        <f>IF(OR(E5="",E5="-",E5=0),0,(ROUND(((E25/12)*E10+E20)/E5,2)))</f>
        <v>0</v>
      </c>
      <c r="F26" s="26">
        <f t="shared" ref="F26:N26" si="12">IF(OR(F5="",F5="-",F5=0),0,(ROUND(((F25/12)*F10+F20)/F5,2)))</f>
        <v>0</v>
      </c>
      <c r="G26" s="26">
        <f t="shared" si="12"/>
        <v>0</v>
      </c>
      <c r="H26" s="26">
        <f t="shared" si="12"/>
        <v>0</v>
      </c>
      <c r="I26" s="26">
        <f t="shared" si="12"/>
        <v>0</v>
      </c>
      <c r="J26" s="26">
        <f t="shared" si="12"/>
        <v>0</v>
      </c>
      <c r="K26" s="26">
        <f t="shared" si="12"/>
        <v>0</v>
      </c>
      <c r="L26" s="26">
        <f t="shared" si="12"/>
        <v>0</v>
      </c>
      <c r="M26" s="26">
        <f t="shared" si="12"/>
        <v>0</v>
      </c>
      <c r="N26" s="26">
        <f t="shared" si="12"/>
        <v>0</v>
      </c>
      <c r="O26" s="24" t="s">
        <v>34</v>
      </c>
      <c r="P26"/>
      <c r="Q26" s="160" t="s">
        <v>400</v>
      </c>
      <c r="R26" s="77"/>
      <c r="S26" s="51"/>
      <c r="T26"/>
      <c r="U26"/>
      <c r="V26"/>
      <c r="AB26" s="52"/>
    </row>
    <row r="27" spans="2:29" s="30" customFormat="1" ht="14" customHeight="1" x14ac:dyDescent="0.35">
      <c r="B27" s="209"/>
      <c r="C27" s="112">
        <v>25</v>
      </c>
      <c r="D27" s="60" t="s">
        <v>398</v>
      </c>
      <c r="E27" s="25">
        <f>IF(OR(E25=0,E3="-"),0,IF(AND(E7="Unlined",E4&lt;0.011),"&gt;120",IF(AND(E7="Lined",E8="No Underdrain"), "&gt;120",IF(E7="Lined",120,MAX(ROUND(E25/E4,0),6)))))</f>
        <v>0</v>
      </c>
      <c r="F27" s="25">
        <f>IF(OR(F25=0,F3="-"),0,IF(AND(F7="Unlined",F4&lt;0.011),"&gt;120",IF(AND(F7="Lined",F8="No Underdrain"), "&gt;120",IF(F7="Lined",120,MAX(ROUND(F25/F4,0),6)))))</f>
        <v>0</v>
      </c>
      <c r="G27" s="25">
        <f t="shared" ref="G27:N27" si="13">IF(OR(G25=0,G3="-"),0,IF(AND(G7="Unlined",G4&lt;0.011),"&gt;120",IF(AND(G7="Lined",G8="No Underdrain"), "&gt;120",IF(G7="Lined",120,MAX(ROUND(G25/G4,0),6)))))</f>
        <v>0</v>
      </c>
      <c r="H27" s="25">
        <f t="shared" si="13"/>
        <v>0</v>
      </c>
      <c r="I27" s="25">
        <f t="shared" si="13"/>
        <v>0</v>
      </c>
      <c r="J27" s="25">
        <f t="shared" si="13"/>
        <v>0</v>
      </c>
      <c r="K27" s="25">
        <f t="shared" si="13"/>
        <v>0</v>
      </c>
      <c r="L27" s="25">
        <f t="shared" si="13"/>
        <v>0</v>
      </c>
      <c r="M27" s="25">
        <f t="shared" si="13"/>
        <v>0</v>
      </c>
      <c r="N27" s="25">
        <f t="shared" si="13"/>
        <v>0</v>
      </c>
      <c r="O27" s="24" t="s">
        <v>6</v>
      </c>
      <c r="P27"/>
      <c r="Q27" s="160" t="s">
        <v>428</v>
      </c>
      <c r="R27" s="77"/>
      <c r="S27" s="51" t="str">
        <f>IF(OR(E27="&gt;120",E27&gt;120,),"Warning","Ok")</f>
        <v>Ok</v>
      </c>
      <c r="T27" s="30" t="str">
        <f t="shared" ref="T27:AB27" si="14">IF(OR(F27="&gt;120",F27&gt;120,),"Warning","Ok")</f>
        <v>Ok</v>
      </c>
      <c r="U27" s="30" t="str">
        <f t="shared" si="14"/>
        <v>Ok</v>
      </c>
      <c r="V27" s="30" t="str">
        <f t="shared" si="14"/>
        <v>Ok</v>
      </c>
      <c r="W27" s="30" t="str">
        <f t="shared" si="14"/>
        <v>Ok</v>
      </c>
      <c r="X27" s="30" t="str">
        <f t="shared" si="14"/>
        <v>Ok</v>
      </c>
      <c r="Y27" s="30" t="str">
        <f t="shared" si="14"/>
        <v>Ok</v>
      </c>
      <c r="Z27" s="30" t="str">
        <f t="shared" si="14"/>
        <v>Ok</v>
      </c>
      <c r="AA27" s="30" t="str">
        <f t="shared" si="14"/>
        <v>Ok</v>
      </c>
      <c r="AB27" s="52" t="str">
        <f t="shared" si="14"/>
        <v>Ok</v>
      </c>
      <c r="AC27" s="30" t="s">
        <v>387</v>
      </c>
    </row>
    <row r="28" spans="2:29" s="30" customFormat="1" ht="14" customHeight="1" x14ac:dyDescent="0.35">
      <c r="B28" s="209"/>
      <c r="C28" s="112">
        <v>26</v>
      </c>
      <c r="D28" s="60" t="s">
        <v>396</v>
      </c>
      <c r="E28" s="26">
        <f>MIN(IF(OR(E27&gt;120,E27&lt;6),0,INDEX(Ref_Retention!$Q$3:$EA$303,MATCH(E26,Ref_Retention!$P$3:$P$303,0),MATCH(E27,Ref_Retention!$Q$2:$EA$2,0))),1)</f>
        <v>0</v>
      </c>
      <c r="F28" s="26">
        <f>MIN(IF(OR(F27&gt;120,F27&lt;6),0,INDEX(Ref_Retention!$Q$3:$EA$303,MATCH(F26,Ref_Retention!$P$3:$P$303,0),MATCH(F27,Ref_Retention!$Q$2:$EA$2,0))),1)</f>
        <v>0</v>
      </c>
      <c r="G28" s="26">
        <f>MIN(IF(OR(G27&gt;120,G27&lt;6),0,INDEX(Ref_Retention!$Q$3:$EA$303,MATCH(G26,Ref_Retention!$P$3:$P$303,0),MATCH(G27,Ref_Retention!$Q$2:$EA$2,0))),1)</f>
        <v>0</v>
      </c>
      <c r="H28" s="26">
        <f>MIN(IF(OR(H27&gt;120,H27&lt;6),0,INDEX(Ref_Retention!$Q$3:$EA$303,MATCH(H26,Ref_Retention!$P$3:$P$303,0),MATCH(H27,Ref_Retention!$Q$2:$EA$2,0))),1)</f>
        <v>0</v>
      </c>
      <c r="I28" s="26">
        <f>MIN(IF(OR(I27&gt;120,I27&lt;6),0,INDEX(Ref_Retention!$Q$3:$EA$303,MATCH(I26,Ref_Retention!$P$3:$P$303,0),MATCH(I27,Ref_Retention!$Q$2:$EA$2,0))),1)</f>
        <v>0</v>
      </c>
      <c r="J28" s="26">
        <f>MIN(IF(OR(J27&gt;120,J27&lt;6),0,INDEX(Ref_Retention!$Q$3:$EA$303,MATCH(J26,Ref_Retention!$P$3:$P$303,0),MATCH(J27,Ref_Retention!$Q$2:$EA$2,0))),1)</f>
        <v>0</v>
      </c>
      <c r="K28" s="26">
        <f>MIN(IF(OR(K27&gt;120,K27&lt;6),0,INDEX(Ref_Retention!$Q$3:$EA$303,MATCH(K26,Ref_Retention!$P$3:$P$303,0),MATCH(K27,Ref_Retention!$Q$2:$EA$2,0))),1)</f>
        <v>0</v>
      </c>
      <c r="L28" s="26">
        <f>MIN(IF(OR(L27&gt;120,L27&lt;6),0,INDEX(Ref_Retention!$Q$3:$EA$303,MATCH(L26,Ref_Retention!$P$3:$P$303,0),MATCH(L27,Ref_Retention!$Q$2:$EA$2,0))),1)</f>
        <v>0</v>
      </c>
      <c r="M28" s="26">
        <f>MIN(IF(OR(M27&gt;120,M27&lt;6),0,INDEX(Ref_Retention!$Q$3:$EA$303,MATCH(M26,Ref_Retention!$P$3:$P$303,0),MATCH(M27,Ref_Retention!$Q$2:$EA$2,0))),1)</f>
        <v>0</v>
      </c>
      <c r="N28" s="26">
        <f>MIN(IF(OR(N27&gt;120,N27&lt;6),0,INDEX(Ref_Retention!$Q$3:$EA$303,MATCH(N26,Ref_Retention!$P$3:$P$303,0),MATCH(N27,Ref_Retention!$Q$2:$EA$2,0))),1)</f>
        <v>0</v>
      </c>
      <c r="O28" s="24" t="s">
        <v>34</v>
      </c>
      <c r="P28" s="134"/>
      <c r="Q28" s="160" t="s">
        <v>355</v>
      </c>
      <c r="R28" s="77"/>
      <c r="S28" s="51"/>
      <c r="T28"/>
      <c r="U28"/>
      <c r="V28"/>
      <c r="AB28" s="52"/>
    </row>
    <row r="29" spans="2:29" s="30" customFormat="1" ht="14" customHeight="1" x14ac:dyDescent="0.35">
      <c r="B29" s="209"/>
      <c r="C29" s="112">
        <v>27</v>
      </c>
      <c r="D29" s="60" t="s">
        <v>399</v>
      </c>
      <c r="E29" s="27">
        <f>IF(OR(E5="",E5="-"),0,E28*E5)</f>
        <v>0</v>
      </c>
      <c r="F29" s="27">
        <f t="shared" ref="F29:N29" si="15">IF(OR(F5="",F5="-"),0,F28*F5)</f>
        <v>0</v>
      </c>
      <c r="G29" s="27">
        <f t="shared" si="15"/>
        <v>0</v>
      </c>
      <c r="H29" s="27">
        <f t="shared" si="15"/>
        <v>0</v>
      </c>
      <c r="I29" s="27">
        <f t="shared" si="15"/>
        <v>0</v>
      </c>
      <c r="J29" s="27">
        <f t="shared" si="15"/>
        <v>0</v>
      </c>
      <c r="K29" s="27">
        <f t="shared" si="15"/>
        <v>0</v>
      </c>
      <c r="L29" s="27">
        <f t="shared" si="15"/>
        <v>0</v>
      </c>
      <c r="M29" s="27">
        <f t="shared" si="15"/>
        <v>0</v>
      </c>
      <c r="N29" s="27">
        <f t="shared" si="15"/>
        <v>0</v>
      </c>
      <c r="O29" s="24" t="s">
        <v>3</v>
      </c>
      <c r="P29" s="134"/>
      <c r="Q29" s="160" t="s">
        <v>401</v>
      </c>
      <c r="R29" s="77"/>
      <c r="S29" s="51"/>
      <c r="T29"/>
      <c r="U29"/>
      <c r="V29"/>
      <c r="AB29" s="52"/>
    </row>
    <row r="30" spans="2:29" s="30" customFormat="1" ht="14" customHeight="1" x14ac:dyDescent="0.35">
      <c r="B30" s="209"/>
      <c r="C30" s="112">
        <v>28</v>
      </c>
      <c r="D30" s="60" t="s">
        <v>18</v>
      </c>
      <c r="E30" s="27">
        <f>IF(OR(E5="",E5="-"),0,E5-E29)</f>
        <v>0</v>
      </c>
      <c r="F30" s="27">
        <f t="shared" ref="F30:N30" si="16">IF(OR(F5="",F5="-"),0,F5-F29)</f>
        <v>0</v>
      </c>
      <c r="G30" s="27">
        <f t="shared" si="16"/>
        <v>0</v>
      </c>
      <c r="H30" s="27">
        <f t="shared" si="16"/>
        <v>0</v>
      </c>
      <c r="I30" s="27">
        <f t="shared" si="16"/>
        <v>0</v>
      </c>
      <c r="J30" s="27">
        <f t="shared" si="16"/>
        <v>0</v>
      </c>
      <c r="K30" s="27">
        <f t="shared" si="16"/>
        <v>0</v>
      </c>
      <c r="L30" s="27">
        <f t="shared" si="16"/>
        <v>0</v>
      </c>
      <c r="M30" s="27">
        <f t="shared" si="16"/>
        <v>0</v>
      </c>
      <c r="N30" s="27">
        <f t="shared" si="16"/>
        <v>0</v>
      </c>
      <c r="O30" s="24" t="s">
        <v>3</v>
      </c>
      <c r="P30" s="134"/>
      <c r="Q30" s="160" t="s">
        <v>402</v>
      </c>
      <c r="R30" s="77"/>
      <c r="S30" s="51"/>
      <c r="AB30" s="52"/>
    </row>
    <row r="31" spans="2:29" s="30" customFormat="1" ht="14" customHeight="1" x14ac:dyDescent="0.35">
      <c r="B31" s="209" t="s">
        <v>25</v>
      </c>
      <c r="C31" s="112">
        <v>29</v>
      </c>
      <c r="D31" s="60" t="s">
        <v>38</v>
      </c>
      <c r="E31" s="34">
        <f>IF(OR(E11="",E12="",E13="",E14="",E15=""),0,PI()/4*0.6*(E15/12)^2*(2*32.2*(((E11+E12+(E13-E14))/12)-0.5*E15/12))^0.5)</f>
        <v>0</v>
      </c>
      <c r="F31" s="34">
        <f t="shared" ref="F31:N31" si="17">IF(OR(F11="",F12="",F13="",F14="",F15=""),0,PI()/4*0.6*(F15/12)^2*(2*32.2*(((F11+F12+(F13-F14))/12)-0.5*F15/12))^0.5)</f>
        <v>0</v>
      </c>
      <c r="G31" s="34">
        <f t="shared" si="17"/>
        <v>0</v>
      </c>
      <c r="H31" s="34">
        <f t="shared" si="17"/>
        <v>0</v>
      </c>
      <c r="I31" s="34">
        <f t="shared" si="17"/>
        <v>0</v>
      </c>
      <c r="J31" s="34">
        <f t="shared" si="17"/>
        <v>0</v>
      </c>
      <c r="K31" s="34">
        <f t="shared" si="17"/>
        <v>0</v>
      </c>
      <c r="L31" s="34">
        <f t="shared" si="17"/>
        <v>0</v>
      </c>
      <c r="M31" s="34">
        <f t="shared" si="17"/>
        <v>0</v>
      </c>
      <c r="N31" s="34">
        <f t="shared" si="17"/>
        <v>0</v>
      </c>
      <c r="O31" s="24" t="s">
        <v>448</v>
      </c>
      <c r="P31"/>
      <c r="Q31" s="160" t="s">
        <v>356</v>
      </c>
      <c r="R31" s="77"/>
      <c r="S31" s="51"/>
      <c r="AB31" s="52"/>
    </row>
    <row r="32" spans="2:29" s="30" customFormat="1" ht="14" customHeight="1" x14ac:dyDescent="0.35">
      <c r="B32" s="209"/>
      <c r="C32" s="112">
        <v>30</v>
      </c>
      <c r="D32" s="60" t="s">
        <v>41</v>
      </c>
      <c r="E32" s="113">
        <f>IF(OR(E11="",E12="",E13="",E14="",E15=""),0,(E31*12*3600)/E10)</f>
        <v>0</v>
      </c>
      <c r="F32" s="113">
        <f t="shared" ref="F32:N32" si="18">IF(OR(F11="",F12="",F13="",F14="",F15=""),0,(F31*12*3600)/F10)</f>
        <v>0</v>
      </c>
      <c r="G32" s="113">
        <f t="shared" si="18"/>
        <v>0</v>
      </c>
      <c r="H32" s="113">
        <f t="shared" si="18"/>
        <v>0</v>
      </c>
      <c r="I32" s="113">
        <f t="shared" si="18"/>
        <v>0</v>
      </c>
      <c r="J32" s="113">
        <f t="shared" si="18"/>
        <v>0</v>
      </c>
      <c r="K32" s="113">
        <f t="shared" si="18"/>
        <v>0</v>
      </c>
      <c r="L32" s="113">
        <f t="shared" si="18"/>
        <v>0</v>
      </c>
      <c r="M32" s="113">
        <f t="shared" si="18"/>
        <v>0</v>
      </c>
      <c r="N32" s="113">
        <f t="shared" si="18"/>
        <v>0</v>
      </c>
      <c r="O32" s="24" t="s">
        <v>0</v>
      </c>
      <c r="P32"/>
      <c r="Q32" s="160" t="s">
        <v>403</v>
      </c>
      <c r="R32" s="77"/>
      <c r="S32" s="51"/>
      <c r="AB32" s="52"/>
    </row>
    <row r="33" spans="2:29" s="30" customFormat="1" ht="14" customHeight="1" x14ac:dyDescent="0.35">
      <c r="B33" s="209"/>
      <c r="C33" s="112">
        <v>31</v>
      </c>
      <c r="D33" s="60" t="s">
        <v>44</v>
      </c>
      <c r="E33" s="26">
        <f>IF(E16&lt;&gt;"",E16,5)</f>
        <v>5</v>
      </c>
      <c r="F33" s="26">
        <f t="shared" ref="F33:N33" si="19">IF(F16&lt;&gt;"",F16,5)</f>
        <v>5</v>
      </c>
      <c r="G33" s="26">
        <f t="shared" si="19"/>
        <v>5</v>
      </c>
      <c r="H33" s="26">
        <f t="shared" si="19"/>
        <v>5</v>
      </c>
      <c r="I33" s="26">
        <f t="shared" si="19"/>
        <v>5</v>
      </c>
      <c r="J33" s="26">
        <f t="shared" si="19"/>
        <v>5</v>
      </c>
      <c r="K33" s="26">
        <f t="shared" si="19"/>
        <v>5</v>
      </c>
      <c r="L33" s="26">
        <f t="shared" si="19"/>
        <v>5</v>
      </c>
      <c r="M33" s="26">
        <f t="shared" si="19"/>
        <v>5</v>
      </c>
      <c r="N33" s="26">
        <f t="shared" si="19"/>
        <v>5</v>
      </c>
      <c r="O33" s="24" t="s">
        <v>0</v>
      </c>
      <c r="P33"/>
      <c r="Q33" s="160" t="s">
        <v>444</v>
      </c>
      <c r="R33" s="77"/>
      <c r="S33" s="51"/>
      <c r="AB33" s="52"/>
    </row>
    <row r="34" spans="2:29" s="30" customFormat="1" ht="14" customHeight="1" x14ac:dyDescent="0.35">
      <c r="B34" s="209"/>
      <c r="C34" s="112">
        <v>32</v>
      </c>
      <c r="D34" s="60" t="s">
        <v>29</v>
      </c>
      <c r="E34" s="26">
        <f>IF(E8="No Underdrain",0,(MIN(E33,E32)))</f>
        <v>0</v>
      </c>
      <c r="F34" s="26">
        <f t="shared" ref="F34:N34" si="20">IF(F8="No Underdrain",0,(MIN(F33,F32)))</f>
        <v>0</v>
      </c>
      <c r="G34" s="26">
        <f t="shared" si="20"/>
        <v>0</v>
      </c>
      <c r="H34" s="26">
        <f t="shared" si="20"/>
        <v>0</v>
      </c>
      <c r="I34" s="26">
        <f t="shared" si="20"/>
        <v>0</v>
      </c>
      <c r="J34" s="26">
        <f t="shared" si="20"/>
        <v>0</v>
      </c>
      <c r="K34" s="26">
        <f t="shared" si="20"/>
        <v>0</v>
      </c>
      <c r="L34" s="26">
        <f t="shared" si="20"/>
        <v>0</v>
      </c>
      <c r="M34" s="26">
        <f t="shared" si="20"/>
        <v>0</v>
      </c>
      <c r="N34" s="26">
        <f t="shared" si="20"/>
        <v>0</v>
      </c>
      <c r="O34" s="24" t="s">
        <v>0</v>
      </c>
      <c r="P34"/>
      <c r="Q34" s="160" t="s">
        <v>404</v>
      </c>
      <c r="R34" s="77"/>
      <c r="S34" s="51"/>
      <c r="AB34" s="52"/>
    </row>
    <row r="35" spans="2:29" s="30" customFormat="1" ht="14" customHeight="1" x14ac:dyDescent="0.35">
      <c r="B35" s="209"/>
      <c r="C35" s="112">
        <v>33</v>
      </c>
      <c r="D35" s="60" t="s">
        <v>28</v>
      </c>
      <c r="E35" s="26">
        <f t="shared" ref="E35" si="21">E34*6</f>
        <v>0</v>
      </c>
      <c r="F35" s="26">
        <f t="shared" ref="F35:N35" si="22">F34*6</f>
        <v>0</v>
      </c>
      <c r="G35" s="26">
        <f t="shared" si="22"/>
        <v>0</v>
      </c>
      <c r="H35" s="26">
        <f t="shared" si="22"/>
        <v>0</v>
      </c>
      <c r="I35" s="26">
        <f t="shared" si="22"/>
        <v>0</v>
      </c>
      <c r="J35" s="26">
        <f t="shared" si="22"/>
        <v>0</v>
      </c>
      <c r="K35" s="26">
        <f t="shared" si="22"/>
        <v>0</v>
      </c>
      <c r="L35" s="26">
        <f t="shared" si="22"/>
        <v>0</v>
      </c>
      <c r="M35" s="26">
        <f t="shared" si="22"/>
        <v>0</v>
      </c>
      <c r="N35" s="26">
        <f t="shared" si="22"/>
        <v>0</v>
      </c>
      <c r="O35" s="24" t="s">
        <v>4</v>
      </c>
      <c r="P35"/>
      <c r="Q35" s="160" t="s">
        <v>405</v>
      </c>
      <c r="R35" s="77"/>
      <c r="S35" s="51"/>
      <c r="AB35" s="52"/>
    </row>
    <row r="36" spans="2:29" s="30" customFormat="1" ht="14" customHeight="1" x14ac:dyDescent="0.35">
      <c r="B36" s="209"/>
      <c r="C36" s="112">
        <v>34</v>
      </c>
      <c r="D36" s="60" t="s">
        <v>300</v>
      </c>
      <c r="E36" s="26">
        <f>1-E21</f>
        <v>0</v>
      </c>
      <c r="F36" s="26">
        <f t="shared" ref="F36:N36" si="23">1-F21</f>
        <v>0</v>
      </c>
      <c r="G36" s="26">
        <f t="shared" si="23"/>
        <v>0</v>
      </c>
      <c r="H36" s="26">
        <f t="shared" si="23"/>
        <v>0</v>
      </c>
      <c r="I36" s="26">
        <f t="shared" si="23"/>
        <v>0</v>
      </c>
      <c r="J36" s="26">
        <f t="shared" si="23"/>
        <v>0</v>
      </c>
      <c r="K36" s="26">
        <f t="shared" si="23"/>
        <v>0</v>
      </c>
      <c r="L36" s="26">
        <f t="shared" si="23"/>
        <v>0</v>
      </c>
      <c r="M36" s="26">
        <f t="shared" si="23"/>
        <v>0</v>
      </c>
      <c r="N36" s="26">
        <f t="shared" si="23"/>
        <v>0</v>
      </c>
      <c r="O36" s="24" t="s">
        <v>50</v>
      </c>
      <c r="P36"/>
      <c r="Q36" s="160" t="s">
        <v>406</v>
      </c>
      <c r="R36" s="77"/>
      <c r="S36" s="51"/>
      <c r="AB36" s="52"/>
    </row>
    <row r="37" spans="2:29" s="30" customFormat="1" ht="14" customHeight="1" x14ac:dyDescent="0.35">
      <c r="B37" s="209"/>
      <c r="C37" s="112">
        <v>35</v>
      </c>
      <c r="D37" s="60" t="s">
        <v>43</v>
      </c>
      <c r="E37" s="26">
        <f>IF(E18&lt;&gt;"",E18,IF(E6="Unvegetated",0.4-E22,0.25-E22))</f>
        <v>0.2</v>
      </c>
      <c r="F37" s="26">
        <f t="shared" ref="F37:N37" si="24">IF(F18&lt;&gt;"",F18,IF(F6="Unvegetated",0.4-F22,0.25-F22))</f>
        <v>0.2</v>
      </c>
      <c r="G37" s="26">
        <f t="shared" si="24"/>
        <v>0.2</v>
      </c>
      <c r="H37" s="26">
        <f t="shared" si="24"/>
        <v>0.2</v>
      </c>
      <c r="I37" s="26">
        <f t="shared" si="24"/>
        <v>0.2</v>
      </c>
      <c r="J37" s="26">
        <f t="shared" si="24"/>
        <v>0.2</v>
      </c>
      <c r="K37" s="26">
        <f t="shared" si="24"/>
        <v>0.2</v>
      </c>
      <c r="L37" s="26">
        <f t="shared" si="24"/>
        <v>0.2</v>
      </c>
      <c r="M37" s="26">
        <f t="shared" si="24"/>
        <v>0.2</v>
      </c>
      <c r="N37" s="26">
        <f t="shared" si="24"/>
        <v>0.2</v>
      </c>
      <c r="O37" s="24" t="s">
        <v>50</v>
      </c>
      <c r="P37"/>
      <c r="Q37" s="160" t="s">
        <v>407</v>
      </c>
      <c r="R37" s="77"/>
      <c r="S37" s="51"/>
      <c r="AB37" s="52"/>
    </row>
    <row r="38" spans="2:29" s="30" customFormat="1" ht="14" customHeight="1" x14ac:dyDescent="0.35">
      <c r="B38" s="209"/>
      <c r="C38" s="112">
        <v>36</v>
      </c>
      <c r="D38" s="60" t="s">
        <v>306</v>
      </c>
      <c r="E38" s="26">
        <f>IF(E19&lt;&gt;"",E19,IF(E8="No Underdrain",0,0.4))</f>
        <v>0.4</v>
      </c>
      <c r="F38" s="26">
        <f t="shared" ref="F38:N38" si="25">IF(F19&lt;&gt;"",F19,IF(F8="No Underdrain",0,0.4))</f>
        <v>0.4</v>
      </c>
      <c r="G38" s="26">
        <f t="shared" si="25"/>
        <v>0.4</v>
      </c>
      <c r="H38" s="26">
        <f t="shared" si="25"/>
        <v>0.4</v>
      </c>
      <c r="I38" s="26">
        <f t="shared" si="25"/>
        <v>0.4</v>
      </c>
      <c r="J38" s="26">
        <f t="shared" si="25"/>
        <v>0.4</v>
      </c>
      <c r="K38" s="26">
        <f t="shared" si="25"/>
        <v>0.4</v>
      </c>
      <c r="L38" s="26">
        <f t="shared" si="25"/>
        <v>0.4</v>
      </c>
      <c r="M38" s="26">
        <f t="shared" si="25"/>
        <v>0.4</v>
      </c>
      <c r="N38" s="26">
        <f t="shared" si="25"/>
        <v>0.4</v>
      </c>
      <c r="O38" s="24" t="s">
        <v>50</v>
      </c>
      <c r="P38"/>
      <c r="Q38" s="160" t="s">
        <v>408</v>
      </c>
      <c r="R38" s="77"/>
      <c r="S38" s="51"/>
      <c r="AB38" s="52"/>
    </row>
    <row r="39" spans="2:29" s="30" customFormat="1" ht="14" customHeight="1" x14ac:dyDescent="0.35">
      <c r="B39" s="209"/>
      <c r="C39" s="112">
        <v>37</v>
      </c>
      <c r="D39" s="60" t="s">
        <v>32</v>
      </c>
      <c r="E39" s="26">
        <f>(E11*E36)+(E12*E37)+((E13-E14)*E38)</f>
        <v>0</v>
      </c>
      <c r="F39" s="26">
        <f t="shared" ref="F39:N39" si="26">(F11*F36)+(F12*F37)+((F13-F14)*F38)</f>
        <v>0</v>
      </c>
      <c r="G39" s="26">
        <f t="shared" si="26"/>
        <v>0</v>
      </c>
      <c r="H39" s="26">
        <f t="shared" si="26"/>
        <v>0</v>
      </c>
      <c r="I39" s="26">
        <f t="shared" si="26"/>
        <v>0</v>
      </c>
      <c r="J39" s="26">
        <f t="shared" si="26"/>
        <v>0</v>
      </c>
      <c r="K39" s="26">
        <f t="shared" si="26"/>
        <v>0</v>
      </c>
      <c r="L39" s="26">
        <f t="shared" si="26"/>
        <v>0</v>
      </c>
      <c r="M39" s="26">
        <f t="shared" si="26"/>
        <v>0</v>
      </c>
      <c r="N39" s="26">
        <f t="shared" si="26"/>
        <v>0</v>
      </c>
      <c r="O39" s="24" t="s">
        <v>4</v>
      </c>
      <c r="P39"/>
      <c r="Q39" s="160" t="s">
        <v>410</v>
      </c>
      <c r="R39" s="77"/>
      <c r="S39" s="51" t="str">
        <f>IF(E40&gt;24,"Warning","Ok")</f>
        <v>Ok</v>
      </c>
      <c r="T39" s="30" t="str">
        <f t="shared" ref="T39:AB39" si="27">IF(F40&gt;24,"Warning","Ok")</f>
        <v>Ok</v>
      </c>
      <c r="U39" s="30" t="str">
        <f t="shared" si="27"/>
        <v>Ok</v>
      </c>
      <c r="V39" s="30" t="str">
        <f t="shared" si="27"/>
        <v>Ok</v>
      </c>
      <c r="W39" s="30" t="str">
        <f t="shared" si="27"/>
        <v>Ok</v>
      </c>
      <c r="X39" s="30" t="str">
        <f t="shared" si="27"/>
        <v>Ok</v>
      </c>
      <c r="Y39" s="30" t="str">
        <f t="shared" si="27"/>
        <v>Ok</v>
      </c>
      <c r="Z39" s="30" t="str">
        <f t="shared" si="27"/>
        <v>Ok</v>
      </c>
      <c r="AA39" s="30" t="str">
        <f t="shared" si="27"/>
        <v>Ok</v>
      </c>
      <c r="AB39" s="52" t="str">
        <f t="shared" si="27"/>
        <v>Ok</v>
      </c>
      <c r="AC39" s="30" t="s">
        <v>388</v>
      </c>
    </row>
    <row r="40" spans="2:29" s="30" customFormat="1" ht="14" customHeight="1" x14ac:dyDescent="0.35">
      <c r="B40" s="209"/>
      <c r="C40" s="112">
        <v>38</v>
      </c>
      <c r="D40" s="60" t="s">
        <v>42</v>
      </c>
      <c r="E40" s="27">
        <f>IF(E3="-",0,
IF(AND(E7="Lined",E34=0),"&gt;120",
(IF(AND(E7="Lined",E34&lt;&gt;0),ROUND((E11/E34),0),
IF(AND(E7="Unlined",E4+E34&lt;&gt;0),(E11/(E34+E4)),0)))))</f>
        <v>0</v>
      </c>
      <c r="F40" s="27">
        <f t="shared" ref="F40:N40" si="28">IF(F3="-",0,
IF(AND(F7="Lined",F34=0),"&gt;120",
(IF(AND(F7="Lined",F34&lt;&gt;0),ROUND((F11/F34),0),
IF(AND(F7="Unlined",F4+F34&lt;&gt;0),(F11/(F34+F4)),0)))))</f>
        <v>0</v>
      </c>
      <c r="G40" s="27">
        <f t="shared" si="28"/>
        <v>0</v>
      </c>
      <c r="H40" s="27">
        <f t="shared" si="28"/>
        <v>0</v>
      </c>
      <c r="I40" s="27">
        <f t="shared" si="28"/>
        <v>0</v>
      </c>
      <c r="J40" s="27">
        <f t="shared" si="28"/>
        <v>0</v>
      </c>
      <c r="K40" s="27">
        <f t="shared" si="28"/>
        <v>0</v>
      </c>
      <c r="L40" s="27">
        <f t="shared" si="28"/>
        <v>0</v>
      </c>
      <c r="M40" s="27">
        <f t="shared" si="28"/>
        <v>0</v>
      </c>
      <c r="N40" s="27">
        <f t="shared" si="28"/>
        <v>0</v>
      </c>
      <c r="O40" s="24" t="s">
        <v>6</v>
      </c>
      <c r="P40"/>
      <c r="Q40" s="160" t="s">
        <v>411</v>
      </c>
      <c r="R40" s="77"/>
      <c r="S40" s="51"/>
      <c r="AB40" s="52"/>
    </row>
    <row r="41" spans="2:29" s="30" customFormat="1" ht="14" customHeight="1" x14ac:dyDescent="0.35">
      <c r="B41" s="209"/>
      <c r="C41" s="112">
        <v>39</v>
      </c>
      <c r="D41" s="60" t="s">
        <v>45</v>
      </c>
      <c r="E41" s="27">
        <f>IF(E3="-",0,IF(AND(E7="Lined",E8="No Underdrain"),"n/a",ROUND(IF(E7="Lined",(E39/E34),IF(E7="Unlined",(E39/(E34+E4)),0)),0)))</f>
        <v>0</v>
      </c>
      <c r="F41" s="27">
        <f t="shared" ref="F41:N41" si="29">IF(F3="-",0,IF(AND(F7="Lined",F8="No Underdrain"),"n/a",ROUND(IF(F7="Lined",(F39/F34),IF(F7="Unlined",(F39/(F34+F4)),0)),0)))</f>
        <v>0</v>
      </c>
      <c r="G41" s="27">
        <f t="shared" si="29"/>
        <v>0</v>
      </c>
      <c r="H41" s="27">
        <f t="shared" si="29"/>
        <v>0</v>
      </c>
      <c r="I41" s="27">
        <f t="shared" si="29"/>
        <v>0</v>
      </c>
      <c r="J41" s="27">
        <f t="shared" si="29"/>
        <v>0</v>
      </c>
      <c r="K41" s="27">
        <f t="shared" si="29"/>
        <v>0</v>
      </c>
      <c r="L41" s="27">
        <f t="shared" si="29"/>
        <v>0</v>
      </c>
      <c r="M41" s="27">
        <f t="shared" si="29"/>
        <v>0</v>
      </c>
      <c r="N41" s="27">
        <f t="shared" si="29"/>
        <v>0</v>
      </c>
      <c r="O41" s="24" t="s">
        <v>6</v>
      </c>
      <c r="P41"/>
      <c r="Q41" s="160" t="s">
        <v>412</v>
      </c>
      <c r="R41" s="77"/>
      <c r="S41" s="51"/>
      <c r="U41" s="54"/>
      <c r="AB41" s="52"/>
    </row>
    <row r="42" spans="2:29" s="30" customFormat="1" ht="14" customHeight="1" x14ac:dyDescent="0.35">
      <c r="B42" s="209"/>
      <c r="C42" s="112">
        <v>40</v>
      </c>
      <c r="D42" s="60" t="s">
        <v>33</v>
      </c>
      <c r="E42" s="26">
        <f t="shared" ref="E42" si="30">E35+E39</f>
        <v>0</v>
      </c>
      <c r="F42" s="26">
        <f t="shared" ref="F42:N42" si="31">F35+F39</f>
        <v>0</v>
      </c>
      <c r="G42" s="26">
        <f t="shared" si="31"/>
        <v>0</v>
      </c>
      <c r="H42" s="26">
        <f t="shared" si="31"/>
        <v>0</v>
      </c>
      <c r="I42" s="26">
        <f t="shared" si="31"/>
        <v>0</v>
      </c>
      <c r="J42" s="26">
        <f t="shared" si="31"/>
        <v>0</v>
      </c>
      <c r="K42" s="26">
        <f t="shared" si="31"/>
        <v>0</v>
      </c>
      <c r="L42" s="26">
        <f t="shared" si="31"/>
        <v>0</v>
      </c>
      <c r="M42" s="26">
        <f t="shared" si="31"/>
        <v>0</v>
      </c>
      <c r="N42" s="26">
        <f t="shared" si="31"/>
        <v>0</v>
      </c>
      <c r="O42" s="24" t="s">
        <v>4</v>
      </c>
      <c r="P42"/>
      <c r="Q42" s="160" t="s">
        <v>413</v>
      </c>
      <c r="R42" s="77"/>
      <c r="S42" s="51"/>
      <c r="AB42" s="52"/>
    </row>
    <row r="43" spans="2:29" s="30" customFormat="1" ht="14" customHeight="1" x14ac:dyDescent="0.35">
      <c r="B43" s="209"/>
      <c r="C43" s="112">
        <v>41</v>
      </c>
      <c r="D43" s="60" t="s">
        <v>22</v>
      </c>
      <c r="E43" s="27">
        <f t="shared" ref="E43" si="32">1.5*E30</f>
        <v>0</v>
      </c>
      <c r="F43" s="27">
        <f t="shared" ref="F43:N43" si="33">1.5*F30</f>
        <v>0</v>
      </c>
      <c r="G43" s="27">
        <f t="shared" si="33"/>
        <v>0</v>
      </c>
      <c r="H43" s="27">
        <f t="shared" si="33"/>
        <v>0</v>
      </c>
      <c r="I43" s="27">
        <f t="shared" si="33"/>
        <v>0</v>
      </c>
      <c r="J43" s="27">
        <f t="shared" si="33"/>
        <v>0</v>
      </c>
      <c r="K43" s="27">
        <f t="shared" si="33"/>
        <v>0</v>
      </c>
      <c r="L43" s="27">
        <f t="shared" si="33"/>
        <v>0</v>
      </c>
      <c r="M43" s="27">
        <f t="shared" si="33"/>
        <v>0</v>
      </c>
      <c r="N43" s="27">
        <f t="shared" si="33"/>
        <v>0</v>
      </c>
      <c r="O43" s="24" t="s">
        <v>3</v>
      </c>
      <c r="P43"/>
      <c r="Q43" s="160" t="s">
        <v>414</v>
      </c>
      <c r="R43" s="77"/>
      <c r="S43" s="51"/>
      <c r="AB43" s="52"/>
    </row>
    <row r="44" spans="2:29" s="30" customFormat="1" ht="14" customHeight="1" x14ac:dyDescent="0.35">
      <c r="B44" s="209"/>
      <c r="C44" s="112">
        <v>42</v>
      </c>
      <c r="D44" s="60" t="s">
        <v>20</v>
      </c>
      <c r="E44" s="27">
        <f>MIN(E43,(E42/12)*E10)</f>
        <v>0</v>
      </c>
      <c r="F44" s="27">
        <f t="shared" ref="F44:N44" si="34">MIN(F43,(F42/12)*F10)</f>
        <v>0</v>
      </c>
      <c r="G44" s="27">
        <f t="shared" si="34"/>
        <v>0</v>
      </c>
      <c r="H44" s="27">
        <f t="shared" si="34"/>
        <v>0</v>
      </c>
      <c r="I44" s="27">
        <f t="shared" si="34"/>
        <v>0</v>
      </c>
      <c r="J44" s="27">
        <f t="shared" si="34"/>
        <v>0</v>
      </c>
      <c r="K44" s="27">
        <f t="shared" si="34"/>
        <v>0</v>
      </c>
      <c r="L44" s="27">
        <f t="shared" si="34"/>
        <v>0</v>
      </c>
      <c r="M44" s="27">
        <f t="shared" si="34"/>
        <v>0</v>
      </c>
      <c r="N44" s="27">
        <f t="shared" si="34"/>
        <v>0</v>
      </c>
      <c r="O44" s="24" t="s">
        <v>3</v>
      </c>
      <c r="P44"/>
      <c r="Q44" s="160" t="s">
        <v>415</v>
      </c>
      <c r="R44" s="77"/>
      <c r="S44" s="51"/>
      <c r="AB44" s="52"/>
    </row>
    <row r="45" spans="2:29" s="30" customFormat="1" ht="14" customHeight="1" x14ac:dyDescent="0.35">
      <c r="B45" s="209"/>
      <c r="C45" s="112">
        <v>43</v>
      </c>
      <c r="D45" s="60" t="s">
        <v>19</v>
      </c>
      <c r="E45" s="27">
        <f t="shared" ref="E45" si="35">0.75*E30</f>
        <v>0</v>
      </c>
      <c r="F45" s="27">
        <f t="shared" ref="F45:N45" si="36">0.75*F30</f>
        <v>0</v>
      </c>
      <c r="G45" s="27">
        <f t="shared" si="36"/>
        <v>0</v>
      </c>
      <c r="H45" s="27">
        <f t="shared" si="36"/>
        <v>0</v>
      </c>
      <c r="I45" s="27">
        <f t="shared" si="36"/>
        <v>0</v>
      </c>
      <c r="J45" s="27">
        <f t="shared" si="36"/>
        <v>0</v>
      </c>
      <c r="K45" s="27">
        <f t="shared" si="36"/>
        <v>0</v>
      </c>
      <c r="L45" s="27">
        <f t="shared" si="36"/>
        <v>0</v>
      </c>
      <c r="M45" s="27">
        <f t="shared" si="36"/>
        <v>0</v>
      </c>
      <c r="N45" s="27">
        <f t="shared" si="36"/>
        <v>0</v>
      </c>
      <c r="O45" s="24" t="s">
        <v>3</v>
      </c>
      <c r="P45"/>
      <c r="Q45" s="160" t="s">
        <v>416</v>
      </c>
      <c r="R45" s="77"/>
      <c r="S45" s="53"/>
      <c r="T45" s="23"/>
      <c r="AB45" s="52"/>
    </row>
    <row r="46" spans="2:29" ht="14" customHeight="1" x14ac:dyDescent="0.35">
      <c r="B46" s="209"/>
      <c r="C46" s="112">
        <v>44</v>
      </c>
      <c r="D46" s="60" t="s">
        <v>21</v>
      </c>
      <c r="E46" s="27">
        <f>MIN(E45,(E39/12)*E10)</f>
        <v>0</v>
      </c>
      <c r="F46" s="27">
        <f t="shared" ref="F46:N46" si="37">MIN(F45,(F39/12)*F10)</f>
        <v>0</v>
      </c>
      <c r="G46" s="27">
        <f t="shared" si="37"/>
        <v>0</v>
      </c>
      <c r="H46" s="27">
        <f t="shared" si="37"/>
        <v>0</v>
      </c>
      <c r="I46" s="27">
        <f t="shared" si="37"/>
        <v>0</v>
      </c>
      <c r="J46" s="27">
        <f t="shared" si="37"/>
        <v>0</v>
      </c>
      <c r="K46" s="27">
        <f t="shared" si="37"/>
        <v>0</v>
      </c>
      <c r="L46" s="27">
        <f t="shared" si="37"/>
        <v>0</v>
      </c>
      <c r="M46" s="27">
        <f t="shared" si="37"/>
        <v>0</v>
      </c>
      <c r="N46" s="27">
        <f t="shared" si="37"/>
        <v>0</v>
      </c>
      <c r="O46" s="24" t="s">
        <v>3</v>
      </c>
      <c r="P46"/>
      <c r="Q46" s="160" t="s">
        <v>417</v>
      </c>
      <c r="R46" s="77"/>
      <c r="S46" s="53"/>
      <c r="AB46" s="55"/>
    </row>
    <row r="47" spans="2:29" ht="14" customHeight="1" x14ac:dyDescent="0.35">
      <c r="B47" s="209"/>
      <c r="C47" s="112">
        <v>45</v>
      </c>
      <c r="D47" s="60" t="s">
        <v>48</v>
      </c>
      <c r="E47" s="26">
        <f>IF(OR(E5="",E5="-",E5=0,E40&gt;96,E30=0),0,MAX((E44/E43),(E46/E45)))</f>
        <v>0</v>
      </c>
      <c r="F47" s="26">
        <f t="shared" ref="F47:N47" si="38">IF(OR(F5="",F5="-",F5=0,F40&gt;96,F30=0),0,MAX((F44/F43),(F46/F45)))</f>
        <v>0</v>
      </c>
      <c r="G47" s="26">
        <f t="shared" si="38"/>
        <v>0</v>
      </c>
      <c r="H47" s="26">
        <f t="shared" si="38"/>
        <v>0</v>
      </c>
      <c r="I47" s="26">
        <f t="shared" si="38"/>
        <v>0</v>
      </c>
      <c r="J47" s="26">
        <f t="shared" si="38"/>
        <v>0</v>
      </c>
      <c r="K47" s="26">
        <f t="shared" si="38"/>
        <v>0</v>
      </c>
      <c r="L47" s="26">
        <f t="shared" si="38"/>
        <v>0</v>
      </c>
      <c r="M47" s="26">
        <f t="shared" si="38"/>
        <v>0</v>
      </c>
      <c r="N47" s="26">
        <f t="shared" si="38"/>
        <v>0</v>
      </c>
      <c r="O47" s="24" t="s">
        <v>34</v>
      </c>
      <c r="P47"/>
      <c r="Q47" s="160" t="s">
        <v>418</v>
      </c>
      <c r="R47" s="77"/>
      <c r="S47" s="53"/>
      <c r="AB47" s="55"/>
    </row>
    <row r="48" spans="2:29" ht="14" customHeight="1" x14ac:dyDescent="0.35">
      <c r="B48" s="210" t="s">
        <v>55</v>
      </c>
      <c r="C48" s="112">
        <v>46</v>
      </c>
      <c r="D48" s="60" t="s">
        <v>161</v>
      </c>
      <c r="E48" s="26" t="str">
        <f>IF(E3="-","-",IF((E29+'Step 1. DCV'!E39)&gt;='Step 2. Retention Requirements'!E15,"Yes","No"))</f>
        <v>-</v>
      </c>
      <c r="F48" s="26" t="str">
        <f>IF(F3="-","-",IF((F29+'Step 1. DCV'!F39)&gt;='Step 2. Retention Requirements'!F15,"Yes","No"))</f>
        <v>-</v>
      </c>
      <c r="G48" s="26" t="str">
        <f>IF(G3="-","-",IF((G29+'Step 1. DCV'!G39)&gt;='Step 2. Retention Requirements'!G15,"Yes","No"))</f>
        <v>-</v>
      </c>
      <c r="H48" s="26" t="str">
        <f>IF(H3="-","-",IF((H29+'Step 1. DCV'!H39)&gt;='Step 2. Retention Requirements'!H15,"Yes","No"))</f>
        <v>-</v>
      </c>
      <c r="I48" s="26" t="str">
        <f>IF(I3="-","-",IF((I29+'Step 1. DCV'!I39)&gt;='Step 2. Retention Requirements'!I15,"Yes","No"))</f>
        <v>-</v>
      </c>
      <c r="J48" s="26" t="str">
        <f>IF(J3="-","-",IF((J29+'Step 1. DCV'!J39)&gt;='Step 2. Retention Requirements'!J15,"Yes","No"))</f>
        <v>-</v>
      </c>
      <c r="K48" s="26" t="str">
        <f>IF(K3="-","-",IF((K29+'Step 1. DCV'!K39)&gt;='Step 2. Retention Requirements'!K15,"Yes","No"))</f>
        <v>-</v>
      </c>
      <c r="L48" s="26" t="str">
        <f>IF(L3="-","-",IF((L29+'Step 1. DCV'!L39)&gt;='Step 2. Retention Requirements'!L15,"Yes","No"))</f>
        <v>-</v>
      </c>
      <c r="M48" s="26" t="str">
        <f>IF(M3="-","-",IF((M29+'Step 1. DCV'!M39)&gt;='Step 2. Retention Requirements'!M15,"Yes","No"))</f>
        <v>-</v>
      </c>
      <c r="N48" s="26" t="str">
        <f>IF(N3="-","-",IF((N29+'Step 1. DCV'!N39)&gt;='Step 2. Retention Requirements'!N15,"Yes","No"))</f>
        <v>-</v>
      </c>
      <c r="O48" s="24" t="s">
        <v>54</v>
      </c>
      <c r="P48"/>
      <c r="Q48" s="160" t="s">
        <v>409</v>
      </c>
      <c r="R48" s="77"/>
      <c r="S48" s="135" t="str">
        <f>IF(E48="No","Warning","Ok")</f>
        <v>Ok</v>
      </c>
      <c r="T48" s="136" t="str">
        <f t="shared" ref="T48:AB48" si="39">IF(F48="No","Warning","Ok")</f>
        <v>Ok</v>
      </c>
      <c r="U48" s="136" t="str">
        <f t="shared" si="39"/>
        <v>Ok</v>
      </c>
      <c r="V48" s="136" t="str">
        <f t="shared" si="39"/>
        <v>Ok</v>
      </c>
      <c r="W48" s="136" t="str">
        <f t="shared" si="39"/>
        <v>Ok</v>
      </c>
      <c r="X48" s="136" t="str">
        <f t="shared" si="39"/>
        <v>Ok</v>
      </c>
      <c r="Y48" s="136" t="str">
        <f t="shared" si="39"/>
        <v>Ok</v>
      </c>
      <c r="Z48" s="136" t="str">
        <f t="shared" si="39"/>
        <v>Ok</v>
      </c>
      <c r="AA48" s="136" t="str">
        <f t="shared" si="39"/>
        <v>Ok</v>
      </c>
      <c r="AB48" s="137" t="str">
        <f t="shared" si="39"/>
        <v>Ok</v>
      </c>
      <c r="AC48" s="23" t="s">
        <v>421</v>
      </c>
    </row>
    <row r="49" spans="2:29" ht="14" customHeight="1" x14ac:dyDescent="0.35">
      <c r="B49" s="211"/>
      <c r="C49" s="112">
        <v>47</v>
      </c>
      <c r="D49" s="60" t="s">
        <v>369</v>
      </c>
      <c r="E49" s="26">
        <f>ROUND(IF(E28+E47&gt;1,1,E28+E47),2)</f>
        <v>0</v>
      </c>
      <c r="F49" s="26">
        <f t="shared" ref="F49:N49" si="40">ROUND(IF(F28+F47&gt;1,1,F28+F47),2)</f>
        <v>0</v>
      </c>
      <c r="G49" s="26">
        <f t="shared" si="40"/>
        <v>0</v>
      </c>
      <c r="H49" s="26">
        <f t="shared" si="40"/>
        <v>0</v>
      </c>
      <c r="I49" s="26">
        <f t="shared" si="40"/>
        <v>0</v>
      </c>
      <c r="J49" s="26">
        <f t="shared" si="40"/>
        <v>0</v>
      </c>
      <c r="K49" s="26">
        <f t="shared" si="40"/>
        <v>0</v>
      </c>
      <c r="L49" s="26">
        <f t="shared" si="40"/>
        <v>0</v>
      </c>
      <c r="M49" s="26">
        <f t="shared" si="40"/>
        <v>0</v>
      </c>
      <c r="N49" s="26">
        <f t="shared" si="40"/>
        <v>0</v>
      </c>
      <c r="O49" s="24" t="s">
        <v>34</v>
      </c>
      <c r="P49"/>
      <c r="Q49" s="160" t="s">
        <v>420</v>
      </c>
      <c r="R49" s="77"/>
      <c r="S49" s="164"/>
      <c r="T49" s="50"/>
      <c r="U49" s="50"/>
      <c r="V49" s="50"/>
      <c r="W49" s="50"/>
      <c r="X49" s="50"/>
      <c r="Y49" s="50"/>
      <c r="Z49" s="50"/>
      <c r="AA49" s="50"/>
      <c r="AB49" s="168"/>
    </row>
    <row r="50" spans="2:29" ht="14" customHeight="1" x14ac:dyDescent="0.35">
      <c r="B50" s="212"/>
      <c r="C50" s="112">
        <v>48</v>
      </c>
      <c r="D50" s="28" t="s">
        <v>47</v>
      </c>
      <c r="E50" s="29" t="str">
        <f>IF(OR(E3="",E3="-",E5=0),"n/a",IF(S49="Error",-E5,(E49*E5)-E5))</f>
        <v>n/a</v>
      </c>
      <c r="F50" s="29" t="str">
        <f t="shared" ref="F50:N50" si="41">IF(OR(F3="",F3="-",F5=0),"n/a",IF(T49="Error",-F5,(F49*F5)-F5))</f>
        <v>n/a</v>
      </c>
      <c r="G50" s="29" t="str">
        <f t="shared" si="41"/>
        <v>n/a</v>
      </c>
      <c r="H50" s="29" t="str">
        <f t="shared" si="41"/>
        <v>n/a</v>
      </c>
      <c r="I50" s="29" t="str">
        <f t="shared" si="41"/>
        <v>n/a</v>
      </c>
      <c r="J50" s="29" t="str">
        <f t="shared" si="41"/>
        <v>n/a</v>
      </c>
      <c r="K50" s="29" t="str">
        <f t="shared" si="41"/>
        <v>n/a</v>
      </c>
      <c r="L50" s="29" t="str">
        <f t="shared" si="41"/>
        <v>n/a</v>
      </c>
      <c r="M50" s="29" t="str">
        <f t="shared" si="41"/>
        <v>n/a</v>
      </c>
      <c r="N50" s="29" t="str">
        <f t="shared" si="41"/>
        <v>n/a</v>
      </c>
      <c r="O50" s="24" t="s">
        <v>3</v>
      </c>
      <c r="P50"/>
      <c r="Q50" s="170" t="s">
        <v>419</v>
      </c>
      <c r="R50" s="77"/>
      <c r="S50" s="161" t="str">
        <f>IF(E50&lt;0,"Warning","Ok")</f>
        <v>Ok</v>
      </c>
      <c r="T50" s="162" t="str">
        <f t="shared" ref="T50:AB50" si="42">IF(F50&lt;0,"Warning","Ok")</f>
        <v>Ok</v>
      </c>
      <c r="U50" s="162" t="str">
        <f t="shared" si="42"/>
        <v>Ok</v>
      </c>
      <c r="V50" s="162" t="str">
        <f t="shared" si="42"/>
        <v>Ok</v>
      </c>
      <c r="W50" s="162" t="str">
        <f t="shared" si="42"/>
        <v>Ok</v>
      </c>
      <c r="X50" s="162" t="str">
        <f t="shared" si="42"/>
        <v>Ok</v>
      </c>
      <c r="Y50" s="162" t="str">
        <f t="shared" si="42"/>
        <v>Ok</v>
      </c>
      <c r="Z50" s="162" t="str">
        <f t="shared" si="42"/>
        <v>Ok</v>
      </c>
      <c r="AA50" s="162" t="str">
        <f t="shared" si="42"/>
        <v>Ok</v>
      </c>
      <c r="AB50" s="163" t="str">
        <f t="shared" si="42"/>
        <v>Ok</v>
      </c>
      <c r="AC50" s="23" t="s">
        <v>422</v>
      </c>
    </row>
    <row r="51" spans="2:29" ht="12" customHeight="1" x14ac:dyDescent="0.35">
      <c r="B51" s="227" t="str">
        <f>IF(OR(B52&lt;&gt;"False",B53&lt;&gt;"False",B54&lt;&gt;"False",B55&lt;&gt;"False",B56&lt;&gt;"False", B57&lt;&gt;"False",B58&lt;&gt;"False",B59&lt;&gt;"False"),"Attention!","No Warning Messages")</f>
        <v>No Warning Messages</v>
      </c>
      <c r="C51" s="228"/>
      <c r="D51" s="228"/>
      <c r="E51" s="228"/>
      <c r="F51" s="228"/>
      <c r="G51" s="228"/>
      <c r="H51" s="228"/>
      <c r="I51" s="228"/>
      <c r="J51" s="228"/>
      <c r="K51" s="228"/>
      <c r="L51" s="228"/>
      <c r="M51" s="228"/>
      <c r="N51" s="228"/>
      <c r="O51" s="229"/>
      <c r="P51"/>
      <c r="Q51" s="22"/>
      <c r="R51" s="22"/>
    </row>
    <row r="52" spans="2:29" ht="12" customHeight="1" x14ac:dyDescent="0.35">
      <c r="B52" s="224" t="str">
        <f>IF(COUNTIF(S10:AB10,"Warning")&gt;=1,"- BMPs sized at &lt;3% of the effective tributary areas must be accompanied by Reduced Size BMP Maintenance calculations (see last tab).","False")</f>
        <v>False</v>
      </c>
      <c r="C52" s="225"/>
      <c r="D52" s="225"/>
      <c r="E52" s="225"/>
      <c r="F52" s="225"/>
      <c r="G52" s="225"/>
      <c r="H52" s="225"/>
      <c r="I52" s="225"/>
      <c r="J52" s="225"/>
      <c r="K52" s="225"/>
      <c r="L52" s="225"/>
      <c r="M52" s="225"/>
      <c r="N52" s="225"/>
      <c r="O52" s="226"/>
      <c r="P52"/>
      <c r="Q52" s="22"/>
      <c r="R52" s="22"/>
    </row>
    <row r="53" spans="2:29" ht="12" customHeight="1" x14ac:dyDescent="0.35">
      <c r="B53" s="217" t="str">
        <f>IF(COUNTIF(S14:AB15,"Warning")&gt;=1,"- BMPs must have at least 3 inches of gravel below the underdrain. If lined, a maximum of 3 inches of gravel is permitted beneath underdrain","False")</f>
        <v>False</v>
      </c>
      <c r="C53" s="218"/>
      <c r="D53" s="218"/>
      <c r="E53" s="218"/>
      <c r="F53" s="218"/>
      <c r="G53" s="218"/>
      <c r="H53" s="218"/>
      <c r="I53" s="218"/>
      <c r="J53" s="218"/>
      <c r="K53" s="218"/>
      <c r="L53" s="218"/>
      <c r="M53" s="218"/>
      <c r="N53" s="218"/>
      <c r="O53" s="219"/>
      <c r="P53"/>
      <c r="Q53" s="22"/>
      <c r="R53" s="22"/>
    </row>
    <row r="54" spans="2:29" ht="12" customHeight="1" x14ac:dyDescent="0.35">
      <c r="B54" s="217" t="str">
        <f>IF(COUNTIF(S39:AB39,"Warning")&gt;=1,"-Vegetated BMPs with surface ponding drawdown times over 24 hours must be certified by a landscape architect or agronomist. All BMPs must have a surface ponding drawdown time of 96 hours or less.","False")</f>
        <v>False</v>
      </c>
      <c r="C54" s="218"/>
      <c r="D54" s="218"/>
      <c r="E54" s="218"/>
      <c r="F54" s="218"/>
      <c r="G54" s="218"/>
      <c r="H54" s="218"/>
      <c r="I54" s="218"/>
      <c r="J54" s="218"/>
      <c r="K54" s="218"/>
      <c r="L54" s="218"/>
      <c r="M54" s="218"/>
      <c r="N54" s="218"/>
      <c r="O54" s="219"/>
      <c r="P54"/>
      <c r="Q54" s="22"/>
      <c r="R54" s="22"/>
    </row>
    <row r="55" spans="2:29" ht="12" customHeight="1" x14ac:dyDescent="0.35">
      <c r="B55" s="217" t="str">
        <f>IF(COUNTIF(S9:AB9,"Warning")&gt;=1,"-Use of specialized or proprietary media requires submittal of supplemental information outlined in Appendix F of the BMPDM.","False")</f>
        <v>False</v>
      </c>
      <c r="C55" s="218"/>
      <c r="D55" s="218"/>
      <c r="E55" s="218"/>
      <c r="F55" s="218"/>
      <c r="G55" s="218"/>
      <c r="H55" s="218"/>
      <c r="I55" s="218"/>
      <c r="J55" s="218"/>
      <c r="K55" s="218"/>
      <c r="L55" s="218"/>
      <c r="M55" s="218"/>
      <c r="N55" s="218"/>
      <c r="O55" s="219"/>
      <c r="P55"/>
      <c r="Q55" s="22"/>
      <c r="R55" s="22"/>
    </row>
    <row r="56" spans="2:29" ht="12" customHeight="1" x14ac:dyDescent="0.35">
      <c r="B56" s="217" t="str">
        <f>IF(COUNTIF(S27:AB27,"Warning")&gt;=1,"-Retention storage must drawdown in 120 hours or less to quantify retention benefits.","False")</f>
        <v>False</v>
      </c>
      <c r="C56" s="218"/>
      <c r="D56" s="218"/>
      <c r="E56" s="218"/>
      <c r="F56" s="218"/>
      <c r="G56" s="218"/>
      <c r="H56" s="218"/>
      <c r="I56" s="218"/>
      <c r="J56" s="218"/>
      <c r="K56" s="218"/>
      <c r="L56" s="218"/>
      <c r="M56" s="218"/>
      <c r="N56" s="218"/>
      <c r="O56" s="219"/>
      <c r="P56"/>
      <c r="Q56" s="22"/>
      <c r="R56" s="22"/>
    </row>
    <row r="57" spans="2:29" ht="12" customHeight="1" x14ac:dyDescent="0.35">
      <c r="B57" s="217" t="str">
        <f>IF(COUNTIF(S12:AB12,"Warning")&gt;=1,"-BMPs with underdrains must have a soil media thickness of at least 18 inches.","False")</f>
        <v>False</v>
      </c>
      <c r="C57" s="218"/>
      <c r="D57" s="218"/>
      <c r="E57" s="218"/>
      <c r="F57" s="218"/>
      <c r="G57" s="218"/>
      <c r="H57" s="218"/>
      <c r="I57" s="218"/>
      <c r="J57" s="218"/>
      <c r="K57" s="218"/>
      <c r="L57" s="218"/>
      <c r="M57" s="218"/>
      <c r="N57" s="218"/>
      <c r="O57" s="219"/>
      <c r="P57"/>
      <c r="Q57" s="22"/>
      <c r="R57" s="22"/>
    </row>
    <row r="58" spans="2:29" ht="12" customHeight="1" x14ac:dyDescent="0.35">
      <c r="B58" s="217" t="str">
        <f>IF(COUNTIF(S48:AB48,"Warning")&gt;=1,"-Minimum annual retention criteria are not satisfied for each individual drainage area. Implement additional site design elements, increase structural BMP retention capacity, or demonstrate that such requirements are satisfied at the project-level.","False")</f>
        <v>False</v>
      </c>
      <c r="C58" s="218"/>
      <c r="D58" s="218"/>
      <c r="E58" s="218"/>
      <c r="F58" s="218"/>
      <c r="G58" s="218"/>
      <c r="H58" s="218"/>
      <c r="I58" s="218"/>
      <c r="J58" s="218"/>
      <c r="K58" s="218"/>
      <c r="L58" s="218"/>
      <c r="M58" s="218"/>
      <c r="N58" s="218"/>
      <c r="O58" s="219"/>
      <c r="P58"/>
      <c r="Q58" s="22"/>
      <c r="R58" s="22"/>
    </row>
    <row r="59" spans="2:29" ht="11.5" customHeight="1" x14ac:dyDescent="0.35">
      <c r="B59" s="221" t="str">
        <f>IF(COUNTIF(S50:AB50,"Warning")&gt;=1,"-This BMP does not fully satisfy the performance standards for pollutant control for the drainage area.","False")</f>
        <v>False</v>
      </c>
      <c r="C59" s="222"/>
      <c r="D59" s="222"/>
      <c r="E59" s="222"/>
      <c r="F59" s="222"/>
      <c r="G59" s="222"/>
      <c r="H59" s="222"/>
      <c r="I59" s="222"/>
      <c r="J59" s="222"/>
      <c r="K59" s="222"/>
      <c r="L59" s="222"/>
      <c r="M59" s="222"/>
      <c r="N59" s="222"/>
      <c r="O59" s="223"/>
      <c r="P59"/>
      <c r="Q59" s="22"/>
      <c r="R59" s="22"/>
    </row>
    <row r="60" spans="2:29" x14ac:dyDescent="0.35">
      <c r="B60" s="32"/>
      <c r="C60" s="33"/>
      <c r="D60" s="33"/>
      <c r="E60" s="33"/>
      <c r="F60" s="33"/>
      <c r="G60" s="33"/>
      <c r="H60" s="33"/>
      <c r="I60" s="33"/>
      <c r="J60" s="33"/>
      <c r="K60" s="33"/>
      <c r="L60" s="33"/>
      <c r="M60" s="33"/>
      <c r="N60" s="33"/>
      <c r="O60" s="33"/>
      <c r="P60" s="33"/>
      <c r="Q60" s="33"/>
      <c r="R60" s="33"/>
    </row>
    <row r="61" spans="2:29" x14ac:dyDescent="0.35">
      <c r="B61" s="32"/>
      <c r="C61" s="33"/>
      <c r="D61" s="33"/>
      <c r="E61" s="33"/>
      <c r="F61" s="33"/>
      <c r="G61" s="33"/>
      <c r="H61" s="33"/>
      <c r="I61" s="33"/>
      <c r="J61" s="33"/>
      <c r="K61" s="33"/>
      <c r="L61" s="33"/>
      <c r="M61" s="33"/>
      <c r="N61" s="33"/>
      <c r="O61" s="33"/>
      <c r="P61" s="33"/>
      <c r="Q61" s="33"/>
      <c r="R61" s="33"/>
    </row>
    <row r="62" spans="2:29" x14ac:dyDescent="0.35">
      <c r="B62" s="32"/>
      <c r="C62" s="33"/>
      <c r="D62" s="33"/>
      <c r="E62" s="33"/>
      <c r="F62" s="33"/>
      <c r="G62" s="33"/>
      <c r="H62" s="33"/>
      <c r="I62" s="33"/>
      <c r="J62" s="33"/>
      <c r="K62" s="33"/>
      <c r="L62" s="33"/>
      <c r="M62" s="33"/>
      <c r="N62" s="33"/>
      <c r="O62" s="33"/>
      <c r="P62" s="33"/>
      <c r="Q62" s="33"/>
      <c r="R62" s="33"/>
    </row>
    <row r="63" spans="2:29" x14ac:dyDescent="0.35">
      <c r="B63" s="32"/>
      <c r="C63" s="33"/>
      <c r="D63" s="33"/>
      <c r="E63" s="33"/>
      <c r="F63" s="33"/>
      <c r="G63" s="33"/>
      <c r="H63" s="33"/>
      <c r="I63" s="33"/>
      <c r="J63" s="33"/>
      <c r="K63" s="33"/>
      <c r="L63" s="33"/>
      <c r="M63" s="33"/>
      <c r="N63" s="33"/>
      <c r="O63" s="33"/>
      <c r="P63" s="33"/>
      <c r="Q63" s="33"/>
      <c r="R63" s="33"/>
    </row>
    <row r="64" spans="2:29" x14ac:dyDescent="0.35">
      <c r="B64" s="32"/>
      <c r="C64" s="33"/>
      <c r="D64" s="33"/>
      <c r="E64" s="33"/>
      <c r="F64" s="33"/>
      <c r="G64" s="33"/>
      <c r="H64" s="33"/>
      <c r="I64" s="33"/>
      <c r="J64" s="33"/>
      <c r="K64" s="33"/>
      <c r="L64" s="33"/>
      <c r="M64" s="33"/>
      <c r="N64" s="33"/>
      <c r="O64" s="33"/>
      <c r="P64" s="33"/>
      <c r="Q64" s="33"/>
      <c r="R64" s="33"/>
    </row>
    <row r="65" spans="2:18" x14ac:dyDescent="0.35">
      <c r="B65" s="32"/>
      <c r="C65" s="33"/>
      <c r="D65" s="33"/>
      <c r="E65" s="33"/>
      <c r="F65" s="33"/>
      <c r="G65" s="33"/>
      <c r="H65" s="33"/>
      <c r="I65" s="33"/>
      <c r="J65" s="33"/>
      <c r="K65" s="33"/>
      <c r="L65" s="33"/>
      <c r="M65" s="33"/>
      <c r="N65" s="33"/>
      <c r="O65" s="33"/>
      <c r="P65" s="33"/>
      <c r="Q65" s="33"/>
      <c r="R65" s="33"/>
    </row>
    <row r="66" spans="2:18" x14ac:dyDescent="0.35">
      <c r="B66" s="32"/>
      <c r="C66" s="33"/>
      <c r="D66" s="33"/>
      <c r="E66" s="33"/>
      <c r="F66" s="33"/>
      <c r="G66" s="33"/>
      <c r="H66" s="33"/>
      <c r="I66" s="33"/>
      <c r="J66" s="33"/>
      <c r="K66" s="33"/>
      <c r="L66" s="33"/>
      <c r="M66" s="33"/>
      <c r="N66" s="33"/>
      <c r="O66" s="33"/>
      <c r="P66" s="33"/>
      <c r="Q66" s="33"/>
      <c r="R66" s="33"/>
    </row>
    <row r="67" spans="2:18" x14ac:dyDescent="0.35">
      <c r="B67" s="32"/>
      <c r="C67" s="33"/>
      <c r="D67" s="33"/>
      <c r="E67" s="33"/>
      <c r="F67" s="33"/>
      <c r="G67" s="33"/>
      <c r="H67" s="33"/>
      <c r="I67" s="33"/>
      <c r="J67" s="33"/>
      <c r="K67" s="33"/>
      <c r="L67" s="33"/>
      <c r="M67" s="33"/>
      <c r="N67" s="33"/>
      <c r="O67" s="33"/>
      <c r="P67" s="33"/>
      <c r="Q67" s="33"/>
      <c r="R67" s="33"/>
    </row>
    <row r="68" spans="2:18" x14ac:dyDescent="0.35">
      <c r="B68" s="32"/>
      <c r="C68" s="33"/>
      <c r="D68" s="33"/>
      <c r="E68" s="33"/>
      <c r="F68" s="33"/>
      <c r="G68" s="33"/>
      <c r="H68" s="33"/>
      <c r="I68" s="33"/>
      <c r="J68" s="33"/>
      <c r="K68" s="33"/>
      <c r="L68" s="33"/>
      <c r="M68" s="33"/>
      <c r="N68" s="33"/>
      <c r="O68" s="33"/>
      <c r="P68" s="33"/>
      <c r="Q68" s="33"/>
      <c r="R68" s="33"/>
    </row>
    <row r="69" spans="2:18" x14ac:dyDescent="0.35">
      <c r="B69" s="32"/>
      <c r="C69" s="33"/>
      <c r="D69" s="33"/>
      <c r="E69" s="33"/>
      <c r="F69" s="33"/>
      <c r="G69" s="33"/>
      <c r="H69" s="33"/>
      <c r="I69" s="33"/>
      <c r="J69" s="33"/>
      <c r="K69" s="33"/>
      <c r="L69" s="33"/>
      <c r="M69" s="33"/>
      <c r="N69" s="33"/>
      <c r="O69" s="33"/>
      <c r="P69" s="33"/>
      <c r="Q69" s="33"/>
      <c r="R69" s="33"/>
    </row>
    <row r="70" spans="2:18" x14ac:dyDescent="0.35">
      <c r="B70" s="32"/>
      <c r="C70" s="33"/>
      <c r="D70" s="33"/>
      <c r="E70" s="33"/>
      <c r="F70" s="33"/>
      <c r="G70" s="33"/>
      <c r="H70" s="33"/>
      <c r="I70" s="33"/>
      <c r="J70" s="33"/>
      <c r="K70" s="33"/>
      <c r="L70" s="33"/>
      <c r="M70" s="33"/>
      <c r="N70" s="33"/>
      <c r="O70" s="33"/>
      <c r="P70" s="33"/>
      <c r="Q70" s="33"/>
      <c r="R70" s="33"/>
    </row>
    <row r="71" spans="2:18" x14ac:dyDescent="0.35">
      <c r="B71" s="32"/>
      <c r="C71" s="33"/>
      <c r="D71" s="33"/>
      <c r="E71" s="33"/>
      <c r="F71" s="33"/>
      <c r="G71" s="33"/>
      <c r="H71" s="33"/>
      <c r="I71" s="33"/>
      <c r="J71" s="33"/>
      <c r="K71" s="33"/>
      <c r="L71" s="33"/>
      <c r="M71" s="33"/>
      <c r="N71" s="33"/>
      <c r="O71" s="33"/>
      <c r="P71" s="33"/>
      <c r="Q71" s="33"/>
      <c r="R71" s="33"/>
    </row>
    <row r="72" spans="2:18" x14ac:dyDescent="0.35">
      <c r="B72" s="32"/>
      <c r="C72" s="33"/>
      <c r="D72" s="33"/>
      <c r="E72" s="33"/>
      <c r="F72" s="33"/>
      <c r="G72" s="33"/>
      <c r="H72" s="33"/>
      <c r="I72" s="33"/>
      <c r="J72" s="33"/>
      <c r="K72" s="33"/>
      <c r="L72" s="33"/>
      <c r="M72" s="33"/>
      <c r="N72" s="33"/>
      <c r="O72" s="33"/>
      <c r="P72" s="33"/>
      <c r="Q72" s="33"/>
      <c r="R72" s="33"/>
    </row>
    <row r="73" spans="2:18" ht="18" customHeight="1" x14ac:dyDescent="0.35">
      <c r="B73" s="32"/>
      <c r="C73" s="33"/>
      <c r="D73" s="33"/>
      <c r="E73" s="33"/>
      <c r="F73" s="33"/>
      <c r="G73" s="33"/>
      <c r="H73" s="33"/>
      <c r="I73" s="33"/>
      <c r="J73" s="33"/>
      <c r="K73" s="33"/>
      <c r="L73" s="33"/>
      <c r="M73" s="33"/>
      <c r="N73" s="33"/>
      <c r="O73" s="33"/>
      <c r="P73" s="33"/>
      <c r="Q73" s="33"/>
      <c r="R73" s="33"/>
    </row>
    <row r="74" spans="2:18" ht="18" customHeight="1" x14ac:dyDescent="0.35">
      <c r="B74" s="32"/>
      <c r="C74" s="33"/>
      <c r="D74" s="33"/>
      <c r="E74" s="33"/>
      <c r="F74" s="33"/>
      <c r="G74" s="33"/>
      <c r="H74" s="33"/>
      <c r="I74" s="33"/>
      <c r="J74" s="33"/>
      <c r="K74" s="33"/>
      <c r="L74" s="33"/>
      <c r="M74" s="33"/>
      <c r="N74" s="33"/>
      <c r="O74" s="33"/>
      <c r="P74" s="33"/>
      <c r="Q74" s="33"/>
      <c r="R74" s="33"/>
    </row>
    <row r="75" spans="2:18" ht="18" customHeight="1" x14ac:dyDescent="0.35">
      <c r="B75" s="32"/>
      <c r="C75" s="33"/>
      <c r="D75" s="33"/>
      <c r="E75" s="33"/>
      <c r="F75" s="33"/>
      <c r="G75" s="33"/>
      <c r="H75" s="33"/>
      <c r="I75" s="33"/>
      <c r="J75" s="33"/>
      <c r="K75" s="33"/>
      <c r="L75" s="33"/>
      <c r="M75" s="33"/>
      <c r="N75" s="33"/>
      <c r="O75" s="33"/>
      <c r="P75" s="33"/>
      <c r="Q75" s="33"/>
      <c r="R75" s="33"/>
    </row>
    <row r="76" spans="2:18" ht="18" customHeight="1" x14ac:dyDescent="0.35">
      <c r="B76" s="32"/>
      <c r="C76" s="33"/>
      <c r="D76" s="33"/>
      <c r="E76" s="33"/>
      <c r="F76" s="33"/>
      <c r="G76" s="33"/>
      <c r="H76" s="33"/>
      <c r="I76" s="33"/>
      <c r="J76" s="33"/>
      <c r="K76" s="33"/>
      <c r="L76" s="33"/>
      <c r="M76" s="33"/>
      <c r="N76" s="33"/>
      <c r="O76" s="33"/>
      <c r="P76" s="33"/>
      <c r="Q76" s="33"/>
      <c r="R76" s="33"/>
    </row>
    <row r="77" spans="2:18" x14ac:dyDescent="0.35">
      <c r="B77" s="220"/>
      <c r="C77" s="220"/>
      <c r="D77" s="220"/>
      <c r="E77" s="220"/>
      <c r="F77" s="220"/>
      <c r="G77" s="220"/>
      <c r="H77" s="220"/>
      <c r="I77" s="220"/>
      <c r="J77" s="220"/>
      <c r="K77" s="220"/>
      <c r="L77" s="220"/>
      <c r="M77" s="220"/>
      <c r="N77" s="220"/>
      <c r="O77" s="220"/>
      <c r="P77" s="220"/>
      <c r="Q77" s="220"/>
      <c r="R77" s="80"/>
    </row>
  </sheetData>
  <sheetProtection algorithmName="SHA-512" hashValue="ZF5WRZdEjL/cz3Bx4F0c7vG00I55fs6a9YzEjUZnsFeeerKKYZOX3MtFbd4CWwxnkM2g61cT6sy68ONEnoBC9g==" saltValue="eI5+ZNlvGz4YaA6ref83HQ==" spinCount="100000" sheet="1" objects="1" scenarios="1" formatColumns="0"/>
  <dataConsolidate/>
  <mergeCells count="16">
    <mergeCell ref="B77:Q77"/>
    <mergeCell ref="B31:B47"/>
    <mergeCell ref="B59:O59"/>
    <mergeCell ref="B52:O52"/>
    <mergeCell ref="B54:O54"/>
    <mergeCell ref="B57:O57"/>
    <mergeCell ref="B48:B50"/>
    <mergeCell ref="B58:O58"/>
    <mergeCell ref="B55:O55"/>
    <mergeCell ref="B51:O51"/>
    <mergeCell ref="S2:AB2"/>
    <mergeCell ref="B20:B30"/>
    <mergeCell ref="B1:O1"/>
    <mergeCell ref="B56:O56"/>
    <mergeCell ref="B53:O53"/>
    <mergeCell ref="B3:B19"/>
  </mergeCells>
  <conditionalFormatting sqref="B51:O51">
    <cfRule type="containsText" dxfId="15" priority="1" operator="containsText" text="No Warning Messages">
      <formula>NOT(ISERROR(SEARCH("No Warning Messages",B51)))</formula>
    </cfRule>
  </conditionalFormatting>
  <conditionalFormatting sqref="B52:O59">
    <cfRule type="containsText" dxfId="14" priority="2" operator="containsText" text="False">
      <formula>NOT(ISERROR(SEARCH("False",B52)))</formula>
    </cfRule>
  </conditionalFormatting>
  <conditionalFormatting sqref="E9:N9">
    <cfRule type="expression" dxfId="13" priority="3">
      <formula>S$9="Warning"</formula>
    </cfRule>
  </conditionalFormatting>
  <conditionalFormatting sqref="E10:N10">
    <cfRule type="expression" dxfId="12" priority="10">
      <formula>S$10="Warning"</formula>
    </cfRule>
  </conditionalFormatting>
  <conditionalFormatting sqref="E12:N12">
    <cfRule type="expression" dxfId="11" priority="8">
      <formula>S$12="Warning"</formula>
    </cfRule>
  </conditionalFormatting>
  <conditionalFormatting sqref="E14:N14">
    <cfRule type="expression" dxfId="10" priority="6">
      <formula>S$15="Warning"</formula>
    </cfRule>
    <cfRule type="expression" dxfId="9" priority="7">
      <formula>S$14="Warning"</formula>
    </cfRule>
  </conditionalFormatting>
  <conditionalFormatting sqref="E14:N15">
    <cfRule type="expression" dxfId="8" priority="12">
      <formula>OR(E$8="No Underdrain", E$8="")</formula>
    </cfRule>
  </conditionalFormatting>
  <conditionalFormatting sqref="E16:N19">
    <cfRule type="expression" dxfId="7" priority="22">
      <formula>OR(E$9="Standard", E$9="")</formula>
    </cfRule>
  </conditionalFormatting>
  <conditionalFormatting sqref="E27:N27">
    <cfRule type="expression" dxfId="6" priority="5">
      <formula>S$27="Warning"</formula>
    </cfRule>
  </conditionalFormatting>
  <conditionalFormatting sqref="E40:N40">
    <cfRule type="expression" dxfId="5" priority="96">
      <formula>S$40="Warning"</formula>
    </cfRule>
    <cfRule type="expression" dxfId="4" priority="341">
      <formula>S$39="Warning"</formula>
    </cfRule>
  </conditionalFormatting>
  <conditionalFormatting sqref="E48:N48">
    <cfRule type="expression" dxfId="3" priority="106">
      <formula>S$48="Warning"</formula>
    </cfRule>
  </conditionalFormatting>
  <conditionalFormatting sqref="E50:N50">
    <cfRule type="cellIs" dxfId="2" priority="555" operator="equal">
      <formula>0</formula>
    </cfRule>
    <cfRule type="expression" dxfId="1" priority="556">
      <formula>S$50="Warning"</formula>
    </cfRule>
  </conditionalFormatting>
  <dataValidations count="1">
    <dataValidation type="decimal" operator="greaterThanOrEqual" allowBlank="1" showDropDown="1" showInputMessage="1" showErrorMessage="1" sqref="E15:N19" xr:uid="{00000000-0002-0000-0300-000000000000}">
      <formula1>0.01</formula1>
    </dataValidation>
  </dataValidations>
  <pageMargins left="0.7" right="0.7" top="0.5" bottom="0.5" header="0.3" footer="0.3"/>
  <pageSetup paperSize="3" scale="86" pageOrder="overThenDown"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Ref_Biofiltration!$A$35:$A$36</xm:f>
          </x14:formula1>
          <xm:sqref>E7:N7</xm:sqref>
        </x14:dataValidation>
        <x14:dataValidation type="list" allowBlank="1" showInputMessage="1" showErrorMessage="1" xr:uid="{00000000-0002-0000-0300-000002000000}">
          <x14:formula1>
            <xm:f>Ref_Biofiltration!$A$39:$A$40</xm:f>
          </x14:formula1>
          <xm:sqref>E6:N6</xm:sqref>
        </x14:dataValidation>
        <x14:dataValidation type="list" allowBlank="1" showInputMessage="1" showErrorMessage="1" xr:uid="{00000000-0002-0000-0300-000003000000}">
          <x14:formula1>
            <xm:f>Ref_Biofiltration!$A$41:$A$42</xm:f>
          </x14:formula1>
          <xm:sqref>E8:N8</xm:sqref>
        </x14:dataValidation>
        <x14:dataValidation type="list" allowBlank="1" showInputMessage="1" showErrorMessage="1" xr:uid="{00000000-0002-0000-0300-000004000000}">
          <x14:formula1>
            <xm:f>Ref_Biofiltration!$A$43:$A$44</xm:f>
          </x14:formula1>
          <xm:sqref>E9:N9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Z504"/>
  <sheetViews>
    <sheetView showGridLines="0" zoomScale="70" zoomScaleNormal="70" workbookViewId="0">
      <selection activeCell="A2" sqref="A2"/>
    </sheetView>
  </sheetViews>
  <sheetFormatPr defaultColWidth="9.08984375" defaultRowHeight="14.5" x14ac:dyDescent="0.35"/>
  <cols>
    <col min="1" max="1" width="14.6328125" customWidth="1"/>
    <col min="2" max="5" width="16.90625" customWidth="1"/>
    <col min="9" max="11" width="9.08984375" customWidth="1"/>
    <col min="23" max="23" width="11.08984375" customWidth="1"/>
    <col min="24" max="24" width="10" customWidth="1"/>
    <col min="25" max="25" width="12.453125" customWidth="1"/>
    <col min="30" max="30" width="31.08984375" customWidth="1"/>
    <col min="37" max="37" width="23.08984375" customWidth="1"/>
    <col min="44" max="44" width="17.36328125" customWidth="1"/>
    <col min="45" max="48" width="13" customWidth="1"/>
    <col min="49" max="49" width="14.453125" customWidth="1"/>
    <col min="50" max="50" width="16" customWidth="1"/>
  </cols>
  <sheetData>
    <row r="1" spans="1:26" x14ac:dyDescent="0.35">
      <c r="A1" s="230" t="s">
        <v>219</v>
      </c>
      <c r="B1" s="230"/>
      <c r="C1" s="230"/>
      <c r="D1" s="230"/>
      <c r="E1" s="230"/>
      <c r="N1" s="39" t="s">
        <v>218</v>
      </c>
      <c r="W1" s="39" t="s">
        <v>222</v>
      </c>
    </row>
    <row r="2" spans="1:26" ht="72" customHeight="1" x14ac:dyDescent="0.35">
      <c r="A2" s="131" t="s">
        <v>179</v>
      </c>
      <c r="B2" s="132" t="s">
        <v>175</v>
      </c>
      <c r="C2" s="132" t="s">
        <v>173</v>
      </c>
      <c r="D2" s="132" t="s">
        <v>174</v>
      </c>
      <c r="E2" s="132" t="s">
        <v>176</v>
      </c>
      <c r="G2" s="6" t="s">
        <v>374</v>
      </c>
      <c r="H2" s="6" t="s">
        <v>9</v>
      </c>
      <c r="N2" s="14" t="s">
        <v>164</v>
      </c>
      <c r="O2" s="14" t="s">
        <v>184</v>
      </c>
      <c r="P2" s="14" t="s">
        <v>216</v>
      </c>
      <c r="Q2" s="14" t="s">
        <v>185</v>
      </c>
      <c r="W2" s="14" t="s">
        <v>164</v>
      </c>
      <c r="X2" s="14" t="s">
        <v>184</v>
      </c>
      <c r="Y2" s="14" t="s">
        <v>221</v>
      </c>
      <c r="Z2" s="14" t="s">
        <v>217</v>
      </c>
    </row>
    <row r="3" spans="1:26" x14ac:dyDescent="0.35">
      <c r="A3" s="129">
        <v>0</v>
      </c>
      <c r="B3" s="109">
        <f>Q3</f>
        <v>4.4999999999999998E-2</v>
      </c>
      <c r="C3" s="109">
        <f>Q8</f>
        <v>1.4999999999999999E-2</v>
      </c>
      <c r="D3" s="109">
        <f>Q13</f>
        <v>1.4999999999999999E-2</v>
      </c>
      <c r="E3" s="109">
        <f>Q18</f>
        <v>1.4999999999999999E-2</v>
      </c>
      <c r="G3" s="167">
        <v>0</v>
      </c>
      <c r="H3" s="1">
        <v>0</v>
      </c>
      <c r="K3" s="166"/>
      <c r="N3" s="124" t="s">
        <v>180</v>
      </c>
      <c r="O3" s="126">
        <v>0</v>
      </c>
      <c r="P3" s="126">
        <f t="shared" ref="P3:Q3" si="0">Y3</f>
        <v>0.03</v>
      </c>
      <c r="Q3" s="126">
        <f t="shared" si="0"/>
        <v>4.4999999999999998E-2</v>
      </c>
      <c r="W3" s="124" t="s">
        <v>180</v>
      </c>
      <c r="X3" s="125">
        <v>0</v>
      </c>
      <c r="Y3" s="125">
        <v>0.03</v>
      </c>
      <c r="Z3" s="125">
        <f>FLOOR(INDEX(Ref_Retention!$AU$3:$AU$303,MATCH(Y3,Ref_Retention!$P$3:$P$303,0))*0.8,0.005)</f>
        <v>4.4999999999999998E-2</v>
      </c>
    </row>
    <row r="4" spans="1:26" x14ac:dyDescent="0.35">
      <c r="A4" s="129">
        <v>1E-3</v>
      </c>
      <c r="B4" s="7">
        <f>$B$3</f>
        <v>4.4999999999999998E-2</v>
      </c>
      <c r="C4" s="7">
        <f>$C$3</f>
        <v>1.4999999999999999E-2</v>
      </c>
      <c r="D4" s="7">
        <f>$D$3</f>
        <v>1.4999999999999999E-2</v>
      </c>
      <c r="E4" s="7">
        <f>$E$3</f>
        <v>1.4999999999999999E-2</v>
      </c>
      <c r="G4" s="167">
        <v>1.4999999999999999E-2</v>
      </c>
      <c r="H4" s="1">
        <v>0.01</v>
      </c>
      <c r="K4" s="166"/>
      <c r="N4" s="124"/>
      <c r="O4" s="127">
        <v>0.05</v>
      </c>
      <c r="P4" s="127">
        <f>Y3</f>
        <v>0.03</v>
      </c>
      <c r="Q4" s="127">
        <f>Z3</f>
        <v>4.4999999999999998E-2</v>
      </c>
      <c r="W4" s="124"/>
      <c r="X4" s="125">
        <v>1.0999999999999999E-2</v>
      </c>
      <c r="Y4" s="125">
        <v>0.06</v>
      </c>
      <c r="Z4" s="125">
        <f>FLOOR(INDEX(Ref_Retention!$AU$3:$AU$303,MATCH(Y4,Ref_Retention!$P$3:$P$303,0))*0.8,0.005)</f>
        <v>0.09</v>
      </c>
    </row>
    <row r="5" spans="1:26" x14ac:dyDescent="0.35">
      <c r="A5" s="129">
        <v>2E-3</v>
      </c>
      <c r="B5" s="7">
        <f t="shared" ref="B5:B53" si="1">$B$3</f>
        <v>4.4999999999999998E-2</v>
      </c>
      <c r="C5" s="7">
        <f t="shared" ref="C5:C53" si="2">$C$3</f>
        <v>1.4999999999999999E-2</v>
      </c>
      <c r="D5" s="7">
        <f t="shared" ref="D5:D53" si="3">$D$3</f>
        <v>1.4999999999999999E-2</v>
      </c>
      <c r="E5" s="7">
        <f t="shared" ref="E5:E53" si="4">$E$3</f>
        <v>1.4999999999999999E-2</v>
      </c>
      <c r="G5" s="167">
        <v>0.03</v>
      </c>
      <c r="H5" s="1">
        <v>0.02</v>
      </c>
      <c r="K5" s="166"/>
      <c r="N5" s="124"/>
      <c r="O5" s="127">
        <v>5.0999999999999997E-2</v>
      </c>
      <c r="P5" s="128"/>
      <c r="Q5" s="127">
        <f>TREND(Z4:Z5,X4:X5,O5,1)</f>
        <v>0.14933014354066987</v>
      </c>
      <c r="W5" s="124"/>
      <c r="X5" s="125">
        <v>0.22</v>
      </c>
      <c r="Y5" s="125">
        <v>0.33</v>
      </c>
      <c r="Z5" s="125">
        <f>FLOOR(INDEX(Ref_Retention!$AU$3:$AU$303,MATCH(Y5,Ref_Retention!$P$3:$P$303,0))*0.8,0.005)</f>
        <v>0.4</v>
      </c>
    </row>
    <row r="6" spans="1:26" x14ac:dyDescent="0.35">
      <c r="A6" s="129">
        <v>3.0000000000000001E-3</v>
      </c>
      <c r="B6" s="7">
        <f t="shared" si="1"/>
        <v>4.4999999999999998E-2</v>
      </c>
      <c r="C6" s="7">
        <f t="shared" si="2"/>
        <v>1.4999999999999999E-2</v>
      </c>
      <c r="D6" s="7">
        <f t="shared" si="3"/>
        <v>1.4999999999999999E-2</v>
      </c>
      <c r="E6" s="7">
        <f t="shared" si="4"/>
        <v>1.4999999999999999E-2</v>
      </c>
      <c r="G6" s="167">
        <v>4.5999999999999999E-2</v>
      </c>
      <c r="H6" s="1">
        <v>0.03</v>
      </c>
      <c r="K6" s="166"/>
      <c r="N6" s="124"/>
      <c r="O6" s="126">
        <f>X5</f>
        <v>0.22</v>
      </c>
      <c r="P6" s="126">
        <f t="shared" ref="P6:Q6" si="5">Y5</f>
        <v>0.33</v>
      </c>
      <c r="Q6" s="126">
        <f t="shared" si="5"/>
        <v>0.4</v>
      </c>
      <c r="W6" s="124" t="s">
        <v>181</v>
      </c>
      <c r="X6" s="125">
        <v>0</v>
      </c>
      <c r="Y6" s="125">
        <v>0.01</v>
      </c>
      <c r="Z6" s="125">
        <f>FLOOR(INDEX(Ref_Retention!$AU$3:$AU$303,MATCH(Y6,Ref_Retention!$P$3:$P$303,0))*0.8,0.005)</f>
        <v>1.4999999999999999E-2</v>
      </c>
    </row>
    <row r="7" spans="1:26" x14ac:dyDescent="0.35">
      <c r="A7" s="129">
        <v>4.0000000000000001E-3</v>
      </c>
      <c r="B7" s="7">
        <f t="shared" si="1"/>
        <v>4.4999999999999998E-2</v>
      </c>
      <c r="C7" s="7">
        <f t="shared" si="2"/>
        <v>1.4999999999999999E-2</v>
      </c>
      <c r="D7" s="7">
        <f t="shared" si="3"/>
        <v>1.4999999999999999E-2</v>
      </c>
      <c r="E7" s="7">
        <f t="shared" si="4"/>
        <v>1.4999999999999999E-2</v>
      </c>
      <c r="G7" s="167">
        <v>6.0999999999999999E-2</v>
      </c>
      <c r="H7" s="1">
        <v>0.04</v>
      </c>
      <c r="K7" s="166"/>
      <c r="N7" s="124"/>
      <c r="O7" s="127">
        <v>0.5</v>
      </c>
      <c r="P7" s="127">
        <f>P6</f>
        <v>0.33</v>
      </c>
      <c r="Q7" s="127">
        <f>Q6</f>
        <v>0.4</v>
      </c>
      <c r="W7" s="124"/>
      <c r="X7" s="125">
        <v>1.0999999999999999E-2</v>
      </c>
      <c r="Y7" s="125">
        <v>0.05</v>
      </c>
      <c r="Z7" s="125">
        <f>FLOOR(INDEX(Ref_Retention!$AU$3:$AU$303,MATCH(Y7,Ref_Retention!$P$3:$P$303,0))*0.8,0.005)</f>
        <v>7.4999999999999997E-2</v>
      </c>
    </row>
    <row r="8" spans="1:26" x14ac:dyDescent="0.35">
      <c r="A8" s="129">
        <v>5.0000000000000001E-3</v>
      </c>
      <c r="B8" s="7">
        <f t="shared" si="1"/>
        <v>4.4999999999999998E-2</v>
      </c>
      <c r="C8" s="7">
        <f t="shared" si="2"/>
        <v>1.4999999999999999E-2</v>
      </c>
      <c r="D8" s="7">
        <f t="shared" si="3"/>
        <v>1.4999999999999999E-2</v>
      </c>
      <c r="E8" s="7">
        <f t="shared" si="4"/>
        <v>1.4999999999999999E-2</v>
      </c>
      <c r="G8" s="167">
        <v>7.5999999999999998E-2</v>
      </c>
      <c r="H8" s="1">
        <v>0.05</v>
      </c>
      <c r="K8" s="166"/>
      <c r="N8" s="124" t="s">
        <v>181</v>
      </c>
      <c r="O8" s="126">
        <v>0</v>
      </c>
      <c r="P8" s="126">
        <f>Y6</f>
        <v>0.01</v>
      </c>
      <c r="Q8" s="126">
        <f>Z6</f>
        <v>1.4999999999999999E-2</v>
      </c>
      <c r="W8" s="124"/>
      <c r="X8" s="125">
        <v>0.34</v>
      </c>
      <c r="Y8" s="125">
        <v>0.33</v>
      </c>
      <c r="Z8" s="125">
        <f>FLOOR(INDEX(Ref_Retention!$AU$3:$AU$303,MATCH(Y8,Ref_Retention!$P$3:$P$303,0))*0.8,0.005)</f>
        <v>0.4</v>
      </c>
    </row>
    <row r="9" spans="1:26" x14ac:dyDescent="0.35">
      <c r="A9" s="129">
        <v>6.0000000000000001E-3</v>
      </c>
      <c r="B9" s="7">
        <f t="shared" si="1"/>
        <v>4.4999999999999998E-2</v>
      </c>
      <c r="C9" s="7">
        <f t="shared" si="2"/>
        <v>1.4999999999999999E-2</v>
      </c>
      <c r="D9" s="7">
        <f t="shared" si="3"/>
        <v>1.4999999999999999E-2</v>
      </c>
      <c r="E9" s="7">
        <f t="shared" si="4"/>
        <v>1.4999999999999999E-2</v>
      </c>
      <c r="G9" s="167">
        <v>9.0999999999999998E-2</v>
      </c>
      <c r="H9" s="1">
        <v>0.06</v>
      </c>
      <c r="K9" s="166"/>
      <c r="N9" s="124"/>
      <c r="O9" s="127">
        <v>0.05</v>
      </c>
      <c r="P9" s="127">
        <f>Y6</f>
        <v>0.01</v>
      </c>
      <c r="Q9" s="127">
        <f>Z6</f>
        <v>1.4999999999999999E-2</v>
      </c>
      <c r="W9" s="124" t="s">
        <v>182</v>
      </c>
      <c r="X9" s="125">
        <v>0</v>
      </c>
      <c r="Y9" s="125">
        <v>0.01</v>
      </c>
      <c r="Z9" s="125">
        <f>FLOOR(INDEX(Ref_Retention!$AU$3:$AU$303,MATCH(Y9,Ref_Retention!$P$3:$P$303,0))*0.8,0.005)</f>
        <v>1.4999999999999999E-2</v>
      </c>
    </row>
    <row r="10" spans="1:26" x14ac:dyDescent="0.35">
      <c r="A10" s="129">
        <v>7.0000000000000001E-3</v>
      </c>
      <c r="B10" s="7">
        <f t="shared" si="1"/>
        <v>4.4999999999999998E-2</v>
      </c>
      <c r="C10" s="7">
        <f t="shared" si="2"/>
        <v>1.4999999999999999E-2</v>
      </c>
      <c r="D10" s="7">
        <f t="shared" si="3"/>
        <v>1.4999999999999999E-2</v>
      </c>
      <c r="E10" s="7">
        <f t="shared" si="4"/>
        <v>1.4999999999999999E-2</v>
      </c>
      <c r="G10" s="167">
        <v>0.107</v>
      </c>
      <c r="H10" s="1">
        <v>7.0000000000000007E-2</v>
      </c>
      <c r="K10" s="166"/>
      <c r="N10" s="124"/>
      <c r="O10" s="127">
        <v>5.0999999999999997E-2</v>
      </c>
      <c r="P10" s="128"/>
      <c r="Q10" s="127">
        <f>TREND(Z7:Z8,X7:X8,O10,1)</f>
        <v>0.11451367781155014</v>
      </c>
      <c r="W10" s="124"/>
      <c r="X10" s="125">
        <v>1.0999999999999999E-2</v>
      </c>
      <c r="Y10" s="125">
        <v>0.04</v>
      </c>
      <c r="Z10" s="125">
        <f>FLOOR(INDEX(Ref_Retention!$AU$3:$AU$303,MATCH(Y10,Ref_Retention!$P$3:$P$303,0))*0.8,0.005)</f>
        <v>0.06</v>
      </c>
    </row>
    <row r="11" spans="1:26" x14ac:dyDescent="0.35">
      <c r="A11" s="129">
        <v>8.0000000000000002E-3</v>
      </c>
      <c r="B11" s="7">
        <f t="shared" si="1"/>
        <v>4.4999999999999998E-2</v>
      </c>
      <c r="C11" s="7">
        <f t="shared" si="2"/>
        <v>1.4999999999999999E-2</v>
      </c>
      <c r="D11" s="7">
        <f t="shared" si="3"/>
        <v>1.4999999999999999E-2</v>
      </c>
      <c r="E11" s="7">
        <f t="shared" si="4"/>
        <v>1.4999999999999999E-2</v>
      </c>
      <c r="G11" s="167">
        <v>0.122</v>
      </c>
      <c r="H11" s="1">
        <v>0.08</v>
      </c>
      <c r="K11" s="166"/>
      <c r="N11" s="124"/>
      <c r="O11" s="126">
        <f>X8</f>
        <v>0.34</v>
      </c>
      <c r="P11" s="126">
        <f t="shared" ref="P11:Q11" si="6">Y8</f>
        <v>0.33</v>
      </c>
      <c r="Q11" s="126">
        <f t="shared" si="6"/>
        <v>0.4</v>
      </c>
      <c r="W11" s="124"/>
      <c r="X11" s="125">
        <v>0.46</v>
      </c>
      <c r="Y11" s="125">
        <v>0.33</v>
      </c>
      <c r="Z11" s="125">
        <f>FLOOR(INDEX(Ref_Retention!$AU$3:$AU$303,MATCH(Y11,Ref_Retention!$P$3:$P$303,0))*0.8,0.005)</f>
        <v>0.4</v>
      </c>
    </row>
    <row r="12" spans="1:26" x14ac:dyDescent="0.35">
      <c r="A12" s="129">
        <v>8.9999999999999993E-3</v>
      </c>
      <c r="B12" s="7">
        <f t="shared" si="1"/>
        <v>4.4999999999999998E-2</v>
      </c>
      <c r="C12" s="7">
        <f t="shared" si="2"/>
        <v>1.4999999999999999E-2</v>
      </c>
      <c r="D12" s="7">
        <f t="shared" si="3"/>
        <v>1.4999999999999999E-2</v>
      </c>
      <c r="E12" s="7">
        <f t="shared" si="4"/>
        <v>1.4999999999999999E-2</v>
      </c>
      <c r="G12" s="167">
        <v>0.13700000000000001</v>
      </c>
      <c r="H12" s="1">
        <v>0.09</v>
      </c>
      <c r="K12" s="166"/>
      <c r="N12" s="124"/>
      <c r="O12" s="127">
        <v>0.5</v>
      </c>
      <c r="P12" s="127">
        <f>P11</f>
        <v>0.33</v>
      </c>
      <c r="Q12" s="127">
        <f>Q11</f>
        <v>0.4</v>
      </c>
      <c r="W12" s="124" t="s">
        <v>183</v>
      </c>
      <c r="X12" s="125">
        <v>0</v>
      </c>
      <c r="Y12" s="125">
        <v>0.01</v>
      </c>
      <c r="Z12" s="125">
        <f>FLOOR(INDEX(Ref_Retention!$AU$3:$AU$303,MATCH(Y12,Ref_Retention!$P$3:$P$303,0))*0.8,0.005)</f>
        <v>1.4999999999999999E-2</v>
      </c>
    </row>
    <row r="13" spans="1:26" x14ac:dyDescent="0.35">
      <c r="A13" s="129">
        <v>0.01</v>
      </c>
      <c r="B13" s="7">
        <f t="shared" si="1"/>
        <v>4.4999999999999998E-2</v>
      </c>
      <c r="C13" s="7">
        <f t="shared" si="2"/>
        <v>1.4999999999999999E-2</v>
      </c>
      <c r="D13" s="7">
        <f t="shared" si="3"/>
        <v>1.4999999999999999E-2</v>
      </c>
      <c r="E13" s="7">
        <f t="shared" si="4"/>
        <v>1.4999999999999999E-2</v>
      </c>
      <c r="G13" s="167">
        <v>0.152</v>
      </c>
      <c r="H13" s="1">
        <v>0.1</v>
      </c>
      <c r="K13" s="166"/>
      <c r="N13" s="124" t="s">
        <v>182</v>
      </c>
      <c r="O13" s="126">
        <v>0</v>
      </c>
      <c r="P13" s="126">
        <f t="shared" ref="P13:Q13" si="7">Y9</f>
        <v>0.01</v>
      </c>
      <c r="Q13" s="126">
        <f t="shared" si="7"/>
        <v>1.4999999999999999E-2</v>
      </c>
      <c r="W13" s="124"/>
      <c r="X13" s="125">
        <v>1.0999999999999999E-2</v>
      </c>
      <c r="Y13" s="125">
        <v>0.03</v>
      </c>
      <c r="Z13" s="125">
        <f>FLOOR(INDEX(Ref_Retention!$AU$3:$AU$303,MATCH(Y13,Ref_Retention!$P$3:$P$303,0))*0.8,0.005)</f>
        <v>4.4999999999999998E-2</v>
      </c>
    </row>
    <row r="14" spans="1:26" x14ac:dyDescent="0.35">
      <c r="A14" s="129">
        <v>1.0999999999999999E-2</v>
      </c>
      <c r="B14" s="7">
        <f t="shared" si="1"/>
        <v>4.4999999999999998E-2</v>
      </c>
      <c r="C14" s="7">
        <f t="shared" si="2"/>
        <v>1.4999999999999999E-2</v>
      </c>
      <c r="D14" s="7">
        <f t="shared" si="3"/>
        <v>1.4999999999999999E-2</v>
      </c>
      <c r="E14" s="7">
        <f t="shared" si="4"/>
        <v>1.4999999999999999E-2</v>
      </c>
      <c r="G14" s="167">
        <v>0.16500000000000001</v>
      </c>
      <c r="H14" s="1">
        <v>0.11</v>
      </c>
      <c r="K14" s="166"/>
      <c r="N14" s="124"/>
      <c r="O14" s="127">
        <v>0.05</v>
      </c>
      <c r="P14" s="127">
        <f>Y9</f>
        <v>0.01</v>
      </c>
      <c r="Q14" s="127">
        <f>Z9</f>
        <v>1.4999999999999999E-2</v>
      </c>
      <c r="W14" s="124"/>
      <c r="X14" s="125">
        <v>0.5</v>
      </c>
      <c r="Y14" s="125">
        <v>0.31</v>
      </c>
      <c r="Z14" s="125">
        <f>FLOOR(INDEX(Ref_Retention!$AU$3:$AU$303,MATCH(Y14,Ref_Retention!$P$3:$P$303,0))*0.8,0.005)</f>
        <v>0.38</v>
      </c>
    </row>
    <row r="15" spans="1:26" x14ac:dyDescent="0.35">
      <c r="A15" s="129">
        <v>1.2E-2</v>
      </c>
      <c r="B15" s="7">
        <f t="shared" si="1"/>
        <v>4.4999999999999998E-2</v>
      </c>
      <c r="C15" s="7">
        <f t="shared" si="2"/>
        <v>1.4999999999999999E-2</v>
      </c>
      <c r="D15" s="7">
        <f t="shared" si="3"/>
        <v>1.4999999999999999E-2</v>
      </c>
      <c r="E15" s="7">
        <f t="shared" si="4"/>
        <v>1.4999999999999999E-2</v>
      </c>
      <c r="G15" s="167">
        <v>0.17699999999999999</v>
      </c>
      <c r="H15" s="1">
        <v>0.12</v>
      </c>
      <c r="K15" s="166"/>
      <c r="N15" s="124"/>
      <c r="O15" s="127">
        <v>5.0999999999999997E-2</v>
      </c>
      <c r="P15" s="128"/>
      <c r="Q15" s="127">
        <f>TREND(Z10:Z11,X10:X11,O15,1)</f>
        <v>9.0289532293986674E-2</v>
      </c>
      <c r="W15" t="s">
        <v>220</v>
      </c>
    </row>
    <row r="16" spans="1:26" x14ac:dyDescent="0.35">
      <c r="A16" s="129">
        <v>1.2999999999999999E-2</v>
      </c>
      <c r="B16" s="7">
        <f t="shared" si="1"/>
        <v>4.4999999999999998E-2</v>
      </c>
      <c r="C16" s="7">
        <f t="shared" si="2"/>
        <v>1.4999999999999999E-2</v>
      </c>
      <c r="D16" s="7">
        <f t="shared" si="3"/>
        <v>1.4999999999999999E-2</v>
      </c>
      <c r="E16" s="7">
        <f t="shared" si="4"/>
        <v>1.4999999999999999E-2</v>
      </c>
      <c r="G16" s="167">
        <v>0.189</v>
      </c>
      <c r="H16" s="1">
        <v>0.13</v>
      </c>
      <c r="K16" s="166"/>
      <c r="N16" s="124"/>
      <c r="O16" s="126">
        <f>X11</f>
        <v>0.46</v>
      </c>
      <c r="P16" s="126">
        <f t="shared" ref="P16:Q16" si="8">Y11</f>
        <v>0.33</v>
      </c>
      <c r="Q16" s="126">
        <f t="shared" si="8"/>
        <v>0.4</v>
      </c>
      <c r="W16" s="107"/>
      <c r="X16" s="107" t="s">
        <v>164</v>
      </c>
      <c r="Y16" s="97" t="s">
        <v>177</v>
      </c>
    </row>
    <row r="17" spans="1:25" x14ac:dyDescent="0.35">
      <c r="A17" s="129">
        <v>1.4E-2</v>
      </c>
      <c r="B17" s="7">
        <f t="shared" si="1"/>
        <v>4.4999999999999998E-2</v>
      </c>
      <c r="C17" s="7">
        <f t="shared" si="2"/>
        <v>1.4999999999999999E-2</v>
      </c>
      <c r="D17" s="7">
        <f t="shared" si="3"/>
        <v>1.4999999999999999E-2</v>
      </c>
      <c r="E17" s="7">
        <f t="shared" si="4"/>
        <v>1.4999999999999999E-2</v>
      </c>
      <c r="G17" s="167">
        <v>0.20100000000000001</v>
      </c>
      <c r="H17" s="1">
        <v>0.14000000000000001</v>
      </c>
      <c r="K17" s="166"/>
      <c r="N17" s="124"/>
      <c r="O17" s="127">
        <v>0.5</v>
      </c>
      <c r="P17" s="127">
        <f>P16</f>
        <v>0.33</v>
      </c>
      <c r="Q17" s="127">
        <f>Q16</f>
        <v>0.4</v>
      </c>
      <c r="W17" s="107"/>
      <c r="X17" s="107" t="s">
        <v>165</v>
      </c>
      <c r="Y17" s="97" t="s">
        <v>223</v>
      </c>
    </row>
    <row r="18" spans="1:25" x14ac:dyDescent="0.35">
      <c r="A18" s="129">
        <v>1.4999999999999999E-2</v>
      </c>
      <c r="B18" s="7">
        <f t="shared" si="1"/>
        <v>4.4999999999999998E-2</v>
      </c>
      <c r="C18" s="7">
        <f t="shared" si="2"/>
        <v>1.4999999999999999E-2</v>
      </c>
      <c r="D18" s="7">
        <f t="shared" si="3"/>
        <v>1.4999999999999999E-2</v>
      </c>
      <c r="E18" s="7">
        <f t="shared" si="4"/>
        <v>1.4999999999999999E-2</v>
      </c>
      <c r="G18" s="167">
        <v>0.214</v>
      </c>
      <c r="H18" s="1">
        <v>0.15</v>
      </c>
      <c r="K18" s="166"/>
      <c r="N18" s="124" t="s">
        <v>183</v>
      </c>
      <c r="O18" s="126">
        <v>0</v>
      </c>
      <c r="P18" s="126">
        <f t="shared" ref="P18:Q18" si="9">Y12</f>
        <v>0.01</v>
      </c>
      <c r="Q18" s="126">
        <f t="shared" si="9"/>
        <v>1.4999999999999999E-2</v>
      </c>
      <c r="W18" s="107"/>
      <c r="X18" s="107" t="s">
        <v>166</v>
      </c>
      <c r="Y18" s="97" t="s">
        <v>171</v>
      </c>
    </row>
    <row r="19" spans="1:25" x14ac:dyDescent="0.35">
      <c r="A19" s="129">
        <v>1.6E-2</v>
      </c>
      <c r="B19" s="7">
        <f t="shared" si="1"/>
        <v>4.4999999999999998E-2</v>
      </c>
      <c r="C19" s="7">
        <f t="shared" si="2"/>
        <v>1.4999999999999999E-2</v>
      </c>
      <c r="D19" s="7">
        <f t="shared" si="3"/>
        <v>1.4999999999999999E-2</v>
      </c>
      <c r="E19" s="7">
        <f t="shared" si="4"/>
        <v>1.4999999999999999E-2</v>
      </c>
      <c r="G19" s="167">
        <v>0.22600000000000001</v>
      </c>
      <c r="H19" s="1">
        <v>0.16</v>
      </c>
      <c r="K19" s="166"/>
      <c r="N19" s="124"/>
      <c r="O19" s="127">
        <v>0.05</v>
      </c>
      <c r="P19" s="127">
        <f>Y12</f>
        <v>0.01</v>
      </c>
      <c r="Q19" s="127">
        <f>Z12</f>
        <v>1.4999999999999999E-2</v>
      </c>
      <c r="W19" s="107"/>
      <c r="X19" s="107" t="s">
        <v>167</v>
      </c>
      <c r="Y19" s="97" t="s">
        <v>172</v>
      </c>
    </row>
    <row r="20" spans="1:25" x14ac:dyDescent="0.35">
      <c r="A20" s="129">
        <v>1.7000000000000001E-2</v>
      </c>
      <c r="B20" s="7">
        <f t="shared" si="1"/>
        <v>4.4999999999999998E-2</v>
      </c>
      <c r="C20" s="7">
        <f t="shared" si="2"/>
        <v>1.4999999999999999E-2</v>
      </c>
      <c r="D20" s="7">
        <f t="shared" si="3"/>
        <v>1.4999999999999999E-2</v>
      </c>
      <c r="E20" s="7">
        <f t="shared" si="4"/>
        <v>1.4999999999999999E-2</v>
      </c>
      <c r="G20" s="167">
        <v>0.23799999999999999</v>
      </c>
      <c r="H20" s="1">
        <v>0.17</v>
      </c>
      <c r="K20" s="166"/>
      <c r="N20" s="124"/>
      <c r="O20" s="127">
        <v>5.0999999999999997E-2</v>
      </c>
      <c r="P20" s="128"/>
      <c r="Q20" s="127">
        <f>TREND(Z13:Z14,X13:X14,O20,1)</f>
        <v>7.240286298568506E-2</v>
      </c>
      <c r="W20" s="107"/>
      <c r="X20" s="107" t="s">
        <v>168</v>
      </c>
      <c r="Y20" s="97" t="s">
        <v>178</v>
      </c>
    </row>
    <row r="21" spans="1:25" x14ac:dyDescent="0.35">
      <c r="A21" s="129">
        <v>1.7999999999999999E-2</v>
      </c>
      <c r="B21" s="7">
        <f t="shared" si="1"/>
        <v>4.4999999999999998E-2</v>
      </c>
      <c r="C21" s="7">
        <f t="shared" si="2"/>
        <v>1.4999999999999999E-2</v>
      </c>
      <c r="D21" s="7">
        <f t="shared" si="3"/>
        <v>1.4999999999999999E-2</v>
      </c>
      <c r="E21" s="7">
        <f t="shared" si="4"/>
        <v>1.4999999999999999E-2</v>
      </c>
      <c r="G21" s="167">
        <v>0.251</v>
      </c>
      <c r="H21" s="1">
        <v>0.18</v>
      </c>
      <c r="K21" s="166"/>
      <c r="N21" s="124"/>
      <c r="O21" s="126">
        <f>X14</f>
        <v>0.5</v>
      </c>
      <c r="P21" s="126">
        <f t="shared" ref="P21:Q21" si="10">Y14</f>
        <v>0.31</v>
      </c>
      <c r="Q21" s="126">
        <f t="shared" si="10"/>
        <v>0.38</v>
      </c>
      <c r="W21" s="107"/>
      <c r="X21" s="107" t="s">
        <v>169</v>
      </c>
      <c r="Y21" s="97" t="s">
        <v>35</v>
      </c>
    </row>
    <row r="22" spans="1:25" x14ac:dyDescent="0.35">
      <c r="A22" s="129">
        <v>1.9E-2</v>
      </c>
      <c r="B22" s="7">
        <f t="shared" si="1"/>
        <v>4.4999999999999998E-2</v>
      </c>
      <c r="C22" s="7">
        <f t="shared" si="2"/>
        <v>1.4999999999999999E-2</v>
      </c>
      <c r="D22" s="7">
        <f t="shared" si="3"/>
        <v>1.4999999999999999E-2</v>
      </c>
      <c r="E22" s="7">
        <f t="shared" si="4"/>
        <v>1.4999999999999999E-2</v>
      </c>
      <c r="G22" s="167">
        <v>0.26300000000000001</v>
      </c>
      <c r="H22" s="1">
        <v>0.19</v>
      </c>
      <c r="K22" s="166"/>
      <c r="O22" s="15"/>
      <c r="P22" s="15"/>
      <c r="Q22" s="15"/>
      <c r="W22" s="107"/>
      <c r="X22" s="107" t="s">
        <v>170</v>
      </c>
      <c r="Y22" s="97">
        <v>3</v>
      </c>
    </row>
    <row r="23" spans="1:25" x14ac:dyDescent="0.35">
      <c r="A23" s="129">
        <v>0.02</v>
      </c>
      <c r="B23" s="7">
        <f t="shared" si="1"/>
        <v>4.4999999999999998E-2</v>
      </c>
      <c r="C23" s="7">
        <f t="shared" si="2"/>
        <v>1.4999999999999999E-2</v>
      </c>
      <c r="D23" s="7">
        <f t="shared" si="3"/>
        <v>1.4999999999999999E-2</v>
      </c>
      <c r="E23" s="7">
        <f t="shared" si="4"/>
        <v>1.4999999999999999E-2</v>
      </c>
      <c r="G23" s="167">
        <v>0.27500000000000002</v>
      </c>
      <c r="H23" s="1">
        <v>0.2</v>
      </c>
      <c r="K23" s="166"/>
    </row>
    <row r="24" spans="1:25" x14ac:dyDescent="0.35">
      <c r="A24" s="129">
        <v>2.1000000000000001E-2</v>
      </c>
      <c r="B24" s="7">
        <f t="shared" si="1"/>
        <v>4.4999999999999998E-2</v>
      </c>
      <c r="C24" s="7">
        <f t="shared" si="2"/>
        <v>1.4999999999999999E-2</v>
      </c>
      <c r="D24" s="7">
        <f t="shared" si="3"/>
        <v>1.4999999999999999E-2</v>
      </c>
      <c r="E24" s="7">
        <f t="shared" si="4"/>
        <v>1.4999999999999999E-2</v>
      </c>
      <c r="G24" s="167">
        <v>0.28499999999999998</v>
      </c>
      <c r="H24" s="1">
        <v>0.21</v>
      </c>
      <c r="K24" s="166"/>
    </row>
    <row r="25" spans="1:25" x14ac:dyDescent="0.35">
      <c r="A25" s="129">
        <v>2.1999999999999999E-2</v>
      </c>
      <c r="B25" s="7">
        <f t="shared" si="1"/>
        <v>4.4999999999999998E-2</v>
      </c>
      <c r="C25" s="7">
        <f t="shared" si="2"/>
        <v>1.4999999999999999E-2</v>
      </c>
      <c r="D25" s="7">
        <f t="shared" si="3"/>
        <v>1.4999999999999999E-2</v>
      </c>
      <c r="E25" s="7">
        <f t="shared" si="4"/>
        <v>1.4999999999999999E-2</v>
      </c>
      <c r="G25" s="167">
        <v>0.29499999999999998</v>
      </c>
      <c r="H25" s="1">
        <v>0.22</v>
      </c>
      <c r="K25" s="166"/>
    </row>
    <row r="26" spans="1:25" x14ac:dyDescent="0.35">
      <c r="A26" s="129">
        <v>2.3E-2</v>
      </c>
      <c r="B26" s="7">
        <f t="shared" si="1"/>
        <v>4.4999999999999998E-2</v>
      </c>
      <c r="C26" s="7">
        <f t="shared" si="2"/>
        <v>1.4999999999999999E-2</v>
      </c>
      <c r="D26" s="7">
        <f t="shared" si="3"/>
        <v>1.4999999999999999E-2</v>
      </c>
      <c r="E26" s="7">
        <f t="shared" si="4"/>
        <v>1.4999999999999999E-2</v>
      </c>
      <c r="G26" s="167">
        <v>0.30399999999999999</v>
      </c>
      <c r="H26" s="1">
        <v>0.23</v>
      </c>
      <c r="K26" s="166"/>
    </row>
    <row r="27" spans="1:25" x14ac:dyDescent="0.35">
      <c r="A27" s="129">
        <v>2.4E-2</v>
      </c>
      <c r="B27" s="7">
        <f t="shared" si="1"/>
        <v>4.4999999999999998E-2</v>
      </c>
      <c r="C27" s="7">
        <f t="shared" si="2"/>
        <v>1.4999999999999999E-2</v>
      </c>
      <c r="D27" s="7">
        <f t="shared" si="3"/>
        <v>1.4999999999999999E-2</v>
      </c>
      <c r="E27" s="7">
        <f t="shared" si="4"/>
        <v>1.4999999999999999E-2</v>
      </c>
      <c r="G27" s="167">
        <v>0.314</v>
      </c>
      <c r="H27" s="1">
        <v>0.24</v>
      </c>
      <c r="K27" s="166"/>
    </row>
    <row r="28" spans="1:25" x14ac:dyDescent="0.35">
      <c r="A28" s="129">
        <v>2.5000000000000001E-2</v>
      </c>
      <c r="B28" s="7">
        <f t="shared" si="1"/>
        <v>4.4999999999999998E-2</v>
      </c>
      <c r="C28" s="7">
        <f t="shared" si="2"/>
        <v>1.4999999999999999E-2</v>
      </c>
      <c r="D28" s="7">
        <f t="shared" si="3"/>
        <v>1.4999999999999999E-2</v>
      </c>
      <c r="E28" s="7">
        <f t="shared" si="4"/>
        <v>1.4999999999999999E-2</v>
      </c>
      <c r="G28" s="167">
        <v>0.32400000000000001</v>
      </c>
      <c r="H28" s="1">
        <v>0.25</v>
      </c>
      <c r="K28" s="166"/>
    </row>
    <row r="29" spans="1:25" x14ac:dyDescent="0.35">
      <c r="A29" s="129">
        <v>2.5999999999999999E-2</v>
      </c>
      <c r="B29" s="7">
        <f t="shared" si="1"/>
        <v>4.4999999999999998E-2</v>
      </c>
      <c r="C29" s="7">
        <f t="shared" si="2"/>
        <v>1.4999999999999999E-2</v>
      </c>
      <c r="D29" s="7">
        <f t="shared" si="3"/>
        <v>1.4999999999999999E-2</v>
      </c>
      <c r="E29" s="7">
        <f t="shared" si="4"/>
        <v>1.4999999999999999E-2</v>
      </c>
      <c r="G29" s="167">
        <v>0.33400000000000002</v>
      </c>
      <c r="H29" s="1">
        <v>0.26</v>
      </c>
      <c r="K29" s="166"/>
    </row>
    <row r="30" spans="1:25" x14ac:dyDescent="0.35">
      <c r="A30" s="129">
        <v>2.7E-2</v>
      </c>
      <c r="B30" s="7">
        <f t="shared" si="1"/>
        <v>4.4999999999999998E-2</v>
      </c>
      <c r="C30" s="7">
        <f t="shared" si="2"/>
        <v>1.4999999999999999E-2</v>
      </c>
      <c r="D30" s="7">
        <f t="shared" si="3"/>
        <v>1.4999999999999999E-2</v>
      </c>
      <c r="E30" s="7">
        <f t="shared" si="4"/>
        <v>1.4999999999999999E-2</v>
      </c>
      <c r="G30" s="167">
        <v>0.34300000000000003</v>
      </c>
      <c r="H30" s="1">
        <v>0.27</v>
      </c>
      <c r="K30" s="166"/>
    </row>
    <row r="31" spans="1:25" x14ac:dyDescent="0.35">
      <c r="A31" s="129">
        <v>2.8000000000000001E-2</v>
      </c>
      <c r="B31" s="7">
        <f t="shared" si="1"/>
        <v>4.4999999999999998E-2</v>
      </c>
      <c r="C31" s="7">
        <f t="shared" si="2"/>
        <v>1.4999999999999999E-2</v>
      </c>
      <c r="D31" s="7">
        <f t="shared" si="3"/>
        <v>1.4999999999999999E-2</v>
      </c>
      <c r="E31" s="7">
        <f t="shared" si="4"/>
        <v>1.4999999999999999E-2</v>
      </c>
      <c r="G31" s="167">
        <v>0.35299999999999998</v>
      </c>
      <c r="H31" s="1">
        <v>0.28000000000000003</v>
      </c>
      <c r="K31" s="166"/>
    </row>
    <row r="32" spans="1:25" x14ac:dyDescent="0.35">
      <c r="A32" s="129">
        <v>2.9000000000000001E-2</v>
      </c>
      <c r="B32" s="7">
        <f t="shared" si="1"/>
        <v>4.4999999999999998E-2</v>
      </c>
      <c r="C32" s="7">
        <f t="shared" si="2"/>
        <v>1.4999999999999999E-2</v>
      </c>
      <c r="D32" s="7">
        <f t="shared" si="3"/>
        <v>1.4999999999999999E-2</v>
      </c>
      <c r="E32" s="7">
        <f t="shared" si="4"/>
        <v>1.4999999999999999E-2</v>
      </c>
      <c r="G32" s="167">
        <v>0.36299999999999999</v>
      </c>
      <c r="H32" s="1">
        <v>0.28999999999999998</v>
      </c>
      <c r="K32" s="166"/>
    </row>
    <row r="33" spans="1:11" x14ac:dyDescent="0.35">
      <c r="A33" s="129">
        <v>0.03</v>
      </c>
      <c r="B33" s="7">
        <f t="shared" si="1"/>
        <v>4.4999999999999998E-2</v>
      </c>
      <c r="C33" s="7">
        <f t="shared" si="2"/>
        <v>1.4999999999999999E-2</v>
      </c>
      <c r="D33" s="7">
        <f t="shared" si="3"/>
        <v>1.4999999999999999E-2</v>
      </c>
      <c r="E33" s="7">
        <f t="shared" si="4"/>
        <v>1.4999999999999999E-2</v>
      </c>
      <c r="G33" s="167">
        <v>0.373</v>
      </c>
      <c r="H33" s="1">
        <v>0.3</v>
      </c>
      <c r="K33" s="166"/>
    </row>
    <row r="34" spans="1:11" x14ac:dyDescent="0.35">
      <c r="A34" s="129">
        <v>3.1E-2</v>
      </c>
      <c r="B34" s="7">
        <f t="shared" si="1"/>
        <v>4.4999999999999998E-2</v>
      </c>
      <c r="C34" s="7">
        <f t="shared" si="2"/>
        <v>1.4999999999999999E-2</v>
      </c>
      <c r="D34" s="7">
        <f t="shared" si="3"/>
        <v>1.4999999999999999E-2</v>
      </c>
      <c r="E34" s="7">
        <f t="shared" si="4"/>
        <v>1.4999999999999999E-2</v>
      </c>
      <c r="G34" s="167">
        <v>0.38300000000000001</v>
      </c>
      <c r="H34" s="1">
        <v>0.31</v>
      </c>
      <c r="K34" s="166"/>
    </row>
    <row r="35" spans="1:11" x14ac:dyDescent="0.35">
      <c r="A35" s="129">
        <v>3.2000000000000001E-2</v>
      </c>
      <c r="B35" s="7">
        <f t="shared" si="1"/>
        <v>4.4999999999999998E-2</v>
      </c>
      <c r="C35" s="7">
        <f t="shared" si="2"/>
        <v>1.4999999999999999E-2</v>
      </c>
      <c r="D35" s="7">
        <f t="shared" si="3"/>
        <v>1.4999999999999999E-2</v>
      </c>
      <c r="E35" s="7">
        <f t="shared" si="4"/>
        <v>1.4999999999999999E-2</v>
      </c>
      <c r="G35" s="167">
        <v>0.39200000000000002</v>
      </c>
      <c r="H35" s="1">
        <v>0.32</v>
      </c>
      <c r="K35" s="166"/>
    </row>
    <row r="36" spans="1:11" x14ac:dyDescent="0.35">
      <c r="A36" s="129">
        <v>3.3000000000000002E-2</v>
      </c>
      <c r="B36" s="7">
        <f t="shared" si="1"/>
        <v>4.4999999999999998E-2</v>
      </c>
      <c r="C36" s="7">
        <f t="shared" si="2"/>
        <v>1.4999999999999999E-2</v>
      </c>
      <c r="D36" s="7">
        <f t="shared" si="3"/>
        <v>1.4999999999999999E-2</v>
      </c>
      <c r="E36" s="7">
        <f t="shared" si="4"/>
        <v>1.4999999999999999E-2</v>
      </c>
      <c r="G36" s="167">
        <v>0.40200000000000002</v>
      </c>
      <c r="H36" s="1">
        <v>0.33</v>
      </c>
      <c r="K36" s="166"/>
    </row>
    <row r="37" spans="1:11" x14ac:dyDescent="0.35">
      <c r="A37" s="129">
        <v>3.4000000000000002E-2</v>
      </c>
      <c r="B37" s="7">
        <f t="shared" si="1"/>
        <v>4.4999999999999998E-2</v>
      </c>
      <c r="C37" s="7">
        <f t="shared" si="2"/>
        <v>1.4999999999999999E-2</v>
      </c>
      <c r="D37" s="7">
        <f t="shared" si="3"/>
        <v>1.4999999999999999E-2</v>
      </c>
      <c r="E37" s="7">
        <f t="shared" si="4"/>
        <v>1.4999999999999999E-2</v>
      </c>
      <c r="G37" s="167">
        <v>0.41199999999999998</v>
      </c>
      <c r="H37" s="1">
        <v>0.34</v>
      </c>
      <c r="K37" s="166"/>
    </row>
    <row r="38" spans="1:11" x14ac:dyDescent="0.35">
      <c r="A38" s="129">
        <v>3.5000000000000003E-2</v>
      </c>
      <c r="B38" s="7">
        <f t="shared" si="1"/>
        <v>4.4999999999999998E-2</v>
      </c>
      <c r="C38" s="7">
        <f t="shared" si="2"/>
        <v>1.4999999999999999E-2</v>
      </c>
      <c r="D38" s="7">
        <f t="shared" si="3"/>
        <v>1.4999999999999999E-2</v>
      </c>
      <c r="E38" s="7">
        <f t="shared" si="4"/>
        <v>1.4999999999999999E-2</v>
      </c>
      <c r="G38" s="167">
        <v>0.42199999999999999</v>
      </c>
      <c r="H38" s="1">
        <v>0.35</v>
      </c>
      <c r="K38" s="166"/>
    </row>
    <row r="39" spans="1:11" x14ac:dyDescent="0.35">
      <c r="A39" s="129">
        <v>3.5999999999999997E-2</v>
      </c>
      <c r="B39" s="7">
        <f t="shared" si="1"/>
        <v>4.4999999999999998E-2</v>
      </c>
      <c r="C39" s="7">
        <f t="shared" si="2"/>
        <v>1.4999999999999999E-2</v>
      </c>
      <c r="D39" s="7">
        <f t="shared" si="3"/>
        <v>1.4999999999999999E-2</v>
      </c>
      <c r="E39" s="7">
        <f t="shared" si="4"/>
        <v>1.4999999999999999E-2</v>
      </c>
      <c r="G39" s="167">
        <v>0.43099999999999999</v>
      </c>
      <c r="H39" s="1">
        <v>0.36</v>
      </c>
      <c r="K39" s="166"/>
    </row>
    <row r="40" spans="1:11" x14ac:dyDescent="0.35">
      <c r="A40" s="129">
        <v>3.6999999999999998E-2</v>
      </c>
      <c r="B40" s="7">
        <f t="shared" si="1"/>
        <v>4.4999999999999998E-2</v>
      </c>
      <c r="C40" s="7">
        <f t="shared" si="2"/>
        <v>1.4999999999999999E-2</v>
      </c>
      <c r="D40" s="7">
        <f t="shared" si="3"/>
        <v>1.4999999999999999E-2</v>
      </c>
      <c r="E40" s="7">
        <f t="shared" si="4"/>
        <v>1.4999999999999999E-2</v>
      </c>
      <c r="G40" s="167">
        <v>0.441</v>
      </c>
      <c r="H40" s="1">
        <v>0.37</v>
      </c>
      <c r="K40" s="166"/>
    </row>
    <row r="41" spans="1:11" x14ac:dyDescent="0.35">
      <c r="A41" s="129">
        <v>3.7999999999999999E-2</v>
      </c>
      <c r="B41" s="7">
        <f t="shared" si="1"/>
        <v>4.4999999999999998E-2</v>
      </c>
      <c r="C41" s="7">
        <f t="shared" si="2"/>
        <v>1.4999999999999999E-2</v>
      </c>
      <c r="D41" s="7">
        <f t="shared" si="3"/>
        <v>1.4999999999999999E-2</v>
      </c>
      <c r="E41" s="7">
        <f t="shared" si="4"/>
        <v>1.4999999999999999E-2</v>
      </c>
      <c r="G41" s="167">
        <v>0.45100000000000001</v>
      </c>
      <c r="H41" s="1">
        <v>0.38</v>
      </c>
      <c r="K41" s="166"/>
    </row>
    <row r="42" spans="1:11" x14ac:dyDescent="0.35">
      <c r="A42" s="129">
        <v>3.9E-2</v>
      </c>
      <c r="B42" s="7">
        <f t="shared" si="1"/>
        <v>4.4999999999999998E-2</v>
      </c>
      <c r="C42" s="7">
        <f t="shared" si="2"/>
        <v>1.4999999999999999E-2</v>
      </c>
      <c r="D42" s="7">
        <f t="shared" si="3"/>
        <v>1.4999999999999999E-2</v>
      </c>
      <c r="E42" s="7">
        <f t="shared" si="4"/>
        <v>1.4999999999999999E-2</v>
      </c>
      <c r="G42" s="167">
        <v>0.46100000000000002</v>
      </c>
      <c r="H42" s="1">
        <v>0.39</v>
      </c>
      <c r="K42" s="166"/>
    </row>
    <row r="43" spans="1:11" x14ac:dyDescent="0.35">
      <c r="A43" s="129">
        <v>0.04</v>
      </c>
      <c r="B43" s="7">
        <f t="shared" si="1"/>
        <v>4.4999999999999998E-2</v>
      </c>
      <c r="C43" s="7">
        <f t="shared" si="2"/>
        <v>1.4999999999999999E-2</v>
      </c>
      <c r="D43" s="7">
        <f t="shared" si="3"/>
        <v>1.4999999999999999E-2</v>
      </c>
      <c r="E43" s="7">
        <f t="shared" si="4"/>
        <v>1.4999999999999999E-2</v>
      </c>
      <c r="G43" s="167">
        <v>0.47099999999999997</v>
      </c>
      <c r="H43" s="1">
        <v>0.4</v>
      </c>
      <c r="K43" s="166"/>
    </row>
    <row r="44" spans="1:11" x14ac:dyDescent="0.35">
      <c r="A44" s="129">
        <v>4.1000000000000002E-2</v>
      </c>
      <c r="B44" s="7">
        <f t="shared" si="1"/>
        <v>4.4999999999999998E-2</v>
      </c>
      <c r="C44" s="7">
        <f t="shared" si="2"/>
        <v>1.4999999999999999E-2</v>
      </c>
      <c r="D44" s="7">
        <f t="shared" si="3"/>
        <v>1.4999999999999999E-2</v>
      </c>
      <c r="E44" s="7">
        <f t="shared" si="4"/>
        <v>1.4999999999999999E-2</v>
      </c>
      <c r="G44" s="167">
        <v>0.47799999999999998</v>
      </c>
      <c r="H44" s="1">
        <v>0.41</v>
      </c>
      <c r="K44" s="166"/>
    </row>
    <row r="45" spans="1:11" x14ac:dyDescent="0.35">
      <c r="A45" s="129">
        <v>4.2000000000000003E-2</v>
      </c>
      <c r="B45" s="7">
        <f t="shared" si="1"/>
        <v>4.4999999999999998E-2</v>
      </c>
      <c r="C45" s="7">
        <f t="shared" si="2"/>
        <v>1.4999999999999999E-2</v>
      </c>
      <c r="D45" s="7">
        <f t="shared" si="3"/>
        <v>1.4999999999999999E-2</v>
      </c>
      <c r="E45" s="7">
        <f t="shared" si="4"/>
        <v>1.4999999999999999E-2</v>
      </c>
      <c r="G45" s="167">
        <v>0.48499999999999999</v>
      </c>
      <c r="H45" s="1">
        <v>0.42</v>
      </c>
      <c r="K45" s="166"/>
    </row>
    <row r="46" spans="1:11" x14ac:dyDescent="0.35">
      <c r="A46" s="129">
        <v>4.2999999999999997E-2</v>
      </c>
      <c r="B46" s="7">
        <f t="shared" si="1"/>
        <v>4.4999999999999998E-2</v>
      </c>
      <c r="C46" s="7">
        <f t="shared" si="2"/>
        <v>1.4999999999999999E-2</v>
      </c>
      <c r="D46" s="7">
        <f t="shared" si="3"/>
        <v>1.4999999999999999E-2</v>
      </c>
      <c r="E46" s="7">
        <f t="shared" si="4"/>
        <v>1.4999999999999999E-2</v>
      </c>
      <c r="G46" s="167">
        <v>0.49299999999999999</v>
      </c>
      <c r="H46" s="1">
        <v>0.43</v>
      </c>
      <c r="K46" s="166"/>
    </row>
    <row r="47" spans="1:11" x14ac:dyDescent="0.35">
      <c r="A47" s="129">
        <v>4.3999999999999997E-2</v>
      </c>
      <c r="B47" s="7">
        <f t="shared" si="1"/>
        <v>4.4999999999999998E-2</v>
      </c>
      <c r="C47" s="7">
        <f t="shared" si="2"/>
        <v>1.4999999999999999E-2</v>
      </c>
      <c r="D47" s="7">
        <f t="shared" si="3"/>
        <v>1.4999999999999999E-2</v>
      </c>
      <c r="E47" s="7">
        <f t="shared" si="4"/>
        <v>1.4999999999999999E-2</v>
      </c>
      <c r="G47" s="167">
        <v>0.5</v>
      </c>
      <c r="H47" s="1">
        <v>0.44</v>
      </c>
      <c r="K47" s="166"/>
    </row>
    <row r="48" spans="1:11" x14ac:dyDescent="0.35">
      <c r="A48" s="129">
        <v>4.4999999999999998E-2</v>
      </c>
      <c r="B48" s="7">
        <f t="shared" si="1"/>
        <v>4.4999999999999998E-2</v>
      </c>
      <c r="C48" s="7">
        <f t="shared" si="2"/>
        <v>1.4999999999999999E-2</v>
      </c>
      <c r="D48" s="7">
        <f t="shared" si="3"/>
        <v>1.4999999999999999E-2</v>
      </c>
      <c r="E48" s="7">
        <f t="shared" si="4"/>
        <v>1.4999999999999999E-2</v>
      </c>
      <c r="G48" s="167">
        <v>0.50700000000000001</v>
      </c>
      <c r="H48" s="1">
        <v>0.45</v>
      </c>
      <c r="K48" s="166"/>
    </row>
    <row r="49" spans="1:11" x14ac:dyDescent="0.35">
      <c r="A49" s="129">
        <v>4.5999999999999999E-2</v>
      </c>
      <c r="B49" s="7">
        <f t="shared" si="1"/>
        <v>4.4999999999999998E-2</v>
      </c>
      <c r="C49" s="7">
        <f t="shared" si="2"/>
        <v>1.4999999999999999E-2</v>
      </c>
      <c r="D49" s="7">
        <f t="shared" si="3"/>
        <v>1.4999999999999999E-2</v>
      </c>
      <c r="E49" s="7">
        <f t="shared" si="4"/>
        <v>1.4999999999999999E-2</v>
      </c>
      <c r="G49" s="167">
        <v>0.51500000000000001</v>
      </c>
      <c r="H49" s="1">
        <v>0.46</v>
      </c>
      <c r="K49" s="166"/>
    </row>
    <row r="50" spans="1:11" x14ac:dyDescent="0.35">
      <c r="A50" s="129">
        <v>4.7E-2</v>
      </c>
      <c r="B50" s="7">
        <f t="shared" si="1"/>
        <v>4.4999999999999998E-2</v>
      </c>
      <c r="C50" s="7">
        <f t="shared" si="2"/>
        <v>1.4999999999999999E-2</v>
      </c>
      <c r="D50" s="7">
        <f t="shared" si="3"/>
        <v>1.4999999999999999E-2</v>
      </c>
      <c r="E50" s="7">
        <f t="shared" si="4"/>
        <v>1.4999999999999999E-2</v>
      </c>
      <c r="G50" s="167">
        <v>0.52200000000000002</v>
      </c>
      <c r="H50" s="1">
        <v>0.47</v>
      </c>
      <c r="K50" s="166"/>
    </row>
    <row r="51" spans="1:11" x14ac:dyDescent="0.35">
      <c r="A51" s="129">
        <v>4.8000000000000001E-2</v>
      </c>
      <c r="B51" s="7">
        <f t="shared" si="1"/>
        <v>4.4999999999999998E-2</v>
      </c>
      <c r="C51" s="7">
        <f t="shared" si="2"/>
        <v>1.4999999999999999E-2</v>
      </c>
      <c r="D51" s="7">
        <f t="shared" si="3"/>
        <v>1.4999999999999999E-2</v>
      </c>
      <c r="E51" s="7">
        <f t="shared" si="4"/>
        <v>1.4999999999999999E-2</v>
      </c>
      <c r="G51" s="167">
        <v>0.52900000000000003</v>
      </c>
      <c r="H51" s="1">
        <v>0.48</v>
      </c>
      <c r="K51" s="166"/>
    </row>
    <row r="52" spans="1:11" x14ac:dyDescent="0.35">
      <c r="A52" s="129">
        <v>4.9000000000000002E-2</v>
      </c>
      <c r="B52" s="7">
        <f t="shared" si="1"/>
        <v>4.4999999999999998E-2</v>
      </c>
      <c r="C52" s="7">
        <f t="shared" si="2"/>
        <v>1.4999999999999999E-2</v>
      </c>
      <c r="D52" s="7">
        <f t="shared" si="3"/>
        <v>1.4999999999999999E-2</v>
      </c>
      <c r="E52" s="7">
        <f t="shared" si="4"/>
        <v>1.4999999999999999E-2</v>
      </c>
      <c r="G52" s="167">
        <v>0.53600000000000003</v>
      </c>
      <c r="H52" s="1">
        <v>0.49</v>
      </c>
      <c r="K52" s="166"/>
    </row>
    <row r="53" spans="1:11" x14ac:dyDescent="0.35">
      <c r="A53" s="129">
        <v>0.05</v>
      </c>
      <c r="B53" s="7">
        <f t="shared" si="1"/>
        <v>4.4999999999999998E-2</v>
      </c>
      <c r="C53" s="7">
        <f t="shared" si="2"/>
        <v>1.4999999999999999E-2</v>
      </c>
      <c r="D53" s="7">
        <f t="shared" si="3"/>
        <v>1.4999999999999999E-2</v>
      </c>
      <c r="E53" s="7">
        <f t="shared" si="4"/>
        <v>1.4999999999999999E-2</v>
      </c>
      <c r="G53" s="167">
        <v>0.54400000000000004</v>
      </c>
      <c r="H53" s="1">
        <v>0.5</v>
      </c>
      <c r="K53" s="166"/>
    </row>
    <row r="54" spans="1:11" x14ac:dyDescent="0.35">
      <c r="A54" s="129">
        <v>5.0999999999999997E-2</v>
      </c>
      <c r="B54" s="123">
        <f>MIN(ROUND(TREND($Q$5:$Q$6,$O$5:$O$6,$A54,TRUE),3),0.4)</f>
        <v>0.14899999999999999</v>
      </c>
      <c r="C54" s="123">
        <f t="shared" ref="C54:C117" si="11">MIN(ROUND(TREND($Q$10:$Q$11,$O$10:$O$11,$A54,TRUE),3),0.4)</f>
        <v>0.115</v>
      </c>
      <c r="D54" s="123">
        <f t="shared" ref="D54:D117" si="12">MIN(ROUND(TREND($Q$15:$Q$16,$O$15:$O$16,$A54,TRUE),3),0.4)</f>
        <v>0.09</v>
      </c>
      <c r="E54" s="123">
        <f t="shared" ref="E54:E117" si="13">MIN(ROUND(TREND($Q$20:$Q$21,$O$20:$O$21,$A54,TRUE),3),0.4)</f>
        <v>7.1999999999999995E-2</v>
      </c>
      <c r="G54" s="167">
        <v>0.55100000000000005</v>
      </c>
      <c r="H54" s="1">
        <v>0.51</v>
      </c>
      <c r="K54" s="166"/>
    </row>
    <row r="55" spans="1:11" x14ac:dyDescent="0.35">
      <c r="A55" s="129">
        <v>5.1999999999999998E-2</v>
      </c>
      <c r="B55" s="108">
        <f>MIN(ROUND(TREND($Q$5:$Q$6,$O$5:$O$6,$A55,TRUE),3),0.4)</f>
        <v>0.151</v>
      </c>
      <c r="C55" s="110">
        <f t="shared" si="11"/>
        <v>0.11600000000000001</v>
      </c>
      <c r="D55" s="110">
        <f t="shared" si="12"/>
        <v>9.0999999999999998E-2</v>
      </c>
      <c r="E55" s="110">
        <f t="shared" si="13"/>
        <v>7.2999999999999995E-2</v>
      </c>
      <c r="G55" s="167">
        <v>0.55800000000000005</v>
      </c>
      <c r="H55" s="1">
        <v>0.52</v>
      </c>
      <c r="K55" s="166"/>
    </row>
    <row r="56" spans="1:11" x14ac:dyDescent="0.35">
      <c r="A56" s="129">
        <v>5.2999999999999999E-2</v>
      </c>
      <c r="B56" s="108">
        <f t="shared" ref="B56:B119" si="14">MIN(ROUND(TREND($Q$5:$Q$6,$O$5:$O$6,$A56,TRUE),3),0.4)</f>
        <v>0.152</v>
      </c>
      <c r="C56" s="110">
        <f t="shared" si="11"/>
        <v>0.11600000000000001</v>
      </c>
      <c r="D56" s="110">
        <f t="shared" si="12"/>
        <v>9.1999999999999998E-2</v>
      </c>
      <c r="E56" s="110">
        <f t="shared" si="13"/>
        <v>7.3999999999999996E-2</v>
      </c>
      <c r="G56" s="167">
        <v>0.56599999999999995</v>
      </c>
      <c r="H56" s="1">
        <v>0.53</v>
      </c>
      <c r="K56" s="166"/>
    </row>
    <row r="57" spans="1:11" x14ac:dyDescent="0.35">
      <c r="A57" s="129">
        <v>5.3999999999999999E-2</v>
      </c>
      <c r="B57" s="108">
        <f t="shared" si="14"/>
        <v>0.154</v>
      </c>
      <c r="C57" s="110">
        <f t="shared" si="11"/>
        <v>0.11700000000000001</v>
      </c>
      <c r="D57" s="110">
        <f t="shared" si="12"/>
        <v>9.2999999999999999E-2</v>
      </c>
      <c r="E57" s="110">
        <f t="shared" si="13"/>
        <v>7.3999999999999996E-2</v>
      </c>
      <c r="G57" s="167">
        <v>0.57299999999999995</v>
      </c>
      <c r="H57" s="1">
        <v>0.54</v>
      </c>
      <c r="K57" s="166"/>
    </row>
    <row r="58" spans="1:11" x14ac:dyDescent="0.35">
      <c r="A58" s="129">
        <v>5.5E-2</v>
      </c>
      <c r="B58" s="108">
        <f t="shared" si="14"/>
        <v>0.155</v>
      </c>
      <c r="C58" s="110">
        <f t="shared" si="11"/>
        <v>0.11799999999999999</v>
      </c>
      <c r="D58" s="110">
        <f t="shared" si="12"/>
        <v>9.2999999999999999E-2</v>
      </c>
      <c r="E58" s="110">
        <f t="shared" si="13"/>
        <v>7.4999999999999997E-2</v>
      </c>
      <c r="G58" s="167">
        <v>0.57999999999999996</v>
      </c>
      <c r="H58" s="1">
        <v>0.55000000000000004</v>
      </c>
      <c r="K58" s="166"/>
    </row>
    <row r="59" spans="1:11" x14ac:dyDescent="0.35">
      <c r="A59" s="129">
        <v>5.6000000000000001E-2</v>
      </c>
      <c r="B59" s="108">
        <f t="shared" si="14"/>
        <v>0.157</v>
      </c>
      <c r="C59" s="110">
        <f t="shared" si="11"/>
        <v>0.11899999999999999</v>
      </c>
      <c r="D59" s="110">
        <f t="shared" si="12"/>
        <v>9.4E-2</v>
      </c>
      <c r="E59" s="110">
        <f t="shared" si="13"/>
        <v>7.5999999999999998E-2</v>
      </c>
      <c r="G59" s="167">
        <v>0.58799999999999997</v>
      </c>
      <c r="H59" s="1">
        <v>0.56000000000000005</v>
      </c>
      <c r="K59" s="166"/>
    </row>
    <row r="60" spans="1:11" x14ac:dyDescent="0.35">
      <c r="A60" s="129">
        <v>5.7000000000000002E-2</v>
      </c>
      <c r="B60" s="108">
        <f t="shared" si="14"/>
        <v>0.158</v>
      </c>
      <c r="C60" s="110">
        <f t="shared" si="11"/>
        <v>0.12</v>
      </c>
      <c r="D60" s="110">
        <f t="shared" si="12"/>
        <v>9.5000000000000001E-2</v>
      </c>
      <c r="E60" s="110">
        <f t="shared" si="13"/>
        <v>7.6999999999999999E-2</v>
      </c>
      <c r="G60" s="167">
        <v>0.59499999999999997</v>
      </c>
      <c r="H60" s="1">
        <v>0.56999999999999995</v>
      </c>
      <c r="K60" s="166"/>
    </row>
    <row r="61" spans="1:11" x14ac:dyDescent="0.35">
      <c r="A61" s="129">
        <v>5.8000000000000003E-2</v>
      </c>
      <c r="B61" s="108">
        <f t="shared" si="14"/>
        <v>0.16</v>
      </c>
      <c r="C61" s="110">
        <f t="shared" si="11"/>
        <v>0.121</v>
      </c>
      <c r="D61" s="110">
        <f t="shared" si="12"/>
        <v>9.6000000000000002E-2</v>
      </c>
      <c r="E61" s="110">
        <f t="shared" si="13"/>
        <v>7.6999999999999999E-2</v>
      </c>
      <c r="G61" s="167">
        <v>0.60199999999999998</v>
      </c>
      <c r="H61" s="1">
        <v>0.57999999999999996</v>
      </c>
      <c r="K61" s="166"/>
    </row>
    <row r="62" spans="1:11" x14ac:dyDescent="0.35">
      <c r="A62" s="129">
        <v>5.8999999999999997E-2</v>
      </c>
      <c r="B62" s="108">
        <f t="shared" si="14"/>
        <v>0.161</v>
      </c>
      <c r="C62" s="110">
        <f t="shared" si="11"/>
        <v>0.122</v>
      </c>
      <c r="D62" s="110">
        <f t="shared" si="12"/>
        <v>9.6000000000000002E-2</v>
      </c>
      <c r="E62" s="110">
        <f t="shared" si="13"/>
        <v>7.8E-2</v>
      </c>
      <c r="G62" s="167">
        <v>0.61</v>
      </c>
      <c r="H62" s="1">
        <v>0.59</v>
      </c>
      <c r="K62" s="166"/>
    </row>
    <row r="63" spans="1:11" x14ac:dyDescent="0.35">
      <c r="A63" s="129">
        <v>0.06</v>
      </c>
      <c r="B63" s="108">
        <f t="shared" si="14"/>
        <v>0.16300000000000001</v>
      </c>
      <c r="C63" s="110">
        <f t="shared" si="11"/>
        <v>0.123</v>
      </c>
      <c r="D63" s="110">
        <f t="shared" si="12"/>
        <v>9.7000000000000003E-2</v>
      </c>
      <c r="E63" s="110">
        <f t="shared" si="13"/>
        <v>7.9000000000000001E-2</v>
      </c>
      <c r="G63" s="167">
        <v>0.61699999999999999</v>
      </c>
      <c r="H63" s="1">
        <v>0.6</v>
      </c>
      <c r="K63" s="166"/>
    </row>
    <row r="64" spans="1:11" x14ac:dyDescent="0.35">
      <c r="A64" s="129">
        <v>6.0999999999999999E-2</v>
      </c>
      <c r="B64" s="108">
        <f t="shared" si="14"/>
        <v>0.16400000000000001</v>
      </c>
      <c r="C64" s="110">
        <f t="shared" si="11"/>
        <v>0.124</v>
      </c>
      <c r="D64" s="110">
        <f t="shared" si="12"/>
        <v>9.8000000000000004E-2</v>
      </c>
      <c r="E64" s="110">
        <f t="shared" si="13"/>
        <v>7.9000000000000001E-2</v>
      </c>
      <c r="G64" s="167">
        <v>0.622</v>
      </c>
      <c r="H64" s="1">
        <v>0.61</v>
      </c>
      <c r="K64" s="166"/>
    </row>
    <row r="65" spans="1:11" x14ac:dyDescent="0.35">
      <c r="A65" s="129">
        <v>6.2E-2</v>
      </c>
      <c r="B65" s="108">
        <f t="shared" si="14"/>
        <v>0.16600000000000001</v>
      </c>
      <c r="C65" s="110">
        <f t="shared" si="11"/>
        <v>0.125</v>
      </c>
      <c r="D65" s="110">
        <f t="shared" si="12"/>
        <v>9.9000000000000005E-2</v>
      </c>
      <c r="E65" s="110">
        <f t="shared" si="13"/>
        <v>0.08</v>
      </c>
      <c r="G65" s="167">
        <v>0.628</v>
      </c>
      <c r="H65" s="1">
        <v>0.62</v>
      </c>
      <c r="K65" s="166"/>
    </row>
    <row r="66" spans="1:11" x14ac:dyDescent="0.35">
      <c r="A66" s="129">
        <v>6.3E-2</v>
      </c>
      <c r="B66" s="108">
        <f t="shared" si="14"/>
        <v>0.16700000000000001</v>
      </c>
      <c r="C66" s="110">
        <f t="shared" si="11"/>
        <v>0.126</v>
      </c>
      <c r="D66" s="110">
        <f t="shared" si="12"/>
        <v>9.9000000000000005E-2</v>
      </c>
      <c r="E66" s="110">
        <f t="shared" si="13"/>
        <v>8.1000000000000003E-2</v>
      </c>
      <c r="G66" s="167">
        <v>0.63300000000000001</v>
      </c>
      <c r="H66" s="1">
        <v>0.63</v>
      </c>
      <c r="K66" s="166"/>
    </row>
    <row r="67" spans="1:11" x14ac:dyDescent="0.35">
      <c r="A67" s="129">
        <v>6.4000000000000001E-2</v>
      </c>
      <c r="B67" s="108">
        <f t="shared" si="14"/>
        <v>0.16900000000000001</v>
      </c>
      <c r="C67" s="110">
        <f t="shared" si="11"/>
        <v>0.127</v>
      </c>
      <c r="D67" s="110">
        <f t="shared" si="12"/>
        <v>0.1</v>
      </c>
      <c r="E67" s="110">
        <f t="shared" si="13"/>
        <v>8.1000000000000003E-2</v>
      </c>
      <c r="G67" s="167">
        <v>0.63900000000000001</v>
      </c>
      <c r="H67" s="1">
        <v>0.64</v>
      </c>
      <c r="K67" s="166"/>
    </row>
    <row r="68" spans="1:11" x14ac:dyDescent="0.35">
      <c r="A68" s="129">
        <v>6.5000000000000002E-2</v>
      </c>
      <c r="B68" s="108">
        <f t="shared" si="14"/>
        <v>0.17</v>
      </c>
      <c r="C68" s="110">
        <f t="shared" si="11"/>
        <v>0.128</v>
      </c>
      <c r="D68" s="110">
        <f t="shared" si="12"/>
        <v>0.10100000000000001</v>
      </c>
      <c r="E68" s="110">
        <f t="shared" si="13"/>
        <v>8.2000000000000003E-2</v>
      </c>
      <c r="G68" s="167">
        <v>0.64400000000000002</v>
      </c>
      <c r="H68" s="1">
        <v>0.65</v>
      </c>
      <c r="K68" s="166"/>
    </row>
    <row r="69" spans="1:11" x14ac:dyDescent="0.35">
      <c r="A69" s="129">
        <v>6.6000000000000003E-2</v>
      </c>
      <c r="B69" s="108">
        <f t="shared" si="14"/>
        <v>0.17199999999999999</v>
      </c>
      <c r="C69" s="110">
        <f t="shared" si="11"/>
        <v>0.129</v>
      </c>
      <c r="D69" s="110">
        <f t="shared" si="12"/>
        <v>0.10199999999999999</v>
      </c>
      <c r="E69" s="110">
        <f t="shared" si="13"/>
        <v>8.3000000000000004E-2</v>
      </c>
      <c r="G69" s="167">
        <v>0.65</v>
      </c>
      <c r="H69" s="1">
        <v>0.66</v>
      </c>
      <c r="K69" s="166"/>
    </row>
    <row r="70" spans="1:11" x14ac:dyDescent="0.35">
      <c r="A70" s="129">
        <v>6.7000000000000004E-2</v>
      </c>
      <c r="B70" s="108">
        <f t="shared" si="14"/>
        <v>0.17299999999999999</v>
      </c>
      <c r="C70" s="110">
        <f t="shared" si="11"/>
        <v>0.13</v>
      </c>
      <c r="D70" s="110">
        <f t="shared" si="12"/>
        <v>0.10199999999999999</v>
      </c>
      <c r="E70" s="110">
        <f t="shared" si="13"/>
        <v>8.3000000000000004E-2</v>
      </c>
      <c r="G70" s="167">
        <v>0.65500000000000003</v>
      </c>
      <c r="H70" s="1">
        <v>0.67</v>
      </c>
      <c r="K70" s="166"/>
    </row>
    <row r="71" spans="1:11" x14ac:dyDescent="0.35">
      <c r="A71" s="129">
        <v>6.8000000000000005E-2</v>
      </c>
      <c r="B71" s="108">
        <f t="shared" si="14"/>
        <v>0.17499999999999999</v>
      </c>
      <c r="C71" s="110">
        <f t="shared" si="11"/>
        <v>0.13100000000000001</v>
      </c>
      <c r="D71" s="110">
        <f t="shared" si="12"/>
        <v>0.10299999999999999</v>
      </c>
      <c r="E71" s="110">
        <f t="shared" si="13"/>
        <v>8.4000000000000005E-2</v>
      </c>
      <c r="G71" s="167">
        <v>0.66100000000000003</v>
      </c>
      <c r="H71" s="1">
        <v>0.68</v>
      </c>
      <c r="K71" s="166"/>
    </row>
    <row r="72" spans="1:11" x14ac:dyDescent="0.35">
      <c r="A72" s="129">
        <v>6.9000000000000006E-2</v>
      </c>
      <c r="B72" s="108">
        <f t="shared" si="14"/>
        <v>0.17599999999999999</v>
      </c>
      <c r="C72" s="110">
        <f t="shared" si="11"/>
        <v>0.13200000000000001</v>
      </c>
      <c r="D72" s="110">
        <f t="shared" si="12"/>
        <v>0.104</v>
      </c>
      <c r="E72" s="110">
        <f t="shared" si="13"/>
        <v>8.5000000000000006E-2</v>
      </c>
      <c r="G72" s="167">
        <v>0.66600000000000004</v>
      </c>
      <c r="H72" s="1">
        <v>0.69</v>
      </c>
      <c r="K72" s="166"/>
    </row>
    <row r="73" spans="1:11" x14ac:dyDescent="0.35">
      <c r="A73" s="129">
        <v>7.0000000000000007E-2</v>
      </c>
      <c r="B73" s="108">
        <f t="shared" si="14"/>
        <v>0.17799999999999999</v>
      </c>
      <c r="C73" s="110">
        <f t="shared" si="11"/>
        <v>0.13300000000000001</v>
      </c>
      <c r="D73" s="110">
        <f t="shared" si="12"/>
        <v>0.105</v>
      </c>
      <c r="E73" s="110">
        <f t="shared" si="13"/>
        <v>8.5000000000000006E-2</v>
      </c>
      <c r="G73" s="167">
        <v>0.67200000000000004</v>
      </c>
      <c r="H73" s="1">
        <v>0.7</v>
      </c>
      <c r="K73" s="166"/>
    </row>
    <row r="74" spans="1:11" x14ac:dyDescent="0.35">
      <c r="A74" s="129">
        <v>7.0999999999999994E-2</v>
      </c>
      <c r="B74" s="108">
        <f t="shared" si="14"/>
        <v>0.17899999999999999</v>
      </c>
      <c r="C74" s="110">
        <f t="shared" si="11"/>
        <v>0.13400000000000001</v>
      </c>
      <c r="D74" s="110">
        <f t="shared" si="12"/>
        <v>0.105</v>
      </c>
      <c r="E74" s="110">
        <f t="shared" si="13"/>
        <v>8.5999999999999993E-2</v>
      </c>
      <c r="G74" s="167">
        <v>0.67700000000000005</v>
      </c>
      <c r="H74" s="1">
        <v>0.71</v>
      </c>
      <c r="K74" s="166"/>
    </row>
    <row r="75" spans="1:11" x14ac:dyDescent="0.35">
      <c r="A75" s="129">
        <v>7.1999999999999995E-2</v>
      </c>
      <c r="B75" s="108">
        <f t="shared" si="14"/>
        <v>0.18</v>
      </c>
      <c r="C75" s="110">
        <f t="shared" si="11"/>
        <v>0.13500000000000001</v>
      </c>
      <c r="D75" s="110">
        <f t="shared" si="12"/>
        <v>0.106</v>
      </c>
      <c r="E75" s="110">
        <f t="shared" si="13"/>
        <v>8.6999999999999994E-2</v>
      </c>
      <c r="G75" s="167">
        <v>0.68300000000000005</v>
      </c>
      <c r="H75" s="1">
        <v>0.72</v>
      </c>
      <c r="K75" s="166"/>
    </row>
    <row r="76" spans="1:11" x14ac:dyDescent="0.35">
      <c r="A76" s="129">
        <v>7.2999999999999995E-2</v>
      </c>
      <c r="B76" s="108">
        <f t="shared" si="14"/>
        <v>0.182</v>
      </c>
      <c r="C76" s="110">
        <f t="shared" si="11"/>
        <v>0.13600000000000001</v>
      </c>
      <c r="D76" s="110">
        <f t="shared" si="12"/>
        <v>0.107</v>
      </c>
      <c r="E76" s="110">
        <f t="shared" si="13"/>
        <v>8.6999999999999994E-2</v>
      </c>
      <c r="G76" s="167">
        <v>0.68799999999999994</v>
      </c>
      <c r="H76" s="1">
        <v>0.73</v>
      </c>
      <c r="K76" s="166"/>
    </row>
    <row r="77" spans="1:11" x14ac:dyDescent="0.35">
      <c r="A77" s="129">
        <v>7.3999999999999996E-2</v>
      </c>
      <c r="B77" s="108">
        <f t="shared" si="14"/>
        <v>0.183</v>
      </c>
      <c r="C77" s="110">
        <f t="shared" si="11"/>
        <v>0.13700000000000001</v>
      </c>
      <c r="D77" s="110">
        <f t="shared" si="12"/>
        <v>0.108</v>
      </c>
      <c r="E77" s="110">
        <f t="shared" si="13"/>
        <v>8.7999999999999995E-2</v>
      </c>
      <c r="G77" s="167">
        <v>0.69299999999999995</v>
      </c>
      <c r="H77" s="1">
        <v>0.74</v>
      </c>
      <c r="K77" s="166"/>
    </row>
    <row r="78" spans="1:11" x14ac:dyDescent="0.35">
      <c r="A78" s="129">
        <v>7.4999999999999997E-2</v>
      </c>
      <c r="B78" s="108">
        <f t="shared" si="14"/>
        <v>0.185</v>
      </c>
      <c r="C78" s="110">
        <f t="shared" si="11"/>
        <v>0.13800000000000001</v>
      </c>
      <c r="D78" s="110">
        <f t="shared" si="12"/>
        <v>0.108</v>
      </c>
      <c r="E78" s="110">
        <f t="shared" si="13"/>
        <v>8.8999999999999996E-2</v>
      </c>
      <c r="G78" s="167">
        <v>0.69899999999999995</v>
      </c>
      <c r="H78" s="1">
        <v>0.75</v>
      </c>
      <c r="K78" s="166"/>
    </row>
    <row r="79" spans="1:11" x14ac:dyDescent="0.35">
      <c r="A79" s="129">
        <v>7.5999999999999998E-2</v>
      </c>
      <c r="B79" s="108">
        <f t="shared" si="14"/>
        <v>0.186</v>
      </c>
      <c r="C79" s="110">
        <f t="shared" si="11"/>
        <v>0.13900000000000001</v>
      </c>
      <c r="D79" s="110">
        <f t="shared" si="12"/>
        <v>0.109</v>
      </c>
      <c r="E79" s="110">
        <f t="shared" si="13"/>
        <v>0.09</v>
      </c>
      <c r="G79" s="167">
        <v>0.70399999999999996</v>
      </c>
      <c r="H79" s="1">
        <v>0.76</v>
      </c>
      <c r="K79" s="166"/>
    </row>
    <row r="80" spans="1:11" x14ac:dyDescent="0.35">
      <c r="A80" s="129">
        <v>7.6999999999999999E-2</v>
      </c>
      <c r="B80" s="108">
        <f t="shared" si="14"/>
        <v>0.188</v>
      </c>
      <c r="C80" s="110">
        <f t="shared" si="11"/>
        <v>0.14000000000000001</v>
      </c>
      <c r="D80" s="110">
        <f t="shared" si="12"/>
        <v>0.11</v>
      </c>
      <c r="E80" s="110">
        <f t="shared" si="13"/>
        <v>0.09</v>
      </c>
      <c r="G80" s="167">
        <v>0.71</v>
      </c>
      <c r="H80" s="1">
        <v>0.77</v>
      </c>
      <c r="K80" s="166"/>
    </row>
    <row r="81" spans="1:11" x14ac:dyDescent="0.35">
      <c r="A81" s="129">
        <v>7.8E-2</v>
      </c>
      <c r="B81" s="108">
        <f t="shared" si="14"/>
        <v>0.189</v>
      </c>
      <c r="C81" s="110">
        <f t="shared" si="11"/>
        <v>0.14099999999999999</v>
      </c>
      <c r="D81" s="110">
        <f t="shared" si="12"/>
        <v>0.111</v>
      </c>
      <c r="E81" s="110">
        <f t="shared" si="13"/>
        <v>9.0999999999999998E-2</v>
      </c>
      <c r="G81" s="167">
        <v>0.71499999999999997</v>
      </c>
      <c r="H81" s="1">
        <v>0.78</v>
      </c>
      <c r="K81" s="166"/>
    </row>
    <row r="82" spans="1:11" x14ac:dyDescent="0.35">
      <c r="A82" s="129">
        <v>7.9000000000000001E-2</v>
      </c>
      <c r="B82" s="108">
        <f t="shared" si="14"/>
        <v>0.191</v>
      </c>
      <c r="C82" s="110">
        <f t="shared" si="11"/>
        <v>0.14199999999999999</v>
      </c>
      <c r="D82" s="110">
        <f t="shared" si="12"/>
        <v>0.111</v>
      </c>
      <c r="E82" s="110">
        <f t="shared" si="13"/>
        <v>9.1999999999999998E-2</v>
      </c>
      <c r="G82" s="167">
        <v>0.72099999999999997</v>
      </c>
      <c r="H82" s="1">
        <v>0.79</v>
      </c>
      <c r="K82" s="166"/>
    </row>
    <row r="83" spans="1:11" x14ac:dyDescent="0.35">
      <c r="A83" s="129">
        <v>0.08</v>
      </c>
      <c r="B83" s="108">
        <f t="shared" si="14"/>
        <v>0.192</v>
      </c>
      <c r="C83" s="110">
        <f t="shared" si="11"/>
        <v>0.14299999999999999</v>
      </c>
      <c r="D83" s="110">
        <f t="shared" si="12"/>
        <v>0.112</v>
      </c>
      <c r="E83" s="110">
        <f t="shared" si="13"/>
        <v>9.1999999999999998E-2</v>
      </c>
      <c r="G83" s="167">
        <v>0.72599999999999998</v>
      </c>
      <c r="H83" s="1">
        <v>0.8</v>
      </c>
      <c r="K83" s="166"/>
    </row>
    <row r="84" spans="1:11" x14ac:dyDescent="0.35">
      <c r="A84" s="129">
        <v>8.1000000000000003E-2</v>
      </c>
      <c r="B84" s="108">
        <f t="shared" si="14"/>
        <v>0.19400000000000001</v>
      </c>
      <c r="C84" s="110">
        <f t="shared" si="11"/>
        <v>0.14399999999999999</v>
      </c>
      <c r="D84" s="110">
        <f t="shared" si="12"/>
        <v>0.113</v>
      </c>
      <c r="E84" s="110">
        <f t="shared" si="13"/>
        <v>9.2999999999999999E-2</v>
      </c>
      <c r="G84" s="167">
        <v>0.73</v>
      </c>
      <c r="H84" s="1">
        <v>0.81</v>
      </c>
      <c r="K84" s="166"/>
    </row>
    <row r="85" spans="1:11" x14ac:dyDescent="0.35">
      <c r="A85" s="129">
        <v>8.2000000000000003E-2</v>
      </c>
      <c r="B85" s="108">
        <f t="shared" si="14"/>
        <v>0.19500000000000001</v>
      </c>
      <c r="C85" s="110">
        <f t="shared" si="11"/>
        <v>0.14499999999999999</v>
      </c>
      <c r="D85" s="110">
        <f t="shared" si="12"/>
        <v>0.114</v>
      </c>
      <c r="E85" s="110">
        <f t="shared" si="13"/>
        <v>9.4E-2</v>
      </c>
      <c r="G85" s="167">
        <v>0.73399999999999999</v>
      </c>
      <c r="H85" s="1">
        <v>0.82</v>
      </c>
      <c r="K85" s="166"/>
    </row>
    <row r="86" spans="1:11" x14ac:dyDescent="0.35">
      <c r="A86" s="129">
        <v>8.3000000000000004E-2</v>
      </c>
      <c r="B86" s="108">
        <f t="shared" si="14"/>
        <v>0.19700000000000001</v>
      </c>
      <c r="C86" s="110">
        <f t="shared" si="11"/>
        <v>0.14599999999999999</v>
      </c>
      <c r="D86" s="110">
        <f t="shared" si="12"/>
        <v>0.115</v>
      </c>
      <c r="E86" s="110">
        <f t="shared" si="13"/>
        <v>9.4E-2</v>
      </c>
      <c r="G86" s="167">
        <v>0.73799999999999999</v>
      </c>
      <c r="H86" s="1">
        <v>0.83</v>
      </c>
      <c r="K86" s="166"/>
    </row>
    <row r="87" spans="1:11" x14ac:dyDescent="0.35">
      <c r="A87" s="129">
        <v>8.4000000000000005E-2</v>
      </c>
      <c r="B87" s="108">
        <f t="shared" si="14"/>
        <v>0.19800000000000001</v>
      </c>
      <c r="C87" s="110">
        <f t="shared" si="11"/>
        <v>0.14699999999999999</v>
      </c>
      <c r="D87" s="110">
        <f t="shared" si="12"/>
        <v>0.115</v>
      </c>
      <c r="E87" s="110">
        <f t="shared" si="13"/>
        <v>9.5000000000000001E-2</v>
      </c>
      <c r="G87" s="167">
        <v>0.74199999999999999</v>
      </c>
      <c r="H87" s="1">
        <v>0.84</v>
      </c>
      <c r="K87" s="166"/>
    </row>
    <row r="88" spans="1:11" x14ac:dyDescent="0.35">
      <c r="A88" s="129">
        <v>8.5000000000000006E-2</v>
      </c>
      <c r="B88" s="108">
        <f t="shared" si="14"/>
        <v>0.2</v>
      </c>
      <c r="C88" s="110">
        <f t="shared" si="11"/>
        <v>0.14799999999999999</v>
      </c>
      <c r="D88" s="110">
        <f t="shared" si="12"/>
        <v>0.11600000000000001</v>
      </c>
      <c r="E88" s="110">
        <f t="shared" si="13"/>
        <v>9.6000000000000002E-2</v>
      </c>
      <c r="G88" s="167">
        <v>0.746</v>
      </c>
      <c r="H88" s="1">
        <v>0.85</v>
      </c>
      <c r="K88" s="166"/>
    </row>
    <row r="89" spans="1:11" x14ac:dyDescent="0.35">
      <c r="A89" s="129">
        <v>8.5999999999999993E-2</v>
      </c>
      <c r="B89" s="108">
        <f t="shared" si="14"/>
        <v>0.20100000000000001</v>
      </c>
      <c r="C89" s="110">
        <f t="shared" si="11"/>
        <v>0.14899999999999999</v>
      </c>
      <c r="D89" s="110">
        <f t="shared" si="12"/>
        <v>0.11700000000000001</v>
      </c>
      <c r="E89" s="110">
        <f t="shared" si="13"/>
        <v>9.6000000000000002E-2</v>
      </c>
      <c r="G89" s="167">
        <v>0.75</v>
      </c>
      <c r="H89" s="1">
        <v>0.86</v>
      </c>
      <c r="K89" s="166"/>
    </row>
    <row r="90" spans="1:11" x14ac:dyDescent="0.35">
      <c r="A90" s="129">
        <v>8.6999999999999994E-2</v>
      </c>
      <c r="B90" s="108">
        <f t="shared" si="14"/>
        <v>0.20300000000000001</v>
      </c>
      <c r="C90" s="110">
        <f t="shared" si="11"/>
        <v>0.15</v>
      </c>
      <c r="D90" s="110">
        <f t="shared" si="12"/>
        <v>0.11799999999999999</v>
      </c>
      <c r="E90" s="110">
        <f t="shared" si="13"/>
        <v>9.7000000000000003E-2</v>
      </c>
      <c r="G90" s="167">
        <v>0.753</v>
      </c>
      <c r="H90" s="1">
        <v>0.87</v>
      </c>
      <c r="K90" s="166"/>
    </row>
    <row r="91" spans="1:11" x14ac:dyDescent="0.35">
      <c r="A91" s="129">
        <v>8.7999999999999995E-2</v>
      </c>
      <c r="B91" s="108">
        <f t="shared" si="14"/>
        <v>0.20399999999999999</v>
      </c>
      <c r="C91" s="110">
        <f t="shared" si="11"/>
        <v>0.151</v>
      </c>
      <c r="D91" s="110">
        <f t="shared" si="12"/>
        <v>0.11799999999999999</v>
      </c>
      <c r="E91" s="110">
        <f t="shared" si="13"/>
        <v>9.8000000000000004E-2</v>
      </c>
      <c r="G91" s="167">
        <v>0.75700000000000001</v>
      </c>
      <c r="H91" s="1">
        <v>0.88</v>
      </c>
      <c r="K91" s="166"/>
    </row>
    <row r="92" spans="1:11" x14ac:dyDescent="0.35">
      <c r="A92" s="129">
        <v>8.8999999999999996E-2</v>
      </c>
      <c r="B92" s="108">
        <f t="shared" si="14"/>
        <v>0.20599999999999999</v>
      </c>
      <c r="C92" s="110">
        <f t="shared" si="11"/>
        <v>0.152</v>
      </c>
      <c r="D92" s="110">
        <f t="shared" si="12"/>
        <v>0.11899999999999999</v>
      </c>
      <c r="E92" s="110">
        <f t="shared" si="13"/>
        <v>9.8000000000000004E-2</v>
      </c>
      <c r="G92" s="167">
        <v>0.76100000000000001</v>
      </c>
      <c r="H92" s="1">
        <v>0.89</v>
      </c>
      <c r="K92" s="166"/>
    </row>
    <row r="93" spans="1:11" x14ac:dyDescent="0.35">
      <c r="A93" s="129">
        <v>0.09</v>
      </c>
      <c r="B93" s="108">
        <f t="shared" si="14"/>
        <v>0.20699999999999999</v>
      </c>
      <c r="C93" s="110">
        <f t="shared" si="11"/>
        <v>0.153</v>
      </c>
      <c r="D93" s="110">
        <f t="shared" si="12"/>
        <v>0.12</v>
      </c>
      <c r="E93" s="110">
        <f t="shared" si="13"/>
        <v>9.9000000000000005E-2</v>
      </c>
      <c r="G93" s="167">
        <v>0.76500000000000001</v>
      </c>
      <c r="H93" s="1">
        <v>0.9</v>
      </c>
      <c r="K93" s="166"/>
    </row>
    <row r="94" spans="1:11" x14ac:dyDescent="0.35">
      <c r="A94" s="129">
        <v>9.0999999999999998E-2</v>
      </c>
      <c r="B94" s="108">
        <f t="shared" si="14"/>
        <v>0.20899999999999999</v>
      </c>
      <c r="C94" s="110">
        <f t="shared" si="11"/>
        <v>0.154</v>
      </c>
      <c r="D94" s="110">
        <f t="shared" si="12"/>
        <v>0.121</v>
      </c>
      <c r="E94" s="110">
        <f t="shared" si="13"/>
        <v>0.1</v>
      </c>
      <c r="G94" s="167">
        <v>0.76900000000000002</v>
      </c>
      <c r="H94" s="1">
        <v>0.91</v>
      </c>
      <c r="K94" s="166"/>
    </row>
    <row r="95" spans="1:11" x14ac:dyDescent="0.35">
      <c r="A95" s="129">
        <v>9.1999999999999998E-2</v>
      </c>
      <c r="B95" s="108">
        <f t="shared" si="14"/>
        <v>0.21</v>
      </c>
      <c r="C95" s="110">
        <f t="shared" si="11"/>
        <v>0.155</v>
      </c>
      <c r="D95" s="110">
        <f t="shared" si="12"/>
        <v>0.121</v>
      </c>
      <c r="E95" s="110">
        <f t="shared" si="13"/>
        <v>0.1</v>
      </c>
      <c r="G95" s="167">
        <v>0.77300000000000002</v>
      </c>
      <c r="H95" s="1">
        <v>0.92</v>
      </c>
      <c r="K95" s="166"/>
    </row>
    <row r="96" spans="1:11" x14ac:dyDescent="0.35">
      <c r="A96" s="129">
        <v>9.2999999999999999E-2</v>
      </c>
      <c r="B96" s="108">
        <f t="shared" si="14"/>
        <v>0.21199999999999999</v>
      </c>
      <c r="C96" s="110">
        <f t="shared" si="11"/>
        <v>0.156</v>
      </c>
      <c r="D96" s="110">
        <f t="shared" si="12"/>
        <v>0.122</v>
      </c>
      <c r="E96" s="110">
        <f t="shared" si="13"/>
        <v>0.10100000000000001</v>
      </c>
      <c r="G96" s="167">
        <v>0.77700000000000002</v>
      </c>
      <c r="H96" s="1">
        <v>0.93</v>
      </c>
      <c r="K96" s="166"/>
    </row>
    <row r="97" spans="1:11" x14ac:dyDescent="0.35">
      <c r="A97" s="129">
        <v>9.4E-2</v>
      </c>
      <c r="B97" s="108">
        <f t="shared" si="14"/>
        <v>0.21299999999999999</v>
      </c>
      <c r="C97" s="110">
        <f t="shared" si="11"/>
        <v>0.157</v>
      </c>
      <c r="D97" s="110">
        <f t="shared" si="12"/>
        <v>0.123</v>
      </c>
      <c r="E97" s="110">
        <f t="shared" si="13"/>
        <v>0.10199999999999999</v>
      </c>
      <c r="G97" s="167">
        <v>0.78100000000000003</v>
      </c>
      <c r="H97" s="1">
        <v>0.94</v>
      </c>
      <c r="K97" s="166"/>
    </row>
    <row r="98" spans="1:11" x14ac:dyDescent="0.35">
      <c r="A98" s="129">
        <v>9.5000000000000001E-2</v>
      </c>
      <c r="B98" s="108">
        <f t="shared" si="14"/>
        <v>0.215</v>
      </c>
      <c r="C98" s="110">
        <f t="shared" si="11"/>
        <v>0.158</v>
      </c>
      <c r="D98" s="110">
        <f t="shared" si="12"/>
        <v>0.124</v>
      </c>
      <c r="E98" s="110">
        <f t="shared" si="13"/>
        <v>0.10299999999999999</v>
      </c>
      <c r="G98" s="167">
        <v>0.78500000000000003</v>
      </c>
      <c r="H98" s="1">
        <v>0.95</v>
      </c>
      <c r="K98" s="166"/>
    </row>
    <row r="99" spans="1:11" x14ac:dyDescent="0.35">
      <c r="A99" s="129">
        <v>9.6000000000000002E-2</v>
      </c>
      <c r="B99" s="108">
        <f t="shared" si="14"/>
        <v>0.216</v>
      </c>
      <c r="C99" s="110">
        <f t="shared" si="11"/>
        <v>0.159</v>
      </c>
      <c r="D99" s="110">
        <f t="shared" si="12"/>
        <v>0.124</v>
      </c>
      <c r="E99" s="110">
        <f t="shared" si="13"/>
        <v>0.10299999999999999</v>
      </c>
      <c r="G99" s="167">
        <v>0.78800000000000003</v>
      </c>
      <c r="H99" s="1">
        <v>0.96</v>
      </c>
      <c r="K99" s="166"/>
    </row>
    <row r="100" spans="1:11" x14ac:dyDescent="0.35">
      <c r="A100" s="129">
        <v>9.7000000000000003E-2</v>
      </c>
      <c r="B100" s="108">
        <f t="shared" si="14"/>
        <v>0.218</v>
      </c>
      <c r="C100" s="110">
        <f t="shared" si="11"/>
        <v>0.16</v>
      </c>
      <c r="D100" s="110">
        <f t="shared" si="12"/>
        <v>0.125</v>
      </c>
      <c r="E100" s="110">
        <f t="shared" si="13"/>
        <v>0.104</v>
      </c>
      <c r="G100" s="167">
        <v>0.79200000000000004</v>
      </c>
      <c r="H100" s="1">
        <v>0.97</v>
      </c>
      <c r="K100" s="166"/>
    </row>
    <row r="101" spans="1:11" x14ac:dyDescent="0.35">
      <c r="A101" s="129">
        <v>9.8000000000000004E-2</v>
      </c>
      <c r="B101" s="108">
        <f t="shared" si="14"/>
        <v>0.219</v>
      </c>
      <c r="C101" s="110">
        <f t="shared" si="11"/>
        <v>0.161</v>
      </c>
      <c r="D101" s="110">
        <f t="shared" si="12"/>
        <v>0.126</v>
      </c>
      <c r="E101" s="110">
        <f t="shared" si="13"/>
        <v>0.105</v>
      </c>
      <c r="G101" s="167">
        <v>0.79600000000000004</v>
      </c>
      <c r="H101" s="1">
        <v>0.98</v>
      </c>
      <c r="K101" s="166"/>
    </row>
    <row r="102" spans="1:11" x14ac:dyDescent="0.35">
      <c r="A102" s="129">
        <v>9.9000000000000005E-2</v>
      </c>
      <c r="B102" s="108">
        <f t="shared" si="14"/>
        <v>0.221</v>
      </c>
      <c r="C102" s="110">
        <f t="shared" si="11"/>
        <v>0.16200000000000001</v>
      </c>
      <c r="D102" s="110">
        <f t="shared" si="12"/>
        <v>0.127</v>
      </c>
      <c r="E102" s="110">
        <f t="shared" si="13"/>
        <v>0.105</v>
      </c>
      <c r="G102" s="167">
        <v>0.8</v>
      </c>
      <c r="H102" s="1">
        <v>0.99</v>
      </c>
      <c r="K102" s="166"/>
    </row>
    <row r="103" spans="1:11" x14ac:dyDescent="0.35">
      <c r="A103" s="129">
        <v>0.1</v>
      </c>
      <c r="B103" s="108">
        <f t="shared" si="14"/>
        <v>0.222</v>
      </c>
      <c r="C103" s="110">
        <f t="shared" si="11"/>
        <v>0.16300000000000001</v>
      </c>
      <c r="D103" s="110">
        <f t="shared" si="12"/>
        <v>0.127</v>
      </c>
      <c r="E103" s="110">
        <f t="shared" si="13"/>
        <v>0.106</v>
      </c>
      <c r="G103" s="167">
        <v>0.80400000000000005</v>
      </c>
      <c r="H103" s="1">
        <v>1</v>
      </c>
      <c r="K103" s="166"/>
    </row>
    <row r="104" spans="1:11" x14ac:dyDescent="0.35">
      <c r="A104" s="129">
        <v>0.10100000000000001</v>
      </c>
      <c r="B104" s="108">
        <f t="shared" si="14"/>
        <v>0.223</v>
      </c>
      <c r="C104" s="110">
        <f t="shared" si="11"/>
        <v>0.16400000000000001</v>
      </c>
      <c r="D104" s="110">
        <f t="shared" si="12"/>
        <v>0.128</v>
      </c>
      <c r="E104" s="110">
        <f t="shared" si="13"/>
        <v>0.107</v>
      </c>
      <c r="G104" s="167">
        <v>0.80700000000000005</v>
      </c>
      <c r="H104" s="1">
        <v>1.01</v>
      </c>
      <c r="K104" s="166"/>
    </row>
    <row r="105" spans="1:11" x14ac:dyDescent="0.35">
      <c r="A105" s="129">
        <v>0.10199999999999999</v>
      </c>
      <c r="B105" s="108">
        <f t="shared" si="14"/>
        <v>0.22500000000000001</v>
      </c>
      <c r="C105" s="110">
        <f t="shared" si="11"/>
        <v>0.16500000000000001</v>
      </c>
      <c r="D105" s="110">
        <f t="shared" si="12"/>
        <v>0.129</v>
      </c>
      <c r="E105" s="110">
        <f t="shared" si="13"/>
        <v>0.107</v>
      </c>
      <c r="G105" s="167">
        <v>0.80900000000000005</v>
      </c>
      <c r="H105" s="1">
        <v>1.02</v>
      </c>
      <c r="K105" s="166"/>
    </row>
    <row r="106" spans="1:11" x14ac:dyDescent="0.35">
      <c r="A106" s="129">
        <v>0.10299999999999999</v>
      </c>
      <c r="B106" s="108">
        <f t="shared" si="14"/>
        <v>0.22600000000000001</v>
      </c>
      <c r="C106" s="110">
        <f t="shared" si="11"/>
        <v>0.16600000000000001</v>
      </c>
      <c r="D106" s="110">
        <f t="shared" si="12"/>
        <v>0.13</v>
      </c>
      <c r="E106" s="110">
        <f t="shared" si="13"/>
        <v>0.108</v>
      </c>
      <c r="G106" s="167">
        <v>0.81200000000000006</v>
      </c>
      <c r="H106" s="1">
        <v>1.03</v>
      </c>
      <c r="K106" s="166"/>
    </row>
    <row r="107" spans="1:11" x14ac:dyDescent="0.35">
      <c r="A107" s="129">
        <v>0.104</v>
      </c>
      <c r="B107" s="108">
        <f t="shared" si="14"/>
        <v>0.22800000000000001</v>
      </c>
      <c r="C107" s="110">
        <f t="shared" si="11"/>
        <v>0.16700000000000001</v>
      </c>
      <c r="D107" s="110">
        <f t="shared" si="12"/>
        <v>0.13</v>
      </c>
      <c r="E107" s="110">
        <f t="shared" si="13"/>
        <v>0.109</v>
      </c>
      <c r="G107" s="167">
        <v>0.81499999999999995</v>
      </c>
      <c r="H107" s="1">
        <v>1.04</v>
      </c>
      <c r="K107" s="166"/>
    </row>
    <row r="108" spans="1:11" x14ac:dyDescent="0.35">
      <c r="A108" s="129">
        <v>0.105</v>
      </c>
      <c r="B108" s="108">
        <f t="shared" si="14"/>
        <v>0.22900000000000001</v>
      </c>
      <c r="C108" s="110">
        <f t="shared" si="11"/>
        <v>0.16800000000000001</v>
      </c>
      <c r="D108" s="110">
        <f t="shared" si="12"/>
        <v>0.13100000000000001</v>
      </c>
      <c r="E108" s="110">
        <f t="shared" si="13"/>
        <v>0.109</v>
      </c>
      <c r="G108" s="167">
        <v>0.81699999999999995</v>
      </c>
      <c r="H108" s="1">
        <v>1.05</v>
      </c>
      <c r="K108" s="166"/>
    </row>
    <row r="109" spans="1:11" x14ac:dyDescent="0.35">
      <c r="A109" s="129">
        <v>0.106</v>
      </c>
      <c r="B109" s="108">
        <f t="shared" si="14"/>
        <v>0.23100000000000001</v>
      </c>
      <c r="C109" s="110">
        <f t="shared" si="11"/>
        <v>0.16900000000000001</v>
      </c>
      <c r="D109" s="110">
        <f t="shared" si="12"/>
        <v>0.13200000000000001</v>
      </c>
      <c r="E109" s="110">
        <f t="shared" si="13"/>
        <v>0.11</v>
      </c>
      <c r="G109" s="167">
        <v>0.82</v>
      </c>
      <c r="H109" s="1">
        <v>1.06</v>
      </c>
      <c r="K109" s="166"/>
    </row>
    <row r="110" spans="1:11" x14ac:dyDescent="0.35">
      <c r="A110" s="129">
        <v>0.107</v>
      </c>
      <c r="B110" s="108">
        <f t="shared" si="14"/>
        <v>0.23200000000000001</v>
      </c>
      <c r="C110" s="110">
        <f t="shared" si="11"/>
        <v>0.17</v>
      </c>
      <c r="D110" s="110">
        <f t="shared" si="12"/>
        <v>0.13300000000000001</v>
      </c>
      <c r="E110" s="110">
        <f t="shared" si="13"/>
        <v>0.111</v>
      </c>
      <c r="G110" s="167">
        <v>0.82299999999999995</v>
      </c>
      <c r="H110" s="1">
        <v>1.07</v>
      </c>
      <c r="K110" s="166"/>
    </row>
    <row r="111" spans="1:11" x14ac:dyDescent="0.35">
      <c r="A111" s="129">
        <v>0.108</v>
      </c>
      <c r="B111" s="108">
        <f t="shared" si="14"/>
        <v>0.23400000000000001</v>
      </c>
      <c r="C111" s="110">
        <f t="shared" si="11"/>
        <v>0.17100000000000001</v>
      </c>
      <c r="D111" s="110">
        <f t="shared" si="12"/>
        <v>0.13300000000000001</v>
      </c>
      <c r="E111" s="110">
        <f t="shared" si="13"/>
        <v>0.111</v>
      </c>
      <c r="G111" s="167">
        <v>0.82499999999999996</v>
      </c>
      <c r="H111" s="1">
        <v>1.08</v>
      </c>
      <c r="K111" s="166"/>
    </row>
    <row r="112" spans="1:11" x14ac:dyDescent="0.35">
      <c r="A112" s="129">
        <v>0.109</v>
      </c>
      <c r="B112" s="108">
        <f t="shared" si="14"/>
        <v>0.23499999999999999</v>
      </c>
      <c r="C112" s="110">
        <f t="shared" si="11"/>
        <v>0.17199999999999999</v>
      </c>
      <c r="D112" s="110">
        <f t="shared" si="12"/>
        <v>0.13400000000000001</v>
      </c>
      <c r="E112" s="110">
        <f t="shared" si="13"/>
        <v>0.112</v>
      </c>
      <c r="G112" s="167">
        <v>0.82799999999999996</v>
      </c>
      <c r="H112" s="1">
        <v>1.0900000000000001</v>
      </c>
      <c r="K112" s="166"/>
    </row>
    <row r="113" spans="1:11" x14ac:dyDescent="0.35">
      <c r="A113" s="129">
        <v>0.11</v>
      </c>
      <c r="B113" s="108">
        <f t="shared" si="14"/>
        <v>0.23699999999999999</v>
      </c>
      <c r="C113" s="110">
        <f t="shared" si="11"/>
        <v>0.17299999999999999</v>
      </c>
      <c r="D113" s="110">
        <f t="shared" si="12"/>
        <v>0.13500000000000001</v>
      </c>
      <c r="E113" s="110">
        <f t="shared" si="13"/>
        <v>0.113</v>
      </c>
      <c r="G113" s="167">
        <v>0.83099999999999996</v>
      </c>
      <c r="H113" s="1">
        <v>1.1000000000000001</v>
      </c>
      <c r="K113" s="166"/>
    </row>
    <row r="114" spans="1:11" x14ac:dyDescent="0.35">
      <c r="A114" s="129">
        <v>0.111</v>
      </c>
      <c r="B114" s="108">
        <f t="shared" si="14"/>
        <v>0.23799999999999999</v>
      </c>
      <c r="C114" s="110">
        <f t="shared" si="11"/>
        <v>0.17399999999999999</v>
      </c>
      <c r="D114" s="110">
        <f t="shared" si="12"/>
        <v>0.13600000000000001</v>
      </c>
      <c r="E114" s="110">
        <f t="shared" si="13"/>
        <v>0.114</v>
      </c>
      <c r="G114" s="167">
        <v>0.83299999999999996</v>
      </c>
      <c r="H114" s="1">
        <v>1.1100000000000001</v>
      </c>
      <c r="K114" s="166"/>
    </row>
    <row r="115" spans="1:11" x14ac:dyDescent="0.35">
      <c r="A115" s="129">
        <v>0.112</v>
      </c>
      <c r="B115" s="108">
        <f t="shared" si="14"/>
        <v>0.24</v>
      </c>
      <c r="C115" s="110">
        <f t="shared" si="11"/>
        <v>0.17499999999999999</v>
      </c>
      <c r="D115" s="110">
        <f t="shared" si="12"/>
        <v>0.13600000000000001</v>
      </c>
      <c r="E115" s="110">
        <f t="shared" si="13"/>
        <v>0.114</v>
      </c>
      <c r="G115" s="167">
        <v>0.83599999999999997</v>
      </c>
      <c r="H115" s="1">
        <v>1.1200000000000001</v>
      </c>
      <c r="K115" s="166"/>
    </row>
    <row r="116" spans="1:11" x14ac:dyDescent="0.35">
      <c r="A116" s="129">
        <v>0.113</v>
      </c>
      <c r="B116" s="108">
        <f t="shared" si="14"/>
        <v>0.24099999999999999</v>
      </c>
      <c r="C116" s="110">
        <f t="shared" si="11"/>
        <v>0.17599999999999999</v>
      </c>
      <c r="D116" s="110">
        <f t="shared" si="12"/>
        <v>0.13700000000000001</v>
      </c>
      <c r="E116" s="110">
        <f t="shared" si="13"/>
        <v>0.115</v>
      </c>
      <c r="G116" s="167">
        <v>0.83899999999999997</v>
      </c>
      <c r="H116" s="1">
        <v>1.1299999999999999</v>
      </c>
      <c r="K116" s="166"/>
    </row>
    <row r="117" spans="1:11" x14ac:dyDescent="0.35">
      <c r="A117" s="129">
        <v>0.114</v>
      </c>
      <c r="B117" s="108">
        <f t="shared" si="14"/>
        <v>0.24299999999999999</v>
      </c>
      <c r="C117" s="110">
        <f t="shared" si="11"/>
        <v>0.17699999999999999</v>
      </c>
      <c r="D117" s="110">
        <f t="shared" si="12"/>
        <v>0.13800000000000001</v>
      </c>
      <c r="E117" s="110">
        <f t="shared" si="13"/>
        <v>0.11600000000000001</v>
      </c>
      <c r="G117" s="167">
        <v>0.84099999999999997</v>
      </c>
      <c r="H117" s="1">
        <v>1.1399999999999999</v>
      </c>
      <c r="K117" s="166"/>
    </row>
    <row r="118" spans="1:11" x14ac:dyDescent="0.35">
      <c r="A118" s="129">
        <v>0.115</v>
      </c>
      <c r="B118" s="108">
        <f t="shared" si="14"/>
        <v>0.24399999999999999</v>
      </c>
      <c r="C118" s="110">
        <f t="shared" ref="C118:C181" si="15">MIN(ROUND(TREND($Q$10:$Q$11,$O$10:$O$11,$A118,TRUE),3),0.4)</f>
        <v>0.17799999999999999</v>
      </c>
      <c r="D118" s="110">
        <f t="shared" ref="D118:D181" si="16">MIN(ROUND(TREND($Q$15:$Q$16,$O$15:$O$16,$A118,TRUE),3),0.4)</f>
        <v>0.13900000000000001</v>
      </c>
      <c r="E118" s="110">
        <f t="shared" ref="E118:E181" si="17">MIN(ROUND(TREND($Q$20:$Q$21,$O$20:$O$21,$A118,TRUE),3),0.4)</f>
        <v>0.11600000000000001</v>
      </c>
      <c r="G118" s="167">
        <v>0.84399999999999997</v>
      </c>
      <c r="H118" s="1">
        <v>1.1499999999999999</v>
      </c>
      <c r="K118" s="166"/>
    </row>
    <row r="119" spans="1:11" x14ac:dyDescent="0.35">
      <c r="A119" s="129">
        <v>0.11600000000000001</v>
      </c>
      <c r="B119" s="108">
        <f t="shared" si="14"/>
        <v>0.246</v>
      </c>
      <c r="C119" s="110">
        <f t="shared" si="15"/>
        <v>0.17899999999999999</v>
      </c>
      <c r="D119" s="110">
        <f t="shared" si="16"/>
        <v>0.14000000000000001</v>
      </c>
      <c r="E119" s="110">
        <f t="shared" si="17"/>
        <v>0.11700000000000001</v>
      </c>
      <c r="G119" s="167">
        <v>0.84699999999999998</v>
      </c>
      <c r="H119" s="1">
        <v>1.1599999999999999</v>
      </c>
      <c r="K119" s="166"/>
    </row>
    <row r="120" spans="1:11" x14ac:dyDescent="0.35">
      <c r="A120" s="129">
        <v>0.11700000000000001</v>
      </c>
      <c r="B120" s="108">
        <f t="shared" ref="B120:B183" si="18">MIN(ROUND(TREND($Q$5:$Q$6,$O$5:$O$6,$A120,TRUE),3),0.4)</f>
        <v>0.247</v>
      </c>
      <c r="C120" s="110">
        <f t="shared" si="15"/>
        <v>0.18</v>
      </c>
      <c r="D120" s="110">
        <f t="shared" si="16"/>
        <v>0.14000000000000001</v>
      </c>
      <c r="E120" s="110">
        <f t="shared" si="17"/>
        <v>0.11799999999999999</v>
      </c>
      <c r="G120" s="167">
        <v>0.84899999999999998</v>
      </c>
      <c r="H120" s="1">
        <v>1.17</v>
      </c>
      <c r="K120" s="166"/>
    </row>
    <row r="121" spans="1:11" x14ac:dyDescent="0.35">
      <c r="A121" s="129">
        <v>0.11799999999999999</v>
      </c>
      <c r="B121" s="108">
        <f t="shared" si="18"/>
        <v>0.249</v>
      </c>
      <c r="C121" s="110">
        <f t="shared" si="15"/>
        <v>0.18099999999999999</v>
      </c>
      <c r="D121" s="110">
        <f t="shared" si="16"/>
        <v>0.14099999999999999</v>
      </c>
      <c r="E121" s="110">
        <f t="shared" si="17"/>
        <v>0.11799999999999999</v>
      </c>
      <c r="G121" s="167">
        <v>0.85199999999999998</v>
      </c>
      <c r="H121" s="1">
        <v>1.18</v>
      </c>
      <c r="K121" s="166"/>
    </row>
    <row r="122" spans="1:11" x14ac:dyDescent="0.35">
      <c r="A122" s="129">
        <v>0.11899999999999999</v>
      </c>
      <c r="B122" s="108">
        <f t="shared" si="18"/>
        <v>0.25</v>
      </c>
      <c r="C122" s="110">
        <f t="shared" si="15"/>
        <v>0.182</v>
      </c>
      <c r="D122" s="110">
        <f t="shared" si="16"/>
        <v>0.14199999999999999</v>
      </c>
      <c r="E122" s="110">
        <f t="shared" si="17"/>
        <v>0.11899999999999999</v>
      </c>
      <c r="G122" s="167">
        <v>0.85499999999999998</v>
      </c>
      <c r="H122" s="1">
        <v>1.19</v>
      </c>
      <c r="K122" s="166"/>
    </row>
    <row r="123" spans="1:11" x14ac:dyDescent="0.35">
      <c r="A123" s="129">
        <v>0.12</v>
      </c>
      <c r="B123" s="108">
        <f t="shared" si="18"/>
        <v>0.252</v>
      </c>
      <c r="C123" s="110">
        <f t="shared" si="15"/>
        <v>0.183</v>
      </c>
      <c r="D123" s="110">
        <f t="shared" si="16"/>
        <v>0.14299999999999999</v>
      </c>
      <c r="E123" s="110">
        <f t="shared" si="17"/>
        <v>0.12</v>
      </c>
      <c r="G123" s="167">
        <v>0.85699999999999998</v>
      </c>
      <c r="H123" s="1">
        <v>1.2</v>
      </c>
      <c r="K123" s="166"/>
    </row>
    <row r="124" spans="1:11" x14ac:dyDescent="0.35">
      <c r="A124" s="129">
        <v>0.121</v>
      </c>
      <c r="B124" s="108">
        <f t="shared" si="18"/>
        <v>0.253</v>
      </c>
      <c r="C124" s="110">
        <f t="shared" si="15"/>
        <v>0.184</v>
      </c>
      <c r="D124" s="110">
        <f t="shared" si="16"/>
        <v>0.14299999999999999</v>
      </c>
      <c r="E124" s="110">
        <f t="shared" si="17"/>
        <v>0.12</v>
      </c>
      <c r="G124" s="167">
        <v>0.86</v>
      </c>
      <c r="H124" s="1">
        <v>1.21</v>
      </c>
      <c r="K124" s="166"/>
    </row>
    <row r="125" spans="1:11" x14ac:dyDescent="0.35">
      <c r="A125" s="129">
        <v>0.122</v>
      </c>
      <c r="B125" s="108">
        <f t="shared" si="18"/>
        <v>0.255</v>
      </c>
      <c r="C125" s="110">
        <f t="shared" si="15"/>
        <v>0.185</v>
      </c>
      <c r="D125" s="110">
        <f t="shared" si="16"/>
        <v>0.14399999999999999</v>
      </c>
      <c r="E125" s="110">
        <f t="shared" si="17"/>
        <v>0.121</v>
      </c>
      <c r="G125" s="167">
        <v>0.86299999999999999</v>
      </c>
      <c r="H125" s="1">
        <v>1.22</v>
      </c>
      <c r="K125" s="166"/>
    </row>
    <row r="126" spans="1:11" x14ac:dyDescent="0.35">
      <c r="A126" s="129">
        <v>0.123</v>
      </c>
      <c r="B126" s="108">
        <f t="shared" si="18"/>
        <v>0.25600000000000001</v>
      </c>
      <c r="C126" s="110">
        <f t="shared" si="15"/>
        <v>0.186</v>
      </c>
      <c r="D126" s="110">
        <f t="shared" si="16"/>
        <v>0.14499999999999999</v>
      </c>
      <c r="E126" s="110">
        <f t="shared" si="17"/>
        <v>0.122</v>
      </c>
      <c r="G126" s="167">
        <v>0.86499999999999999</v>
      </c>
      <c r="H126" s="1">
        <v>1.23</v>
      </c>
      <c r="K126" s="166"/>
    </row>
    <row r="127" spans="1:11" x14ac:dyDescent="0.35">
      <c r="A127" s="129">
        <v>0.124</v>
      </c>
      <c r="B127" s="108">
        <f t="shared" si="18"/>
        <v>0.25800000000000001</v>
      </c>
      <c r="C127" s="110">
        <f t="shared" si="15"/>
        <v>0.187</v>
      </c>
      <c r="D127" s="110">
        <f t="shared" si="16"/>
        <v>0.14599999999999999</v>
      </c>
      <c r="E127" s="110">
        <f t="shared" si="17"/>
        <v>0.122</v>
      </c>
      <c r="G127" s="167">
        <v>0.86799999999999999</v>
      </c>
      <c r="H127" s="1">
        <v>1.24</v>
      </c>
      <c r="K127" s="166"/>
    </row>
    <row r="128" spans="1:11" x14ac:dyDescent="0.35">
      <c r="A128" s="129">
        <v>0.125</v>
      </c>
      <c r="B128" s="108">
        <f t="shared" si="18"/>
        <v>0.25900000000000001</v>
      </c>
      <c r="C128" s="110">
        <f t="shared" si="15"/>
        <v>0.188</v>
      </c>
      <c r="D128" s="110">
        <f t="shared" si="16"/>
        <v>0.14599999999999999</v>
      </c>
      <c r="E128" s="110">
        <f t="shared" si="17"/>
        <v>0.123</v>
      </c>
      <c r="G128" s="167">
        <v>0.871</v>
      </c>
      <c r="H128" s="1">
        <v>1.25</v>
      </c>
      <c r="K128" s="166"/>
    </row>
    <row r="129" spans="1:11" x14ac:dyDescent="0.35">
      <c r="A129" s="129">
        <v>0.126</v>
      </c>
      <c r="B129" s="108">
        <f t="shared" si="18"/>
        <v>0.26100000000000001</v>
      </c>
      <c r="C129" s="110">
        <f t="shared" si="15"/>
        <v>0.189</v>
      </c>
      <c r="D129" s="110">
        <f t="shared" si="16"/>
        <v>0.14699999999999999</v>
      </c>
      <c r="E129" s="110">
        <f t="shared" si="17"/>
        <v>0.124</v>
      </c>
      <c r="G129" s="167">
        <v>0.872</v>
      </c>
      <c r="H129" s="1">
        <v>1.26</v>
      </c>
      <c r="K129" s="166"/>
    </row>
    <row r="130" spans="1:11" x14ac:dyDescent="0.35">
      <c r="A130" s="129">
        <v>0.127</v>
      </c>
      <c r="B130" s="108">
        <f t="shared" si="18"/>
        <v>0.26200000000000001</v>
      </c>
      <c r="C130" s="110">
        <f t="shared" si="15"/>
        <v>0.19</v>
      </c>
      <c r="D130" s="110">
        <f t="shared" si="16"/>
        <v>0.14799999999999999</v>
      </c>
      <c r="E130" s="110">
        <f t="shared" si="17"/>
        <v>0.124</v>
      </c>
      <c r="G130" s="167">
        <v>0.874</v>
      </c>
      <c r="H130" s="1">
        <v>1.27</v>
      </c>
      <c r="K130" s="166"/>
    </row>
    <row r="131" spans="1:11" x14ac:dyDescent="0.35">
      <c r="A131" s="129">
        <v>0.128</v>
      </c>
      <c r="B131" s="108">
        <f t="shared" si="18"/>
        <v>0.26400000000000001</v>
      </c>
      <c r="C131" s="110">
        <f t="shared" si="15"/>
        <v>0.191</v>
      </c>
      <c r="D131" s="110">
        <f t="shared" si="16"/>
        <v>0.14899999999999999</v>
      </c>
      <c r="E131" s="110">
        <f t="shared" si="17"/>
        <v>0.125</v>
      </c>
      <c r="G131" s="167">
        <v>0.876</v>
      </c>
      <c r="H131" s="1">
        <v>1.28</v>
      </c>
      <c r="K131" s="166"/>
    </row>
    <row r="132" spans="1:11" x14ac:dyDescent="0.35">
      <c r="A132" s="129">
        <v>0.129</v>
      </c>
      <c r="B132" s="108">
        <f t="shared" si="18"/>
        <v>0.26500000000000001</v>
      </c>
      <c r="C132" s="110">
        <f t="shared" si="15"/>
        <v>0.192</v>
      </c>
      <c r="D132" s="110">
        <f t="shared" si="16"/>
        <v>0.14899999999999999</v>
      </c>
      <c r="E132" s="110">
        <f t="shared" si="17"/>
        <v>0.126</v>
      </c>
      <c r="G132" s="167">
        <v>0.878</v>
      </c>
      <c r="H132" s="1">
        <v>1.29</v>
      </c>
      <c r="K132" s="166"/>
    </row>
    <row r="133" spans="1:11" x14ac:dyDescent="0.35">
      <c r="A133" s="129">
        <v>0.13</v>
      </c>
      <c r="B133" s="108">
        <f t="shared" si="18"/>
        <v>0.26700000000000002</v>
      </c>
      <c r="C133" s="110">
        <f t="shared" si="15"/>
        <v>0.193</v>
      </c>
      <c r="D133" s="110">
        <f t="shared" si="16"/>
        <v>0.15</v>
      </c>
      <c r="E133" s="110">
        <f t="shared" si="17"/>
        <v>0.127</v>
      </c>
      <c r="G133" s="167">
        <v>0.88</v>
      </c>
      <c r="H133" s="1">
        <v>1.3</v>
      </c>
      <c r="K133" s="166"/>
    </row>
    <row r="134" spans="1:11" x14ac:dyDescent="0.35">
      <c r="A134" s="129">
        <v>0.13100000000000001</v>
      </c>
      <c r="B134" s="108">
        <f t="shared" si="18"/>
        <v>0.26800000000000002</v>
      </c>
      <c r="C134" s="110">
        <f t="shared" si="15"/>
        <v>0.19400000000000001</v>
      </c>
      <c r="D134" s="110">
        <f t="shared" si="16"/>
        <v>0.151</v>
      </c>
      <c r="E134" s="110">
        <f t="shared" si="17"/>
        <v>0.127</v>
      </c>
      <c r="G134" s="167">
        <v>0.88100000000000001</v>
      </c>
      <c r="H134" s="1">
        <v>1.31</v>
      </c>
      <c r="K134" s="166"/>
    </row>
    <row r="135" spans="1:11" x14ac:dyDescent="0.35">
      <c r="A135" s="129">
        <v>0.13200000000000001</v>
      </c>
      <c r="B135" s="108">
        <f t="shared" si="18"/>
        <v>0.26900000000000002</v>
      </c>
      <c r="C135" s="110">
        <f t="shared" si="15"/>
        <v>0.19500000000000001</v>
      </c>
      <c r="D135" s="110">
        <f t="shared" si="16"/>
        <v>0.152</v>
      </c>
      <c r="E135" s="110">
        <f t="shared" si="17"/>
        <v>0.128</v>
      </c>
      <c r="G135" s="167">
        <v>0.88300000000000001</v>
      </c>
      <c r="H135" s="1">
        <v>1.32</v>
      </c>
      <c r="K135" s="166"/>
    </row>
    <row r="136" spans="1:11" x14ac:dyDescent="0.35">
      <c r="A136" s="129">
        <v>0.13300000000000001</v>
      </c>
      <c r="B136" s="108">
        <f t="shared" si="18"/>
        <v>0.27100000000000002</v>
      </c>
      <c r="C136" s="110">
        <f t="shared" si="15"/>
        <v>0.19600000000000001</v>
      </c>
      <c r="D136" s="110">
        <f t="shared" si="16"/>
        <v>0.152</v>
      </c>
      <c r="E136" s="110">
        <f t="shared" si="17"/>
        <v>0.129</v>
      </c>
      <c r="G136" s="167">
        <v>0.88500000000000001</v>
      </c>
      <c r="H136" s="1">
        <v>1.33</v>
      </c>
      <c r="K136" s="166"/>
    </row>
    <row r="137" spans="1:11" x14ac:dyDescent="0.35">
      <c r="A137" s="129">
        <v>0.13400000000000001</v>
      </c>
      <c r="B137" s="108">
        <f t="shared" si="18"/>
        <v>0.27200000000000002</v>
      </c>
      <c r="C137" s="110">
        <f t="shared" si="15"/>
        <v>0.19700000000000001</v>
      </c>
      <c r="D137" s="110">
        <f t="shared" si="16"/>
        <v>0.153</v>
      </c>
      <c r="E137" s="110">
        <f t="shared" si="17"/>
        <v>0.129</v>
      </c>
      <c r="G137" s="167">
        <v>0.88700000000000001</v>
      </c>
      <c r="H137" s="1">
        <v>1.34</v>
      </c>
      <c r="K137" s="166"/>
    </row>
    <row r="138" spans="1:11" x14ac:dyDescent="0.35">
      <c r="A138" s="129">
        <v>0.13500000000000001</v>
      </c>
      <c r="B138" s="108">
        <f t="shared" si="18"/>
        <v>0.27400000000000002</v>
      </c>
      <c r="C138" s="110">
        <f t="shared" si="15"/>
        <v>0.19700000000000001</v>
      </c>
      <c r="D138" s="110">
        <f t="shared" si="16"/>
        <v>0.154</v>
      </c>
      <c r="E138" s="110">
        <f t="shared" si="17"/>
        <v>0.13</v>
      </c>
      <c r="G138" s="167">
        <v>0.88900000000000001</v>
      </c>
      <c r="H138" s="1">
        <v>1.35</v>
      </c>
      <c r="K138" s="166"/>
    </row>
    <row r="139" spans="1:11" x14ac:dyDescent="0.35">
      <c r="A139" s="129">
        <v>0.13600000000000001</v>
      </c>
      <c r="B139" s="108">
        <f t="shared" si="18"/>
        <v>0.27500000000000002</v>
      </c>
      <c r="C139" s="110">
        <f t="shared" si="15"/>
        <v>0.19800000000000001</v>
      </c>
      <c r="D139" s="110">
        <f t="shared" si="16"/>
        <v>0.155</v>
      </c>
      <c r="E139" s="110">
        <f t="shared" si="17"/>
        <v>0.13100000000000001</v>
      </c>
      <c r="G139" s="167">
        <v>0.89</v>
      </c>
      <c r="H139" s="1">
        <v>1.36</v>
      </c>
      <c r="K139" s="166"/>
    </row>
    <row r="140" spans="1:11" x14ac:dyDescent="0.35">
      <c r="A140" s="129">
        <v>0.13700000000000001</v>
      </c>
      <c r="B140" s="108">
        <f t="shared" si="18"/>
        <v>0.27700000000000002</v>
      </c>
      <c r="C140" s="110">
        <f t="shared" si="15"/>
        <v>0.19900000000000001</v>
      </c>
      <c r="D140" s="110">
        <f t="shared" si="16"/>
        <v>0.155</v>
      </c>
      <c r="E140" s="110">
        <f t="shared" si="17"/>
        <v>0.13100000000000001</v>
      </c>
      <c r="G140" s="167">
        <v>0.89200000000000002</v>
      </c>
      <c r="H140" s="1">
        <v>1.37</v>
      </c>
      <c r="K140" s="166"/>
    </row>
    <row r="141" spans="1:11" x14ac:dyDescent="0.35">
      <c r="A141" s="129">
        <v>0.13800000000000001</v>
      </c>
      <c r="B141" s="108">
        <f t="shared" si="18"/>
        <v>0.27800000000000002</v>
      </c>
      <c r="C141" s="110">
        <f t="shared" si="15"/>
        <v>0.2</v>
      </c>
      <c r="D141" s="110">
        <f t="shared" si="16"/>
        <v>0.156</v>
      </c>
      <c r="E141" s="110">
        <f t="shared" si="17"/>
        <v>0.13200000000000001</v>
      </c>
      <c r="G141" s="167">
        <v>0.89400000000000002</v>
      </c>
      <c r="H141" s="1">
        <v>1.38</v>
      </c>
      <c r="K141" s="166"/>
    </row>
    <row r="142" spans="1:11" x14ac:dyDescent="0.35">
      <c r="A142" s="129">
        <v>0.13900000000000001</v>
      </c>
      <c r="B142" s="108">
        <f t="shared" si="18"/>
        <v>0.28000000000000003</v>
      </c>
      <c r="C142" s="110">
        <f t="shared" si="15"/>
        <v>0.20100000000000001</v>
      </c>
      <c r="D142" s="110">
        <f t="shared" si="16"/>
        <v>0.157</v>
      </c>
      <c r="E142" s="110">
        <f t="shared" si="17"/>
        <v>0.13300000000000001</v>
      </c>
      <c r="G142" s="167">
        <v>0.89600000000000002</v>
      </c>
      <c r="H142" s="1">
        <v>1.39</v>
      </c>
      <c r="K142" s="166"/>
    </row>
    <row r="143" spans="1:11" x14ac:dyDescent="0.35">
      <c r="A143" s="129">
        <v>0.14000000000000001</v>
      </c>
      <c r="B143" s="108">
        <f t="shared" si="18"/>
        <v>0.28100000000000003</v>
      </c>
      <c r="C143" s="110">
        <f t="shared" si="15"/>
        <v>0.20200000000000001</v>
      </c>
      <c r="D143" s="110">
        <f t="shared" si="16"/>
        <v>0.158</v>
      </c>
      <c r="E143" s="110">
        <f t="shared" si="17"/>
        <v>0.13300000000000001</v>
      </c>
      <c r="G143" s="167">
        <v>0.89800000000000002</v>
      </c>
      <c r="H143" s="1">
        <v>1.4</v>
      </c>
      <c r="K143" s="166"/>
    </row>
    <row r="144" spans="1:11" x14ac:dyDescent="0.35">
      <c r="A144" s="129">
        <v>0.14099999999999999</v>
      </c>
      <c r="B144" s="108">
        <f t="shared" si="18"/>
        <v>0.28299999999999997</v>
      </c>
      <c r="C144" s="110">
        <f t="shared" si="15"/>
        <v>0.20300000000000001</v>
      </c>
      <c r="D144" s="110">
        <f t="shared" si="16"/>
        <v>0.158</v>
      </c>
      <c r="E144" s="110">
        <f t="shared" si="17"/>
        <v>0.13400000000000001</v>
      </c>
      <c r="G144" s="167">
        <v>0.89900000000000002</v>
      </c>
      <c r="H144" s="1">
        <v>1.41</v>
      </c>
      <c r="K144" s="166"/>
    </row>
    <row r="145" spans="1:11" x14ac:dyDescent="0.35">
      <c r="A145" s="129">
        <v>0.14199999999999999</v>
      </c>
      <c r="B145" s="108">
        <f t="shared" si="18"/>
        <v>0.28399999999999997</v>
      </c>
      <c r="C145" s="110">
        <f t="shared" si="15"/>
        <v>0.20399999999999999</v>
      </c>
      <c r="D145" s="110">
        <f t="shared" si="16"/>
        <v>0.159</v>
      </c>
      <c r="E145" s="110">
        <f t="shared" si="17"/>
        <v>0.13500000000000001</v>
      </c>
      <c r="G145" s="167">
        <v>0.90100000000000002</v>
      </c>
      <c r="H145" s="1">
        <v>1.42</v>
      </c>
      <c r="K145" s="166"/>
    </row>
    <row r="146" spans="1:11" x14ac:dyDescent="0.35">
      <c r="A146" s="129">
        <v>0.14299999999999999</v>
      </c>
      <c r="B146" s="108">
        <f t="shared" si="18"/>
        <v>0.28599999999999998</v>
      </c>
      <c r="C146" s="110">
        <f t="shared" si="15"/>
        <v>0.20499999999999999</v>
      </c>
      <c r="D146" s="110">
        <f t="shared" si="16"/>
        <v>0.16</v>
      </c>
      <c r="E146" s="110">
        <f t="shared" si="17"/>
        <v>0.13500000000000001</v>
      </c>
      <c r="G146" s="167">
        <v>0.90300000000000002</v>
      </c>
      <c r="H146" s="1">
        <v>1.43</v>
      </c>
      <c r="K146" s="166"/>
    </row>
    <row r="147" spans="1:11" x14ac:dyDescent="0.35">
      <c r="A147" s="129">
        <v>0.14399999999999999</v>
      </c>
      <c r="B147" s="108">
        <f t="shared" si="18"/>
        <v>0.28699999999999998</v>
      </c>
      <c r="C147" s="110">
        <f t="shared" si="15"/>
        <v>0.20599999999999999</v>
      </c>
      <c r="D147" s="110">
        <f t="shared" si="16"/>
        <v>0.161</v>
      </c>
      <c r="E147" s="110">
        <f t="shared" si="17"/>
        <v>0.13600000000000001</v>
      </c>
      <c r="G147" s="167">
        <v>0.90500000000000003</v>
      </c>
      <c r="H147" s="1">
        <v>1.44</v>
      </c>
      <c r="K147" s="166"/>
    </row>
    <row r="148" spans="1:11" x14ac:dyDescent="0.35">
      <c r="A148" s="129">
        <v>0.14499999999999999</v>
      </c>
      <c r="B148" s="108">
        <f t="shared" si="18"/>
        <v>0.28899999999999998</v>
      </c>
      <c r="C148" s="110">
        <f t="shared" si="15"/>
        <v>0.20699999999999999</v>
      </c>
      <c r="D148" s="110">
        <f t="shared" si="16"/>
        <v>0.161</v>
      </c>
      <c r="E148" s="110">
        <f t="shared" si="17"/>
        <v>0.13700000000000001</v>
      </c>
      <c r="G148" s="167">
        <v>0.90700000000000003</v>
      </c>
      <c r="H148" s="1">
        <v>1.45</v>
      </c>
      <c r="K148" s="166"/>
    </row>
    <row r="149" spans="1:11" x14ac:dyDescent="0.35">
      <c r="A149" s="129">
        <v>0.14599999999999999</v>
      </c>
      <c r="B149" s="108">
        <f t="shared" si="18"/>
        <v>0.28999999999999998</v>
      </c>
      <c r="C149" s="110">
        <f t="shared" si="15"/>
        <v>0.20799999999999999</v>
      </c>
      <c r="D149" s="110">
        <f t="shared" si="16"/>
        <v>0.16200000000000001</v>
      </c>
      <c r="E149" s="110">
        <f t="shared" si="17"/>
        <v>0.13700000000000001</v>
      </c>
      <c r="G149" s="167">
        <v>0.90800000000000003</v>
      </c>
      <c r="H149" s="1">
        <v>1.46</v>
      </c>
      <c r="K149" s="166"/>
    </row>
    <row r="150" spans="1:11" x14ac:dyDescent="0.35">
      <c r="A150" s="129">
        <v>0.14699999999999999</v>
      </c>
      <c r="B150" s="108">
        <f t="shared" si="18"/>
        <v>0.29199999999999998</v>
      </c>
      <c r="C150" s="110">
        <f t="shared" si="15"/>
        <v>0.20899999999999999</v>
      </c>
      <c r="D150" s="110">
        <f t="shared" si="16"/>
        <v>0.16300000000000001</v>
      </c>
      <c r="E150" s="110">
        <f t="shared" si="17"/>
        <v>0.13800000000000001</v>
      </c>
      <c r="G150" s="167">
        <v>0.91</v>
      </c>
      <c r="H150" s="1">
        <v>1.47</v>
      </c>
      <c r="K150" s="166"/>
    </row>
    <row r="151" spans="1:11" x14ac:dyDescent="0.35">
      <c r="A151" s="129">
        <v>0.14799999999999999</v>
      </c>
      <c r="B151" s="108">
        <f t="shared" si="18"/>
        <v>0.29299999999999998</v>
      </c>
      <c r="C151" s="110">
        <f t="shared" si="15"/>
        <v>0.21</v>
      </c>
      <c r="D151" s="110">
        <f t="shared" si="16"/>
        <v>0.16400000000000001</v>
      </c>
      <c r="E151" s="110">
        <f t="shared" si="17"/>
        <v>0.13900000000000001</v>
      </c>
      <c r="G151" s="167">
        <v>0.91200000000000003</v>
      </c>
      <c r="H151" s="1">
        <v>1.48</v>
      </c>
      <c r="K151" s="166"/>
    </row>
    <row r="152" spans="1:11" x14ac:dyDescent="0.35">
      <c r="A152" s="129">
        <v>0.14899999999999999</v>
      </c>
      <c r="B152" s="108">
        <f t="shared" si="18"/>
        <v>0.29499999999999998</v>
      </c>
      <c r="C152" s="110">
        <f t="shared" si="15"/>
        <v>0.21099999999999999</v>
      </c>
      <c r="D152" s="110">
        <f t="shared" si="16"/>
        <v>0.16400000000000001</v>
      </c>
      <c r="E152" s="110">
        <f t="shared" si="17"/>
        <v>0.14000000000000001</v>
      </c>
      <c r="G152" s="167">
        <v>0.91400000000000003</v>
      </c>
      <c r="H152" s="1">
        <v>1.49</v>
      </c>
      <c r="K152" s="166"/>
    </row>
    <row r="153" spans="1:11" x14ac:dyDescent="0.35">
      <c r="A153" s="129">
        <v>0.15</v>
      </c>
      <c r="B153" s="108">
        <f t="shared" si="18"/>
        <v>0.29599999999999999</v>
      </c>
      <c r="C153" s="110">
        <f t="shared" si="15"/>
        <v>0.21199999999999999</v>
      </c>
      <c r="D153" s="110">
        <f t="shared" si="16"/>
        <v>0.16500000000000001</v>
      </c>
      <c r="E153" s="110">
        <f t="shared" si="17"/>
        <v>0.14000000000000001</v>
      </c>
      <c r="G153" s="167">
        <v>0.91600000000000004</v>
      </c>
      <c r="H153" s="1">
        <v>1.5</v>
      </c>
      <c r="K153" s="166"/>
    </row>
    <row r="154" spans="1:11" x14ac:dyDescent="0.35">
      <c r="A154" s="129">
        <v>0.151</v>
      </c>
      <c r="B154" s="108">
        <f t="shared" si="18"/>
        <v>0.29799999999999999</v>
      </c>
      <c r="C154" s="110">
        <f t="shared" si="15"/>
        <v>0.21299999999999999</v>
      </c>
      <c r="D154" s="110">
        <f t="shared" si="16"/>
        <v>0.16600000000000001</v>
      </c>
      <c r="E154" s="110">
        <f t="shared" si="17"/>
        <v>0.14099999999999999</v>
      </c>
      <c r="G154" s="167">
        <v>0.91700000000000004</v>
      </c>
      <c r="H154" s="1">
        <v>1.51</v>
      </c>
      <c r="K154" s="166"/>
    </row>
    <row r="155" spans="1:11" x14ac:dyDescent="0.35">
      <c r="A155" s="129">
        <v>0.152</v>
      </c>
      <c r="B155" s="108">
        <f t="shared" si="18"/>
        <v>0.29899999999999999</v>
      </c>
      <c r="C155" s="110">
        <f t="shared" si="15"/>
        <v>0.214</v>
      </c>
      <c r="D155" s="110">
        <f t="shared" si="16"/>
        <v>0.16700000000000001</v>
      </c>
      <c r="E155" s="110">
        <f t="shared" si="17"/>
        <v>0.14199999999999999</v>
      </c>
      <c r="G155" s="167">
        <v>0.91800000000000004</v>
      </c>
      <c r="H155" s="1">
        <v>1.52</v>
      </c>
      <c r="K155" s="166"/>
    </row>
    <row r="156" spans="1:11" x14ac:dyDescent="0.35">
      <c r="A156" s="129">
        <v>0.153</v>
      </c>
      <c r="B156" s="108">
        <f t="shared" si="18"/>
        <v>0.30099999999999999</v>
      </c>
      <c r="C156" s="110">
        <f t="shared" si="15"/>
        <v>0.215</v>
      </c>
      <c r="D156" s="110">
        <f t="shared" si="16"/>
        <v>0.16800000000000001</v>
      </c>
      <c r="E156" s="110">
        <f t="shared" si="17"/>
        <v>0.14199999999999999</v>
      </c>
      <c r="G156" s="167">
        <v>0.91900000000000004</v>
      </c>
      <c r="H156" s="1">
        <v>1.53</v>
      </c>
      <c r="K156" s="166"/>
    </row>
    <row r="157" spans="1:11" x14ac:dyDescent="0.35">
      <c r="A157" s="129">
        <v>0.154</v>
      </c>
      <c r="B157" s="108">
        <f t="shared" si="18"/>
        <v>0.30199999999999999</v>
      </c>
      <c r="C157" s="110">
        <f t="shared" si="15"/>
        <v>0.216</v>
      </c>
      <c r="D157" s="110">
        <f t="shared" si="16"/>
        <v>0.16800000000000001</v>
      </c>
      <c r="E157" s="110">
        <f t="shared" si="17"/>
        <v>0.14299999999999999</v>
      </c>
      <c r="G157" s="167">
        <v>0.92</v>
      </c>
      <c r="H157" s="1">
        <v>1.54</v>
      </c>
      <c r="K157" s="166"/>
    </row>
    <row r="158" spans="1:11" x14ac:dyDescent="0.35">
      <c r="A158" s="129">
        <v>0.155</v>
      </c>
      <c r="B158" s="108">
        <f t="shared" si="18"/>
        <v>0.30399999999999999</v>
      </c>
      <c r="C158" s="110">
        <f t="shared" si="15"/>
        <v>0.217</v>
      </c>
      <c r="D158" s="110">
        <f t="shared" si="16"/>
        <v>0.16900000000000001</v>
      </c>
      <c r="E158" s="110">
        <f t="shared" si="17"/>
        <v>0.14399999999999999</v>
      </c>
      <c r="G158" s="167">
        <v>0.92100000000000004</v>
      </c>
      <c r="H158" s="1">
        <v>1.55</v>
      </c>
      <c r="K158" s="166"/>
    </row>
    <row r="159" spans="1:11" x14ac:dyDescent="0.35">
      <c r="A159" s="129">
        <v>0.156</v>
      </c>
      <c r="B159" s="108">
        <f t="shared" si="18"/>
        <v>0.30499999999999999</v>
      </c>
      <c r="C159" s="110">
        <f t="shared" si="15"/>
        <v>0.218</v>
      </c>
      <c r="D159" s="110">
        <f t="shared" si="16"/>
        <v>0.17</v>
      </c>
      <c r="E159" s="110">
        <f t="shared" si="17"/>
        <v>0.14399999999999999</v>
      </c>
      <c r="G159" s="167">
        <v>0.92200000000000004</v>
      </c>
      <c r="H159" s="1">
        <v>1.56</v>
      </c>
      <c r="K159" s="166"/>
    </row>
    <row r="160" spans="1:11" x14ac:dyDescent="0.35">
      <c r="A160" s="129">
        <v>0.157</v>
      </c>
      <c r="B160" s="108">
        <f t="shared" si="18"/>
        <v>0.307</v>
      </c>
      <c r="C160" s="110">
        <f t="shared" si="15"/>
        <v>0.219</v>
      </c>
      <c r="D160" s="110">
        <f t="shared" si="16"/>
        <v>0.17100000000000001</v>
      </c>
      <c r="E160" s="110">
        <f t="shared" si="17"/>
        <v>0.14499999999999999</v>
      </c>
      <c r="G160" s="167">
        <v>0.92300000000000004</v>
      </c>
      <c r="H160" s="1">
        <v>1.57</v>
      </c>
      <c r="K160" s="166"/>
    </row>
    <row r="161" spans="1:11" x14ac:dyDescent="0.35">
      <c r="A161" s="129">
        <v>0.158</v>
      </c>
      <c r="B161" s="108">
        <f t="shared" si="18"/>
        <v>0.308</v>
      </c>
      <c r="C161" s="110">
        <f t="shared" si="15"/>
        <v>0.22</v>
      </c>
      <c r="D161" s="110">
        <f t="shared" si="16"/>
        <v>0.17100000000000001</v>
      </c>
      <c r="E161" s="110">
        <f t="shared" si="17"/>
        <v>0.14599999999999999</v>
      </c>
      <c r="G161" s="167">
        <v>0.92400000000000004</v>
      </c>
      <c r="H161" s="1">
        <v>1.58</v>
      </c>
      <c r="K161" s="166"/>
    </row>
    <row r="162" spans="1:11" x14ac:dyDescent="0.35">
      <c r="A162" s="129">
        <v>0.159</v>
      </c>
      <c r="B162" s="108">
        <f t="shared" si="18"/>
        <v>0.31</v>
      </c>
      <c r="C162" s="110">
        <f t="shared" si="15"/>
        <v>0.221</v>
      </c>
      <c r="D162" s="110">
        <f t="shared" si="16"/>
        <v>0.17199999999999999</v>
      </c>
      <c r="E162" s="110">
        <f t="shared" si="17"/>
        <v>0.14599999999999999</v>
      </c>
      <c r="G162" s="167">
        <v>0.92500000000000004</v>
      </c>
      <c r="H162" s="1">
        <v>1.59</v>
      </c>
      <c r="K162" s="166"/>
    </row>
    <row r="163" spans="1:11" x14ac:dyDescent="0.35">
      <c r="A163" s="129">
        <v>0.16</v>
      </c>
      <c r="B163" s="108">
        <f t="shared" si="18"/>
        <v>0.311</v>
      </c>
      <c r="C163" s="110">
        <f t="shared" si="15"/>
        <v>0.222</v>
      </c>
      <c r="D163" s="110">
        <f t="shared" si="16"/>
        <v>0.17299999999999999</v>
      </c>
      <c r="E163" s="110">
        <f t="shared" si="17"/>
        <v>0.14699999999999999</v>
      </c>
      <c r="G163" s="167">
        <v>0.92600000000000005</v>
      </c>
      <c r="H163" s="1">
        <v>1.6</v>
      </c>
      <c r="K163" s="166"/>
    </row>
    <row r="164" spans="1:11" x14ac:dyDescent="0.35">
      <c r="A164" s="129">
        <v>0.161</v>
      </c>
      <c r="B164" s="108">
        <f t="shared" si="18"/>
        <v>0.312</v>
      </c>
      <c r="C164" s="110">
        <f t="shared" si="15"/>
        <v>0.223</v>
      </c>
      <c r="D164" s="110">
        <f t="shared" si="16"/>
        <v>0.17399999999999999</v>
      </c>
      <c r="E164" s="110">
        <f t="shared" si="17"/>
        <v>0.14799999999999999</v>
      </c>
      <c r="G164" s="167">
        <v>0.92700000000000005</v>
      </c>
      <c r="H164" s="1">
        <v>1.61</v>
      </c>
      <c r="K164" s="166"/>
    </row>
    <row r="165" spans="1:11" x14ac:dyDescent="0.35">
      <c r="A165" s="129">
        <v>0.16200000000000001</v>
      </c>
      <c r="B165" s="108">
        <f t="shared" si="18"/>
        <v>0.314</v>
      </c>
      <c r="C165" s="110">
        <f t="shared" si="15"/>
        <v>0.224</v>
      </c>
      <c r="D165" s="110">
        <f t="shared" si="16"/>
        <v>0.17399999999999999</v>
      </c>
      <c r="E165" s="110">
        <f t="shared" si="17"/>
        <v>0.14799999999999999</v>
      </c>
      <c r="G165" s="167">
        <v>0.92800000000000005</v>
      </c>
      <c r="H165" s="1">
        <v>1.62</v>
      </c>
      <c r="K165" s="166"/>
    </row>
    <row r="166" spans="1:11" x14ac:dyDescent="0.35">
      <c r="A166" s="129">
        <v>0.16300000000000001</v>
      </c>
      <c r="B166" s="108">
        <f t="shared" si="18"/>
        <v>0.315</v>
      </c>
      <c r="C166" s="110">
        <f t="shared" si="15"/>
        <v>0.22500000000000001</v>
      </c>
      <c r="D166" s="110">
        <f t="shared" si="16"/>
        <v>0.17499999999999999</v>
      </c>
      <c r="E166" s="110">
        <f t="shared" si="17"/>
        <v>0.14899999999999999</v>
      </c>
      <c r="G166" s="167">
        <v>0.92900000000000005</v>
      </c>
      <c r="H166" s="1">
        <v>1.63</v>
      </c>
      <c r="K166" s="166"/>
    </row>
    <row r="167" spans="1:11" x14ac:dyDescent="0.35">
      <c r="A167" s="129">
        <v>0.16400000000000001</v>
      </c>
      <c r="B167" s="108">
        <f t="shared" si="18"/>
        <v>0.317</v>
      </c>
      <c r="C167" s="110">
        <f t="shared" si="15"/>
        <v>0.22600000000000001</v>
      </c>
      <c r="D167" s="110">
        <f t="shared" si="16"/>
        <v>0.17599999999999999</v>
      </c>
      <c r="E167" s="110">
        <f t="shared" si="17"/>
        <v>0.15</v>
      </c>
      <c r="G167" s="167">
        <v>0.93</v>
      </c>
      <c r="H167" s="1">
        <v>1.64</v>
      </c>
      <c r="K167" s="166"/>
    </row>
    <row r="168" spans="1:11" x14ac:dyDescent="0.35">
      <c r="A168" s="129">
        <v>0.16500000000000001</v>
      </c>
      <c r="B168" s="108">
        <f t="shared" si="18"/>
        <v>0.318</v>
      </c>
      <c r="C168" s="110">
        <f t="shared" si="15"/>
        <v>0.22700000000000001</v>
      </c>
      <c r="D168" s="110">
        <f t="shared" si="16"/>
        <v>0.17699999999999999</v>
      </c>
      <c r="E168" s="110">
        <f t="shared" si="17"/>
        <v>0.151</v>
      </c>
      <c r="G168" s="167">
        <v>0.93100000000000005</v>
      </c>
      <c r="H168" s="1">
        <v>1.65</v>
      </c>
      <c r="K168" s="166"/>
    </row>
    <row r="169" spans="1:11" x14ac:dyDescent="0.35">
      <c r="A169" s="129">
        <v>0.16600000000000001</v>
      </c>
      <c r="B169" s="108">
        <f t="shared" si="18"/>
        <v>0.32</v>
      </c>
      <c r="C169" s="110">
        <f t="shared" si="15"/>
        <v>0.22800000000000001</v>
      </c>
      <c r="D169" s="110">
        <f t="shared" si="16"/>
        <v>0.17699999999999999</v>
      </c>
      <c r="E169" s="110">
        <f t="shared" si="17"/>
        <v>0.151</v>
      </c>
      <c r="G169" s="167">
        <v>0.93200000000000005</v>
      </c>
      <c r="H169" s="1">
        <v>1.66</v>
      </c>
      <c r="K169" s="166"/>
    </row>
    <row r="170" spans="1:11" x14ac:dyDescent="0.35">
      <c r="A170" s="129">
        <v>0.16700000000000001</v>
      </c>
      <c r="B170" s="108">
        <f t="shared" si="18"/>
        <v>0.32100000000000001</v>
      </c>
      <c r="C170" s="110">
        <f t="shared" si="15"/>
        <v>0.22900000000000001</v>
      </c>
      <c r="D170" s="110">
        <f t="shared" si="16"/>
        <v>0.17799999999999999</v>
      </c>
      <c r="E170" s="110">
        <f t="shared" si="17"/>
        <v>0.152</v>
      </c>
      <c r="G170" s="167">
        <v>0.93300000000000005</v>
      </c>
      <c r="H170" s="1">
        <v>1.67</v>
      </c>
      <c r="K170" s="166"/>
    </row>
    <row r="171" spans="1:11" x14ac:dyDescent="0.35">
      <c r="A171" s="129">
        <v>0.16800000000000001</v>
      </c>
      <c r="B171" s="108">
        <f t="shared" si="18"/>
        <v>0.32300000000000001</v>
      </c>
      <c r="C171" s="110">
        <f t="shared" si="15"/>
        <v>0.23</v>
      </c>
      <c r="D171" s="110">
        <f t="shared" si="16"/>
        <v>0.17899999999999999</v>
      </c>
      <c r="E171" s="110">
        <f t="shared" si="17"/>
        <v>0.153</v>
      </c>
      <c r="G171" s="167">
        <v>0.93400000000000005</v>
      </c>
      <c r="H171" s="1">
        <v>1.68</v>
      </c>
      <c r="K171" s="166"/>
    </row>
    <row r="172" spans="1:11" x14ac:dyDescent="0.35">
      <c r="A172" s="129">
        <v>0.16900000000000001</v>
      </c>
      <c r="B172" s="108">
        <f t="shared" si="18"/>
        <v>0.32400000000000001</v>
      </c>
      <c r="C172" s="110">
        <f t="shared" si="15"/>
        <v>0.23100000000000001</v>
      </c>
      <c r="D172" s="110">
        <f t="shared" si="16"/>
        <v>0.18</v>
      </c>
      <c r="E172" s="110">
        <f t="shared" si="17"/>
        <v>0.153</v>
      </c>
      <c r="G172" s="167">
        <v>0.93500000000000005</v>
      </c>
      <c r="H172" s="1">
        <v>1.69</v>
      </c>
      <c r="K172" s="166"/>
    </row>
    <row r="173" spans="1:11" x14ac:dyDescent="0.35">
      <c r="A173" s="129">
        <v>0.17</v>
      </c>
      <c r="B173" s="108">
        <f t="shared" si="18"/>
        <v>0.32600000000000001</v>
      </c>
      <c r="C173" s="110">
        <f t="shared" si="15"/>
        <v>0.23200000000000001</v>
      </c>
      <c r="D173" s="110">
        <f t="shared" si="16"/>
        <v>0.18</v>
      </c>
      <c r="E173" s="110">
        <f t="shared" si="17"/>
        <v>0.154</v>
      </c>
      <c r="G173" s="167">
        <v>0.93600000000000005</v>
      </c>
      <c r="H173" s="1">
        <v>1.7</v>
      </c>
      <c r="K173" s="166"/>
    </row>
    <row r="174" spans="1:11" x14ac:dyDescent="0.35">
      <c r="A174" s="129">
        <v>0.17100000000000001</v>
      </c>
      <c r="B174" s="108">
        <f t="shared" si="18"/>
        <v>0.32700000000000001</v>
      </c>
      <c r="C174" s="110">
        <f t="shared" si="15"/>
        <v>0.23300000000000001</v>
      </c>
      <c r="D174" s="110">
        <f t="shared" si="16"/>
        <v>0.18099999999999999</v>
      </c>
      <c r="E174" s="110">
        <f t="shared" si="17"/>
        <v>0.155</v>
      </c>
      <c r="G174" s="167">
        <v>0.93700000000000006</v>
      </c>
      <c r="H174" s="1">
        <v>1.71</v>
      </c>
      <c r="K174" s="166"/>
    </row>
    <row r="175" spans="1:11" x14ac:dyDescent="0.35">
      <c r="A175" s="129">
        <v>0.17199999999999999</v>
      </c>
      <c r="B175" s="108">
        <f t="shared" si="18"/>
        <v>0.32900000000000001</v>
      </c>
      <c r="C175" s="110">
        <f t="shared" si="15"/>
        <v>0.23400000000000001</v>
      </c>
      <c r="D175" s="110">
        <f t="shared" si="16"/>
        <v>0.182</v>
      </c>
      <c r="E175" s="110">
        <f t="shared" si="17"/>
        <v>0.155</v>
      </c>
      <c r="G175" s="167">
        <v>0.93799999999999994</v>
      </c>
      <c r="H175" s="1">
        <v>1.72</v>
      </c>
      <c r="K175" s="166"/>
    </row>
    <row r="176" spans="1:11" x14ac:dyDescent="0.35">
      <c r="A176" s="129">
        <v>0.17299999999999999</v>
      </c>
      <c r="B176" s="108">
        <f t="shared" si="18"/>
        <v>0.33</v>
      </c>
      <c r="C176" s="110">
        <f t="shared" si="15"/>
        <v>0.23499999999999999</v>
      </c>
      <c r="D176" s="110">
        <f t="shared" si="16"/>
        <v>0.183</v>
      </c>
      <c r="E176" s="110">
        <f t="shared" si="17"/>
        <v>0.156</v>
      </c>
      <c r="G176" s="167">
        <v>0.93899999999999995</v>
      </c>
      <c r="H176" s="1">
        <v>1.73</v>
      </c>
      <c r="K176" s="166"/>
    </row>
    <row r="177" spans="1:11" x14ac:dyDescent="0.35">
      <c r="A177" s="129">
        <v>0.17399999999999999</v>
      </c>
      <c r="B177" s="108">
        <f t="shared" si="18"/>
        <v>0.33200000000000002</v>
      </c>
      <c r="C177" s="110">
        <f t="shared" si="15"/>
        <v>0.23599999999999999</v>
      </c>
      <c r="D177" s="110">
        <f t="shared" si="16"/>
        <v>0.183</v>
      </c>
      <c r="E177" s="110">
        <f t="shared" si="17"/>
        <v>0.157</v>
      </c>
      <c r="G177" s="167">
        <v>0.94</v>
      </c>
      <c r="H177" s="1">
        <v>1.74</v>
      </c>
      <c r="K177" s="166"/>
    </row>
    <row r="178" spans="1:11" x14ac:dyDescent="0.35">
      <c r="A178" s="129">
        <v>0.17499999999999999</v>
      </c>
      <c r="B178" s="108">
        <f t="shared" si="18"/>
        <v>0.33300000000000002</v>
      </c>
      <c r="C178" s="110">
        <f t="shared" si="15"/>
        <v>0.23699999999999999</v>
      </c>
      <c r="D178" s="110">
        <f t="shared" si="16"/>
        <v>0.184</v>
      </c>
      <c r="E178" s="110">
        <f t="shared" si="17"/>
        <v>0.157</v>
      </c>
      <c r="G178" s="167">
        <v>0.94099999999999995</v>
      </c>
      <c r="H178" s="1">
        <v>1.75</v>
      </c>
      <c r="K178" s="166"/>
    </row>
    <row r="179" spans="1:11" x14ac:dyDescent="0.35">
      <c r="A179" s="129">
        <v>0.17599999999999999</v>
      </c>
      <c r="B179" s="108">
        <f t="shared" si="18"/>
        <v>0.33500000000000002</v>
      </c>
      <c r="C179" s="110">
        <f t="shared" si="15"/>
        <v>0.23799999999999999</v>
      </c>
      <c r="D179" s="110">
        <f t="shared" si="16"/>
        <v>0.185</v>
      </c>
      <c r="E179" s="110">
        <f t="shared" si="17"/>
        <v>0.158</v>
      </c>
      <c r="G179" s="167">
        <v>0.94199999999999995</v>
      </c>
      <c r="H179" s="1">
        <v>1.76</v>
      </c>
      <c r="K179" s="166"/>
    </row>
    <row r="180" spans="1:11" x14ac:dyDescent="0.35">
      <c r="A180" s="129">
        <v>0.17699999999999999</v>
      </c>
      <c r="B180" s="108">
        <f t="shared" si="18"/>
        <v>0.33600000000000002</v>
      </c>
      <c r="C180" s="110">
        <f t="shared" si="15"/>
        <v>0.23899999999999999</v>
      </c>
      <c r="D180" s="110">
        <f t="shared" si="16"/>
        <v>0.186</v>
      </c>
      <c r="E180" s="110">
        <f t="shared" si="17"/>
        <v>0.159</v>
      </c>
      <c r="G180" s="167">
        <v>0.94299999999999995</v>
      </c>
      <c r="H180" s="1">
        <v>1.77</v>
      </c>
      <c r="K180" s="166"/>
    </row>
    <row r="181" spans="1:11" x14ac:dyDescent="0.35">
      <c r="A181" s="129">
        <v>0.17799999999999999</v>
      </c>
      <c r="B181" s="108">
        <f t="shared" si="18"/>
        <v>0.33800000000000002</v>
      </c>
      <c r="C181" s="110">
        <f t="shared" si="15"/>
        <v>0.24</v>
      </c>
      <c r="D181" s="110">
        <f t="shared" si="16"/>
        <v>0.186</v>
      </c>
      <c r="E181" s="110">
        <f t="shared" si="17"/>
        <v>0.159</v>
      </c>
      <c r="G181" s="167">
        <v>0.94399999999999995</v>
      </c>
      <c r="H181" s="1">
        <v>1.78</v>
      </c>
      <c r="K181" s="166"/>
    </row>
    <row r="182" spans="1:11" x14ac:dyDescent="0.35">
      <c r="A182" s="129">
        <v>0.17899999999999999</v>
      </c>
      <c r="B182" s="108">
        <f t="shared" si="18"/>
        <v>0.33900000000000002</v>
      </c>
      <c r="C182" s="110">
        <f t="shared" ref="C182:C245" si="19">MIN(ROUND(TREND($Q$10:$Q$11,$O$10:$O$11,$A182,TRUE),3),0.4)</f>
        <v>0.24099999999999999</v>
      </c>
      <c r="D182" s="110">
        <f t="shared" ref="D182:D245" si="20">MIN(ROUND(TREND($Q$15:$Q$16,$O$15:$O$16,$A182,TRUE),3),0.4)</f>
        <v>0.187</v>
      </c>
      <c r="E182" s="110">
        <f t="shared" ref="E182:E245" si="21">MIN(ROUND(TREND($Q$20:$Q$21,$O$20:$O$21,$A182,TRUE),3),0.4)</f>
        <v>0.16</v>
      </c>
      <c r="G182" s="167">
        <v>0.94499999999999995</v>
      </c>
      <c r="H182" s="1">
        <v>1.79</v>
      </c>
      <c r="K182" s="166"/>
    </row>
    <row r="183" spans="1:11" x14ac:dyDescent="0.35">
      <c r="A183" s="129">
        <v>0.18</v>
      </c>
      <c r="B183" s="108">
        <f t="shared" si="18"/>
        <v>0.34100000000000003</v>
      </c>
      <c r="C183" s="110">
        <f t="shared" si="19"/>
        <v>0.24199999999999999</v>
      </c>
      <c r="D183" s="110">
        <f t="shared" si="20"/>
        <v>0.188</v>
      </c>
      <c r="E183" s="110">
        <f t="shared" si="21"/>
        <v>0.161</v>
      </c>
      <c r="G183" s="167">
        <v>0.94599999999999995</v>
      </c>
      <c r="H183" s="1">
        <v>1.8</v>
      </c>
      <c r="K183" s="166"/>
    </row>
    <row r="184" spans="1:11" x14ac:dyDescent="0.35">
      <c r="A184" s="129">
        <v>0.18099999999999999</v>
      </c>
      <c r="B184" s="108">
        <f t="shared" ref="B184:B247" si="22">MIN(ROUND(TREND($Q$5:$Q$6,$O$5:$O$6,$A184,TRUE),3),0.4)</f>
        <v>0.34200000000000003</v>
      </c>
      <c r="C184" s="110">
        <f t="shared" si="19"/>
        <v>0.24299999999999999</v>
      </c>
      <c r="D184" s="110">
        <f t="shared" si="20"/>
        <v>0.189</v>
      </c>
      <c r="E184" s="110">
        <f t="shared" si="21"/>
        <v>0.161</v>
      </c>
      <c r="G184" s="167">
        <v>0.94699999999999995</v>
      </c>
      <c r="H184" s="1">
        <v>1.81</v>
      </c>
      <c r="K184" s="166"/>
    </row>
    <row r="185" spans="1:11" x14ac:dyDescent="0.35">
      <c r="A185" s="129">
        <v>0.182</v>
      </c>
      <c r="B185" s="108">
        <f t="shared" si="22"/>
        <v>0.34399999999999997</v>
      </c>
      <c r="C185" s="110">
        <f t="shared" si="19"/>
        <v>0.24399999999999999</v>
      </c>
      <c r="D185" s="110">
        <f t="shared" si="20"/>
        <v>0.189</v>
      </c>
      <c r="E185" s="110">
        <f t="shared" si="21"/>
        <v>0.16200000000000001</v>
      </c>
      <c r="G185" s="167">
        <v>0.94799999999999995</v>
      </c>
      <c r="H185" s="1">
        <v>1.82</v>
      </c>
      <c r="K185" s="166"/>
    </row>
    <row r="186" spans="1:11" x14ac:dyDescent="0.35">
      <c r="A186" s="129">
        <v>0.183</v>
      </c>
      <c r="B186" s="108">
        <f t="shared" si="22"/>
        <v>0.34499999999999997</v>
      </c>
      <c r="C186" s="110">
        <f t="shared" si="19"/>
        <v>0.245</v>
      </c>
      <c r="D186" s="110">
        <f t="shared" si="20"/>
        <v>0.19</v>
      </c>
      <c r="E186" s="110">
        <f t="shared" si="21"/>
        <v>0.16300000000000001</v>
      </c>
      <c r="G186" s="167">
        <v>0.94899999999999995</v>
      </c>
      <c r="H186" s="1">
        <v>1.83</v>
      </c>
      <c r="K186" s="166"/>
    </row>
    <row r="187" spans="1:11" x14ac:dyDescent="0.35">
      <c r="A187" s="129">
        <v>0.184</v>
      </c>
      <c r="B187" s="108">
        <f t="shared" si="22"/>
        <v>0.34699999999999998</v>
      </c>
      <c r="C187" s="110">
        <f t="shared" si="19"/>
        <v>0.246</v>
      </c>
      <c r="D187" s="110">
        <f t="shared" si="20"/>
        <v>0.191</v>
      </c>
      <c r="E187" s="110">
        <f t="shared" si="21"/>
        <v>0.16400000000000001</v>
      </c>
      <c r="G187" s="167">
        <v>0.95</v>
      </c>
      <c r="H187" s="1">
        <v>1.84</v>
      </c>
      <c r="K187" s="166"/>
    </row>
    <row r="188" spans="1:11" x14ac:dyDescent="0.35">
      <c r="A188" s="129">
        <v>0.185</v>
      </c>
      <c r="B188" s="108">
        <f t="shared" si="22"/>
        <v>0.34799999999999998</v>
      </c>
      <c r="C188" s="110">
        <f t="shared" si="19"/>
        <v>0.247</v>
      </c>
      <c r="D188" s="110">
        <f t="shared" si="20"/>
        <v>0.192</v>
      </c>
      <c r="E188" s="110">
        <f t="shared" si="21"/>
        <v>0.16400000000000001</v>
      </c>
      <c r="G188" s="167">
        <v>0.95099999999999996</v>
      </c>
      <c r="H188" s="1">
        <v>1.85</v>
      </c>
      <c r="K188" s="166"/>
    </row>
    <row r="189" spans="1:11" x14ac:dyDescent="0.35">
      <c r="A189" s="129">
        <v>0.186</v>
      </c>
      <c r="B189" s="108">
        <f t="shared" si="22"/>
        <v>0.35</v>
      </c>
      <c r="C189" s="110">
        <f t="shared" si="19"/>
        <v>0.248</v>
      </c>
      <c r="D189" s="110">
        <f t="shared" si="20"/>
        <v>0.193</v>
      </c>
      <c r="E189" s="110">
        <f t="shared" si="21"/>
        <v>0.16500000000000001</v>
      </c>
      <c r="G189" s="167">
        <v>0.95199999999999996</v>
      </c>
      <c r="H189" s="1">
        <v>1.86</v>
      </c>
      <c r="K189" s="166"/>
    </row>
    <row r="190" spans="1:11" x14ac:dyDescent="0.35">
      <c r="A190" s="129">
        <v>0.187</v>
      </c>
      <c r="B190" s="108">
        <f t="shared" si="22"/>
        <v>0.35099999999999998</v>
      </c>
      <c r="C190" s="110">
        <f t="shared" si="19"/>
        <v>0.249</v>
      </c>
      <c r="D190" s="110">
        <f t="shared" si="20"/>
        <v>0.193</v>
      </c>
      <c r="E190" s="110">
        <f t="shared" si="21"/>
        <v>0.16600000000000001</v>
      </c>
      <c r="G190" s="167">
        <v>0.95299999999999996</v>
      </c>
      <c r="H190" s="1">
        <v>1.87</v>
      </c>
      <c r="K190" s="166"/>
    </row>
    <row r="191" spans="1:11" x14ac:dyDescent="0.35">
      <c r="A191" s="129">
        <v>0.188</v>
      </c>
      <c r="B191" s="108">
        <f t="shared" si="22"/>
        <v>0.35299999999999998</v>
      </c>
      <c r="C191" s="110">
        <f t="shared" si="19"/>
        <v>0.25</v>
      </c>
      <c r="D191" s="110">
        <f t="shared" si="20"/>
        <v>0.19400000000000001</v>
      </c>
      <c r="E191" s="110">
        <f t="shared" si="21"/>
        <v>0.16600000000000001</v>
      </c>
      <c r="G191" s="167">
        <v>0.95399999999999996</v>
      </c>
      <c r="H191" s="1">
        <v>1.88</v>
      </c>
      <c r="K191" s="166"/>
    </row>
    <row r="192" spans="1:11" x14ac:dyDescent="0.35">
      <c r="A192" s="129">
        <v>0.189</v>
      </c>
      <c r="B192" s="108">
        <f t="shared" si="22"/>
        <v>0.35399999999999998</v>
      </c>
      <c r="C192" s="110">
        <f t="shared" si="19"/>
        <v>0.251</v>
      </c>
      <c r="D192" s="110">
        <f t="shared" si="20"/>
        <v>0.19500000000000001</v>
      </c>
      <c r="E192" s="110">
        <f t="shared" si="21"/>
        <v>0.16700000000000001</v>
      </c>
      <c r="G192" s="167">
        <v>0.95499999999999996</v>
      </c>
      <c r="H192" s="1">
        <v>1.89</v>
      </c>
      <c r="K192" s="166"/>
    </row>
    <row r="193" spans="1:11" x14ac:dyDescent="0.35">
      <c r="A193" s="129">
        <v>0.19</v>
      </c>
      <c r="B193" s="108">
        <f t="shared" si="22"/>
        <v>0.35599999999999998</v>
      </c>
      <c r="C193" s="110">
        <f t="shared" si="19"/>
        <v>0.252</v>
      </c>
      <c r="D193" s="110">
        <f t="shared" si="20"/>
        <v>0.19600000000000001</v>
      </c>
      <c r="E193" s="110">
        <f t="shared" si="21"/>
        <v>0.16800000000000001</v>
      </c>
      <c r="G193" s="167">
        <v>0.95599999999999996</v>
      </c>
      <c r="H193" s="1">
        <v>1.9</v>
      </c>
      <c r="K193" s="166"/>
    </row>
    <row r="194" spans="1:11" x14ac:dyDescent="0.35">
      <c r="A194" s="129">
        <v>0.191</v>
      </c>
      <c r="B194" s="108">
        <f t="shared" si="22"/>
        <v>0.35699999999999998</v>
      </c>
      <c r="C194" s="110">
        <f t="shared" si="19"/>
        <v>0.253</v>
      </c>
      <c r="D194" s="110">
        <f t="shared" si="20"/>
        <v>0.19600000000000001</v>
      </c>
      <c r="E194" s="110">
        <f t="shared" si="21"/>
        <v>0.16800000000000001</v>
      </c>
      <c r="G194" s="167">
        <v>0.95699999999999996</v>
      </c>
      <c r="H194" s="1">
        <v>1.91</v>
      </c>
      <c r="K194" s="166"/>
    </row>
    <row r="195" spans="1:11" x14ac:dyDescent="0.35">
      <c r="A195" s="129">
        <v>0.192</v>
      </c>
      <c r="B195" s="108">
        <f t="shared" si="22"/>
        <v>0.35799999999999998</v>
      </c>
      <c r="C195" s="110">
        <f t="shared" si="19"/>
        <v>0.254</v>
      </c>
      <c r="D195" s="110">
        <f t="shared" si="20"/>
        <v>0.19700000000000001</v>
      </c>
      <c r="E195" s="110">
        <f t="shared" si="21"/>
        <v>0.16900000000000001</v>
      </c>
      <c r="G195" s="167">
        <v>0.95799999999999996</v>
      </c>
      <c r="H195" s="1">
        <v>1.92</v>
      </c>
      <c r="K195" s="166"/>
    </row>
    <row r="196" spans="1:11" x14ac:dyDescent="0.35">
      <c r="A196" s="129">
        <v>0.193</v>
      </c>
      <c r="B196" s="108">
        <f t="shared" si="22"/>
        <v>0.36</v>
      </c>
      <c r="C196" s="110">
        <f t="shared" si="19"/>
        <v>0.255</v>
      </c>
      <c r="D196" s="110">
        <f t="shared" si="20"/>
        <v>0.19800000000000001</v>
      </c>
      <c r="E196" s="110">
        <f t="shared" si="21"/>
        <v>0.17</v>
      </c>
      <c r="G196" s="167">
        <v>0.95899999999999996</v>
      </c>
      <c r="H196" s="1">
        <v>1.93</v>
      </c>
      <c r="K196" s="166"/>
    </row>
    <row r="197" spans="1:11" x14ac:dyDescent="0.35">
      <c r="A197" s="129">
        <v>0.19400000000000001</v>
      </c>
      <c r="B197" s="108">
        <f t="shared" si="22"/>
        <v>0.36099999999999999</v>
      </c>
      <c r="C197" s="110">
        <f t="shared" si="19"/>
        <v>0.25600000000000001</v>
      </c>
      <c r="D197" s="110">
        <f t="shared" si="20"/>
        <v>0.19900000000000001</v>
      </c>
      <c r="E197" s="110">
        <f t="shared" si="21"/>
        <v>0.17</v>
      </c>
      <c r="G197" s="167">
        <v>0.96</v>
      </c>
      <c r="H197" s="1">
        <v>1.94</v>
      </c>
      <c r="K197" s="166"/>
    </row>
    <row r="198" spans="1:11" x14ac:dyDescent="0.35">
      <c r="A198" s="129">
        <v>0.19500000000000001</v>
      </c>
      <c r="B198" s="108">
        <f t="shared" si="22"/>
        <v>0.36299999999999999</v>
      </c>
      <c r="C198" s="110">
        <f t="shared" si="19"/>
        <v>0.25700000000000001</v>
      </c>
      <c r="D198" s="110">
        <f t="shared" si="20"/>
        <v>0.19900000000000001</v>
      </c>
      <c r="E198" s="110">
        <f t="shared" si="21"/>
        <v>0.17100000000000001</v>
      </c>
      <c r="G198" s="167">
        <v>0.96099999999999997</v>
      </c>
      <c r="H198" s="1">
        <v>1.95</v>
      </c>
      <c r="K198" s="166"/>
    </row>
    <row r="199" spans="1:11" x14ac:dyDescent="0.35">
      <c r="A199" s="129">
        <v>0.19600000000000001</v>
      </c>
      <c r="B199" s="108">
        <f t="shared" si="22"/>
        <v>0.36399999999999999</v>
      </c>
      <c r="C199" s="110">
        <f t="shared" si="19"/>
        <v>0.25800000000000001</v>
      </c>
      <c r="D199" s="110">
        <f t="shared" si="20"/>
        <v>0.2</v>
      </c>
      <c r="E199" s="110">
        <f t="shared" si="21"/>
        <v>0.17199999999999999</v>
      </c>
      <c r="G199" s="167">
        <v>0.96199999999999997</v>
      </c>
      <c r="H199" s="1">
        <v>1.96</v>
      </c>
      <c r="K199" s="166"/>
    </row>
    <row r="200" spans="1:11" x14ac:dyDescent="0.35">
      <c r="A200" s="129">
        <v>0.19700000000000001</v>
      </c>
      <c r="B200" s="108">
        <f t="shared" si="22"/>
        <v>0.36599999999999999</v>
      </c>
      <c r="C200" s="110">
        <f t="shared" si="19"/>
        <v>0.25900000000000001</v>
      </c>
      <c r="D200" s="110">
        <f t="shared" si="20"/>
        <v>0.20100000000000001</v>
      </c>
      <c r="E200" s="110">
        <f t="shared" si="21"/>
        <v>0.17199999999999999</v>
      </c>
      <c r="G200" s="167">
        <v>0.96299999999999997</v>
      </c>
      <c r="H200" s="1">
        <v>1.97</v>
      </c>
      <c r="K200" s="166"/>
    </row>
    <row r="201" spans="1:11" x14ac:dyDescent="0.35">
      <c r="A201" s="129">
        <v>0.19800000000000001</v>
      </c>
      <c r="B201" s="108">
        <f t="shared" si="22"/>
        <v>0.36699999999999999</v>
      </c>
      <c r="C201" s="110">
        <f t="shared" si="19"/>
        <v>0.26</v>
      </c>
      <c r="D201" s="110">
        <f t="shared" si="20"/>
        <v>0.20200000000000001</v>
      </c>
      <c r="E201" s="110">
        <f t="shared" si="21"/>
        <v>0.17299999999999999</v>
      </c>
      <c r="G201" s="167">
        <v>0.96399999999999997</v>
      </c>
      <c r="H201" s="1">
        <v>1.98</v>
      </c>
      <c r="K201" s="166"/>
    </row>
    <row r="202" spans="1:11" x14ac:dyDescent="0.35">
      <c r="A202" s="129">
        <v>0.19900000000000001</v>
      </c>
      <c r="B202" s="108">
        <f t="shared" si="22"/>
        <v>0.36899999999999999</v>
      </c>
      <c r="C202" s="110">
        <f t="shared" si="19"/>
        <v>0.26100000000000001</v>
      </c>
      <c r="D202" s="110">
        <f t="shared" si="20"/>
        <v>0.20200000000000001</v>
      </c>
      <c r="E202" s="110">
        <f t="shared" si="21"/>
        <v>0.17399999999999999</v>
      </c>
      <c r="G202" s="167">
        <v>0.96499999999999997</v>
      </c>
      <c r="H202" s="1">
        <v>1.99</v>
      </c>
      <c r="K202" s="166"/>
    </row>
    <row r="203" spans="1:11" x14ac:dyDescent="0.35">
      <c r="A203" s="129">
        <v>0.2</v>
      </c>
      <c r="B203" s="108">
        <f t="shared" si="22"/>
        <v>0.37</v>
      </c>
      <c r="C203" s="110">
        <f t="shared" si="19"/>
        <v>0.26200000000000001</v>
      </c>
      <c r="D203" s="110">
        <f t="shared" si="20"/>
        <v>0.20300000000000001</v>
      </c>
      <c r="E203" s="110">
        <f t="shared" si="21"/>
        <v>0.17399999999999999</v>
      </c>
      <c r="G203" s="167">
        <v>0.96599999999999997</v>
      </c>
      <c r="H203" s="1">
        <v>2</v>
      </c>
      <c r="K203" s="166"/>
    </row>
    <row r="204" spans="1:11" x14ac:dyDescent="0.35">
      <c r="A204" s="129">
        <v>0.20100000000000001</v>
      </c>
      <c r="B204" s="108">
        <f t="shared" si="22"/>
        <v>0.372</v>
      </c>
      <c r="C204" s="110">
        <f t="shared" si="19"/>
        <v>0.26300000000000001</v>
      </c>
      <c r="D204" s="110">
        <f t="shared" si="20"/>
        <v>0.20399999999999999</v>
      </c>
      <c r="E204" s="110">
        <f t="shared" si="21"/>
        <v>0.17499999999999999</v>
      </c>
      <c r="G204" s="167">
        <v>0.96699999999999997</v>
      </c>
      <c r="H204" s="1">
        <v>2.0099999999999998</v>
      </c>
      <c r="K204" s="166"/>
    </row>
    <row r="205" spans="1:11" x14ac:dyDescent="0.35">
      <c r="A205" s="129">
        <v>0.20200000000000001</v>
      </c>
      <c r="B205" s="108">
        <f t="shared" si="22"/>
        <v>0.373</v>
      </c>
      <c r="C205" s="110">
        <f t="shared" si="19"/>
        <v>0.26400000000000001</v>
      </c>
      <c r="D205" s="110">
        <f t="shared" si="20"/>
        <v>0.20499999999999999</v>
      </c>
      <c r="E205" s="110">
        <f t="shared" si="21"/>
        <v>0.17599999999999999</v>
      </c>
      <c r="G205" s="167">
        <v>0.96699999999999997</v>
      </c>
      <c r="H205" s="1">
        <v>2.02</v>
      </c>
      <c r="K205" s="166"/>
    </row>
    <row r="206" spans="1:11" x14ac:dyDescent="0.35">
      <c r="A206" s="129">
        <v>0.20300000000000001</v>
      </c>
      <c r="B206" s="108">
        <f t="shared" si="22"/>
        <v>0.375</v>
      </c>
      <c r="C206" s="110">
        <f t="shared" si="19"/>
        <v>0.26500000000000001</v>
      </c>
      <c r="D206" s="110">
        <f t="shared" si="20"/>
        <v>0.20499999999999999</v>
      </c>
      <c r="E206" s="110">
        <f t="shared" si="21"/>
        <v>0.17699999999999999</v>
      </c>
      <c r="G206" s="167">
        <v>0.96699999999999997</v>
      </c>
      <c r="H206" s="1">
        <v>2.0299999999999998</v>
      </c>
      <c r="K206" s="166"/>
    </row>
    <row r="207" spans="1:11" x14ac:dyDescent="0.35">
      <c r="A207" s="129">
        <v>0.20399999999999999</v>
      </c>
      <c r="B207" s="108">
        <f t="shared" si="22"/>
        <v>0.376</v>
      </c>
      <c r="C207" s="110">
        <f t="shared" si="19"/>
        <v>0.26600000000000001</v>
      </c>
      <c r="D207" s="110">
        <f t="shared" si="20"/>
        <v>0.20599999999999999</v>
      </c>
      <c r="E207" s="110">
        <f t="shared" si="21"/>
        <v>0.17699999999999999</v>
      </c>
      <c r="G207" s="167">
        <v>0.96799999999999997</v>
      </c>
      <c r="H207" s="1">
        <v>2.04</v>
      </c>
      <c r="K207" s="166"/>
    </row>
    <row r="208" spans="1:11" x14ac:dyDescent="0.35">
      <c r="A208" s="129">
        <v>0.20499999999999999</v>
      </c>
      <c r="B208" s="108">
        <f t="shared" si="22"/>
        <v>0.378</v>
      </c>
      <c r="C208" s="110">
        <f t="shared" si="19"/>
        <v>0.26700000000000002</v>
      </c>
      <c r="D208" s="110">
        <f t="shared" si="20"/>
        <v>0.20699999999999999</v>
      </c>
      <c r="E208" s="110">
        <f t="shared" si="21"/>
        <v>0.17799999999999999</v>
      </c>
      <c r="G208" s="167">
        <v>0.96799999999999997</v>
      </c>
      <c r="H208" s="1">
        <v>2.0499999999999998</v>
      </c>
      <c r="K208" s="166"/>
    </row>
    <row r="209" spans="1:11" x14ac:dyDescent="0.35">
      <c r="A209" s="129">
        <v>0.20599999999999999</v>
      </c>
      <c r="B209" s="108">
        <f t="shared" si="22"/>
        <v>0.379</v>
      </c>
      <c r="C209" s="110">
        <f t="shared" si="19"/>
        <v>0.26800000000000002</v>
      </c>
      <c r="D209" s="110">
        <f t="shared" si="20"/>
        <v>0.20799999999999999</v>
      </c>
      <c r="E209" s="110">
        <f t="shared" si="21"/>
        <v>0.17899999999999999</v>
      </c>
      <c r="G209" s="167">
        <v>0.96799999999999997</v>
      </c>
      <c r="H209" s="1">
        <v>2.06</v>
      </c>
      <c r="K209" s="166"/>
    </row>
    <row r="210" spans="1:11" x14ac:dyDescent="0.35">
      <c r="A210" s="129">
        <v>0.20699999999999999</v>
      </c>
      <c r="B210" s="108">
        <f t="shared" si="22"/>
        <v>0.38100000000000001</v>
      </c>
      <c r="C210" s="110">
        <f t="shared" si="19"/>
        <v>0.26900000000000002</v>
      </c>
      <c r="D210" s="110">
        <f t="shared" si="20"/>
        <v>0.20799999999999999</v>
      </c>
      <c r="E210" s="110">
        <f t="shared" si="21"/>
        <v>0.17899999999999999</v>
      </c>
      <c r="G210" s="167">
        <v>0.96899999999999997</v>
      </c>
      <c r="H210" s="1">
        <v>2.0699999999999998</v>
      </c>
      <c r="K210" s="166"/>
    </row>
    <row r="211" spans="1:11" x14ac:dyDescent="0.35">
      <c r="A211" s="129">
        <v>0.20799999999999999</v>
      </c>
      <c r="B211" s="108">
        <f t="shared" si="22"/>
        <v>0.38200000000000001</v>
      </c>
      <c r="C211" s="110">
        <f t="shared" si="19"/>
        <v>0.27</v>
      </c>
      <c r="D211" s="110">
        <f t="shared" si="20"/>
        <v>0.20899999999999999</v>
      </c>
      <c r="E211" s="110">
        <f t="shared" si="21"/>
        <v>0.18</v>
      </c>
      <c r="G211" s="167">
        <v>0.96899999999999997</v>
      </c>
      <c r="H211" s="1">
        <v>2.08</v>
      </c>
      <c r="K211" s="166"/>
    </row>
    <row r="212" spans="1:11" x14ac:dyDescent="0.35">
      <c r="A212" s="129">
        <v>0.20899999999999999</v>
      </c>
      <c r="B212" s="108">
        <f t="shared" si="22"/>
        <v>0.38400000000000001</v>
      </c>
      <c r="C212" s="110">
        <f t="shared" si="19"/>
        <v>0.27100000000000002</v>
      </c>
      <c r="D212" s="110">
        <f t="shared" si="20"/>
        <v>0.21</v>
      </c>
      <c r="E212" s="110">
        <f t="shared" si="21"/>
        <v>0.18099999999999999</v>
      </c>
      <c r="G212" s="167">
        <v>0.96899999999999997</v>
      </c>
      <c r="H212" s="1">
        <v>2.09</v>
      </c>
      <c r="K212" s="166"/>
    </row>
    <row r="213" spans="1:11" x14ac:dyDescent="0.35">
      <c r="A213" s="129">
        <v>0.21</v>
      </c>
      <c r="B213" s="108">
        <f t="shared" si="22"/>
        <v>0.38500000000000001</v>
      </c>
      <c r="C213" s="110">
        <f t="shared" si="19"/>
        <v>0.27200000000000002</v>
      </c>
      <c r="D213" s="110">
        <f t="shared" si="20"/>
        <v>0.21099999999999999</v>
      </c>
      <c r="E213" s="110">
        <f t="shared" si="21"/>
        <v>0.18099999999999999</v>
      </c>
      <c r="G213" s="167">
        <v>0.97</v>
      </c>
      <c r="H213" s="1">
        <v>2.1</v>
      </c>
      <c r="K213" s="166"/>
    </row>
    <row r="214" spans="1:11" x14ac:dyDescent="0.35">
      <c r="A214" s="129">
        <v>0.21099999999999999</v>
      </c>
      <c r="B214" s="108">
        <f t="shared" si="22"/>
        <v>0.38700000000000001</v>
      </c>
      <c r="C214" s="110">
        <f t="shared" si="19"/>
        <v>0.27300000000000002</v>
      </c>
      <c r="D214" s="110">
        <f t="shared" si="20"/>
        <v>0.21099999999999999</v>
      </c>
      <c r="E214" s="110">
        <f t="shared" si="21"/>
        <v>0.182</v>
      </c>
      <c r="G214" s="167">
        <v>0.97</v>
      </c>
      <c r="H214" s="1">
        <v>2.11</v>
      </c>
      <c r="K214" s="166"/>
    </row>
    <row r="215" spans="1:11" x14ac:dyDescent="0.35">
      <c r="A215" s="129">
        <v>0.21199999999999999</v>
      </c>
      <c r="B215" s="108">
        <f t="shared" si="22"/>
        <v>0.38800000000000001</v>
      </c>
      <c r="C215" s="110">
        <f t="shared" si="19"/>
        <v>0.27400000000000002</v>
      </c>
      <c r="D215" s="110">
        <f t="shared" si="20"/>
        <v>0.21199999999999999</v>
      </c>
      <c r="E215" s="110">
        <f t="shared" si="21"/>
        <v>0.183</v>
      </c>
      <c r="G215" s="167">
        <v>0.97</v>
      </c>
      <c r="H215" s="1">
        <v>2.12</v>
      </c>
      <c r="K215" s="166"/>
    </row>
    <row r="216" spans="1:11" x14ac:dyDescent="0.35">
      <c r="A216" s="129">
        <v>0.21299999999999999</v>
      </c>
      <c r="B216" s="108">
        <f t="shared" si="22"/>
        <v>0.39</v>
      </c>
      <c r="C216" s="110">
        <f t="shared" si="19"/>
        <v>0.27500000000000002</v>
      </c>
      <c r="D216" s="110">
        <f t="shared" si="20"/>
        <v>0.21299999999999999</v>
      </c>
      <c r="E216" s="110">
        <f t="shared" si="21"/>
        <v>0.183</v>
      </c>
      <c r="G216" s="167">
        <v>0.97</v>
      </c>
      <c r="H216" s="1">
        <v>2.13</v>
      </c>
      <c r="K216" s="166"/>
    </row>
    <row r="217" spans="1:11" x14ac:dyDescent="0.35">
      <c r="A217" s="129">
        <v>0.214</v>
      </c>
      <c r="B217" s="108">
        <f t="shared" si="22"/>
        <v>0.39100000000000001</v>
      </c>
      <c r="C217" s="110">
        <f t="shared" si="19"/>
        <v>0.27600000000000002</v>
      </c>
      <c r="D217" s="110">
        <f t="shared" si="20"/>
        <v>0.214</v>
      </c>
      <c r="E217" s="110">
        <f t="shared" si="21"/>
        <v>0.184</v>
      </c>
      <c r="G217" s="167">
        <v>0.97099999999999997</v>
      </c>
      <c r="H217" s="1">
        <v>2.14</v>
      </c>
      <c r="K217" s="166"/>
    </row>
    <row r="218" spans="1:11" x14ac:dyDescent="0.35">
      <c r="A218" s="129">
        <v>0.215</v>
      </c>
      <c r="B218" s="108">
        <f t="shared" si="22"/>
        <v>0.39300000000000002</v>
      </c>
      <c r="C218" s="110">
        <f t="shared" si="19"/>
        <v>0.27700000000000002</v>
      </c>
      <c r="D218" s="110">
        <f t="shared" si="20"/>
        <v>0.214</v>
      </c>
      <c r="E218" s="110">
        <f t="shared" si="21"/>
        <v>0.185</v>
      </c>
      <c r="G218" s="167">
        <v>0.97099999999999997</v>
      </c>
      <c r="H218" s="1">
        <v>2.15</v>
      </c>
      <c r="K218" s="166"/>
    </row>
    <row r="219" spans="1:11" x14ac:dyDescent="0.35">
      <c r="A219" s="129">
        <v>0.216</v>
      </c>
      <c r="B219" s="108">
        <f t="shared" si="22"/>
        <v>0.39400000000000002</v>
      </c>
      <c r="C219" s="110">
        <f t="shared" si="19"/>
        <v>0.27800000000000002</v>
      </c>
      <c r="D219" s="110">
        <f t="shared" si="20"/>
        <v>0.215</v>
      </c>
      <c r="E219" s="110">
        <f t="shared" si="21"/>
        <v>0.185</v>
      </c>
      <c r="G219" s="167">
        <v>0.97099999999999997</v>
      </c>
      <c r="H219" s="1">
        <v>2.16</v>
      </c>
      <c r="K219" s="166"/>
    </row>
    <row r="220" spans="1:11" x14ac:dyDescent="0.35">
      <c r="A220" s="129">
        <v>0.217</v>
      </c>
      <c r="B220" s="108">
        <f t="shared" si="22"/>
        <v>0.39600000000000002</v>
      </c>
      <c r="C220" s="110">
        <f t="shared" si="19"/>
        <v>0.27800000000000002</v>
      </c>
      <c r="D220" s="110">
        <f t="shared" si="20"/>
        <v>0.216</v>
      </c>
      <c r="E220" s="110">
        <f t="shared" si="21"/>
        <v>0.186</v>
      </c>
      <c r="G220" s="167">
        <v>0.97199999999999998</v>
      </c>
      <c r="H220" s="1">
        <v>2.17</v>
      </c>
      <c r="K220" s="166"/>
    </row>
    <row r="221" spans="1:11" x14ac:dyDescent="0.35">
      <c r="A221" s="129">
        <v>0.218</v>
      </c>
      <c r="B221" s="108">
        <f t="shared" si="22"/>
        <v>0.39700000000000002</v>
      </c>
      <c r="C221" s="110">
        <f t="shared" si="19"/>
        <v>0.27900000000000003</v>
      </c>
      <c r="D221" s="110">
        <f t="shared" si="20"/>
        <v>0.217</v>
      </c>
      <c r="E221" s="110">
        <f t="shared" si="21"/>
        <v>0.187</v>
      </c>
      <c r="G221" s="167">
        <v>0.97199999999999998</v>
      </c>
      <c r="H221" s="1">
        <v>2.1800000000000002</v>
      </c>
      <c r="K221" s="166"/>
    </row>
    <row r="222" spans="1:11" x14ac:dyDescent="0.35">
      <c r="A222" s="129">
        <v>0.219</v>
      </c>
      <c r="B222" s="108">
        <f t="shared" si="22"/>
        <v>0.39900000000000002</v>
      </c>
      <c r="C222" s="110">
        <f t="shared" si="19"/>
        <v>0.28000000000000003</v>
      </c>
      <c r="D222" s="110">
        <f t="shared" si="20"/>
        <v>0.218</v>
      </c>
      <c r="E222" s="110">
        <f t="shared" si="21"/>
        <v>0.187</v>
      </c>
      <c r="G222" s="167">
        <v>0.97199999999999998</v>
      </c>
      <c r="H222" s="1">
        <v>2.19</v>
      </c>
      <c r="K222" s="166"/>
    </row>
    <row r="223" spans="1:11" x14ac:dyDescent="0.35">
      <c r="A223" s="129">
        <v>0.22</v>
      </c>
      <c r="B223" s="108">
        <f t="shared" si="22"/>
        <v>0.4</v>
      </c>
      <c r="C223" s="110">
        <f t="shared" si="19"/>
        <v>0.28100000000000003</v>
      </c>
      <c r="D223" s="110">
        <f t="shared" si="20"/>
        <v>0.218</v>
      </c>
      <c r="E223" s="110">
        <f t="shared" si="21"/>
        <v>0.188</v>
      </c>
      <c r="G223" s="167">
        <v>0.97299999999999998</v>
      </c>
      <c r="H223" s="1">
        <v>2.2000000000000002</v>
      </c>
      <c r="K223" s="166"/>
    </row>
    <row r="224" spans="1:11" x14ac:dyDescent="0.35">
      <c r="A224" s="129">
        <v>0.221</v>
      </c>
      <c r="B224" s="108">
        <f t="shared" si="22"/>
        <v>0.4</v>
      </c>
      <c r="C224" s="110">
        <f t="shared" si="19"/>
        <v>0.28199999999999997</v>
      </c>
      <c r="D224" s="110">
        <f t="shared" si="20"/>
        <v>0.219</v>
      </c>
      <c r="E224" s="110">
        <f t="shared" si="21"/>
        <v>0.189</v>
      </c>
      <c r="G224" s="167">
        <v>0.97299999999999998</v>
      </c>
      <c r="H224" s="1">
        <v>2.21</v>
      </c>
      <c r="K224" s="166"/>
    </row>
    <row r="225" spans="1:11" x14ac:dyDescent="0.35">
      <c r="A225" s="129">
        <v>0.222</v>
      </c>
      <c r="B225" s="108">
        <f t="shared" si="22"/>
        <v>0.4</v>
      </c>
      <c r="C225" s="110">
        <f t="shared" si="19"/>
        <v>0.28299999999999997</v>
      </c>
      <c r="D225" s="110">
        <f t="shared" si="20"/>
        <v>0.22</v>
      </c>
      <c r="E225" s="110">
        <f t="shared" si="21"/>
        <v>0.19</v>
      </c>
      <c r="G225" s="167">
        <v>0.97299999999999998</v>
      </c>
      <c r="H225" s="1">
        <v>2.2200000000000002</v>
      </c>
      <c r="K225" s="166"/>
    </row>
    <row r="226" spans="1:11" x14ac:dyDescent="0.35">
      <c r="A226" s="129">
        <v>0.223</v>
      </c>
      <c r="B226" s="108">
        <f t="shared" si="22"/>
        <v>0.4</v>
      </c>
      <c r="C226" s="110">
        <f t="shared" si="19"/>
        <v>0.28399999999999997</v>
      </c>
      <c r="D226" s="110">
        <f t="shared" si="20"/>
        <v>0.221</v>
      </c>
      <c r="E226" s="110">
        <f t="shared" si="21"/>
        <v>0.19</v>
      </c>
      <c r="G226" s="167">
        <v>0.97299999999999998</v>
      </c>
      <c r="H226" s="1">
        <v>2.23</v>
      </c>
      <c r="K226" s="166"/>
    </row>
    <row r="227" spans="1:11" x14ac:dyDescent="0.35">
      <c r="A227" s="129">
        <v>0.224</v>
      </c>
      <c r="B227" s="108">
        <f t="shared" si="22"/>
        <v>0.4</v>
      </c>
      <c r="C227" s="110">
        <f t="shared" si="19"/>
        <v>0.28499999999999998</v>
      </c>
      <c r="D227" s="110">
        <f t="shared" si="20"/>
        <v>0.221</v>
      </c>
      <c r="E227" s="110">
        <f t="shared" si="21"/>
        <v>0.191</v>
      </c>
      <c r="G227" s="167">
        <v>0.97399999999999998</v>
      </c>
      <c r="H227" s="1">
        <v>2.2400000000000002</v>
      </c>
      <c r="K227" s="166"/>
    </row>
    <row r="228" spans="1:11" x14ac:dyDescent="0.35">
      <c r="A228" s="129">
        <v>0.22500000000000001</v>
      </c>
      <c r="B228" s="108">
        <f t="shared" si="22"/>
        <v>0.4</v>
      </c>
      <c r="C228" s="110">
        <f t="shared" si="19"/>
        <v>0.28599999999999998</v>
      </c>
      <c r="D228" s="110">
        <f t="shared" si="20"/>
        <v>0.222</v>
      </c>
      <c r="E228" s="110">
        <f t="shared" si="21"/>
        <v>0.192</v>
      </c>
      <c r="G228" s="167">
        <v>0.97399999999999998</v>
      </c>
      <c r="H228" s="1">
        <v>2.25</v>
      </c>
      <c r="K228" s="166"/>
    </row>
    <row r="229" spans="1:11" x14ac:dyDescent="0.35">
      <c r="A229" s="129">
        <v>0.22600000000000001</v>
      </c>
      <c r="B229" s="108">
        <f t="shared" si="22"/>
        <v>0.4</v>
      </c>
      <c r="C229" s="110">
        <f t="shared" si="19"/>
        <v>0.28699999999999998</v>
      </c>
      <c r="D229" s="110">
        <f t="shared" si="20"/>
        <v>0.223</v>
      </c>
      <c r="E229" s="110">
        <f t="shared" si="21"/>
        <v>0.192</v>
      </c>
      <c r="G229" s="167">
        <v>0.97399999999999998</v>
      </c>
      <c r="H229" s="1">
        <v>2.2599999999999998</v>
      </c>
      <c r="K229" s="166"/>
    </row>
    <row r="230" spans="1:11" x14ac:dyDescent="0.35">
      <c r="A230" s="129">
        <v>0.22700000000000001</v>
      </c>
      <c r="B230" s="108">
        <f t="shared" si="22"/>
        <v>0.4</v>
      </c>
      <c r="C230" s="110">
        <f t="shared" si="19"/>
        <v>0.28799999999999998</v>
      </c>
      <c r="D230" s="110">
        <f t="shared" si="20"/>
        <v>0.224</v>
      </c>
      <c r="E230" s="110">
        <f t="shared" si="21"/>
        <v>0.193</v>
      </c>
      <c r="G230" s="167">
        <v>0.97499999999999998</v>
      </c>
      <c r="H230" s="1">
        <v>2.27</v>
      </c>
      <c r="K230" s="166"/>
    </row>
    <row r="231" spans="1:11" x14ac:dyDescent="0.35">
      <c r="A231" s="129">
        <v>0.22800000000000001</v>
      </c>
      <c r="B231" s="108">
        <f t="shared" si="22"/>
        <v>0.4</v>
      </c>
      <c r="C231" s="110">
        <f t="shared" si="19"/>
        <v>0.28899999999999998</v>
      </c>
      <c r="D231" s="110">
        <f t="shared" si="20"/>
        <v>0.224</v>
      </c>
      <c r="E231" s="110">
        <f t="shared" si="21"/>
        <v>0.19400000000000001</v>
      </c>
      <c r="G231" s="167">
        <v>0.97499999999999998</v>
      </c>
      <c r="H231" s="1">
        <v>2.2799999999999998</v>
      </c>
      <c r="K231" s="166"/>
    </row>
    <row r="232" spans="1:11" x14ac:dyDescent="0.35">
      <c r="A232" s="129">
        <v>0.22900000000000001</v>
      </c>
      <c r="B232" s="108">
        <f t="shared" si="22"/>
        <v>0.4</v>
      </c>
      <c r="C232" s="110">
        <f t="shared" si="19"/>
        <v>0.28999999999999998</v>
      </c>
      <c r="D232" s="110">
        <f t="shared" si="20"/>
        <v>0.22500000000000001</v>
      </c>
      <c r="E232" s="110">
        <f t="shared" si="21"/>
        <v>0.19400000000000001</v>
      </c>
      <c r="G232" s="167">
        <v>0.97499999999999998</v>
      </c>
      <c r="H232" s="1">
        <v>2.29</v>
      </c>
      <c r="K232" s="166"/>
    </row>
    <row r="233" spans="1:11" x14ac:dyDescent="0.35">
      <c r="A233" s="129">
        <v>0.23</v>
      </c>
      <c r="B233" s="108">
        <f t="shared" si="22"/>
        <v>0.4</v>
      </c>
      <c r="C233" s="110">
        <f t="shared" si="19"/>
        <v>0.29099999999999998</v>
      </c>
      <c r="D233" s="110">
        <f t="shared" si="20"/>
        <v>0.22600000000000001</v>
      </c>
      <c r="E233" s="110">
        <f t="shared" si="21"/>
        <v>0.19500000000000001</v>
      </c>
      <c r="G233" s="167">
        <v>0.97599999999999998</v>
      </c>
      <c r="H233" s="1">
        <v>2.2999999999999998</v>
      </c>
      <c r="K233" s="166"/>
    </row>
    <row r="234" spans="1:11" x14ac:dyDescent="0.35">
      <c r="A234" s="129">
        <v>0.23100000000000001</v>
      </c>
      <c r="B234" s="108">
        <f t="shared" si="22"/>
        <v>0.4</v>
      </c>
      <c r="C234" s="110">
        <f t="shared" si="19"/>
        <v>0.29199999999999998</v>
      </c>
      <c r="D234" s="110">
        <f t="shared" si="20"/>
        <v>0.22700000000000001</v>
      </c>
      <c r="E234" s="110">
        <f t="shared" si="21"/>
        <v>0.19600000000000001</v>
      </c>
      <c r="G234" s="167">
        <v>0.97599999999999998</v>
      </c>
      <c r="H234" s="1">
        <v>2.31</v>
      </c>
      <c r="K234" s="166"/>
    </row>
    <row r="235" spans="1:11" x14ac:dyDescent="0.35">
      <c r="A235" s="129">
        <v>0.23200000000000001</v>
      </c>
      <c r="B235" s="108">
        <f t="shared" si="22"/>
        <v>0.4</v>
      </c>
      <c r="C235" s="110">
        <f t="shared" si="19"/>
        <v>0.29299999999999998</v>
      </c>
      <c r="D235" s="110">
        <f t="shared" si="20"/>
        <v>0.22700000000000001</v>
      </c>
      <c r="E235" s="110">
        <f t="shared" si="21"/>
        <v>0.19600000000000001</v>
      </c>
      <c r="G235" s="167">
        <v>0.97599999999999998</v>
      </c>
      <c r="H235" s="1">
        <v>2.3199999999999998</v>
      </c>
      <c r="K235" s="166"/>
    </row>
    <row r="236" spans="1:11" x14ac:dyDescent="0.35">
      <c r="A236" s="129">
        <v>0.23300000000000001</v>
      </c>
      <c r="B236" s="108">
        <f t="shared" si="22"/>
        <v>0.4</v>
      </c>
      <c r="C236" s="110">
        <f t="shared" si="19"/>
        <v>0.29399999999999998</v>
      </c>
      <c r="D236" s="110">
        <f t="shared" si="20"/>
        <v>0.22800000000000001</v>
      </c>
      <c r="E236" s="110">
        <f t="shared" si="21"/>
        <v>0.19700000000000001</v>
      </c>
      <c r="G236" s="167">
        <v>0.97599999999999998</v>
      </c>
      <c r="H236" s="1">
        <v>2.33</v>
      </c>
      <c r="K236" s="166"/>
    </row>
    <row r="237" spans="1:11" x14ac:dyDescent="0.35">
      <c r="A237" s="129">
        <v>0.23400000000000001</v>
      </c>
      <c r="B237" s="108">
        <f t="shared" si="22"/>
        <v>0.4</v>
      </c>
      <c r="C237" s="110">
        <f t="shared" si="19"/>
        <v>0.29499999999999998</v>
      </c>
      <c r="D237" s="110">
        <f t="shared" si="20"/>
        <v>0.22900000000000001</v>
      </c>
      <c r="E237" s="110">
        <f t="shared" si="21"/>
        <v>0.19800000000000001</v>
      </c>
      <c r="G237" s="167">
        <v>0.97699999999999998</v>
      </c>
      <c r="H237" s="1">
        <v>2.34</v>
      </c>
      <c r="K237" s="166"/>
    </row>
    <row r="238" spans="1:11" x14ac:dyDescent="0.35">
      <c r="A238" s="129">
        <v>0.23499999999999999</v>
      </c>
      <c r="B238" s="108">
        <f t="shared" si="22"/>
        <v>0.4</v>
      </c>
      <c r="C238" s="110">
        <f t="shared" si="19"/>
        <v>0.29599999999999999</v>
      </c>
      <c r="D238" s="110">
        <f t="shared" si="20"/>
        <v>0.23</v>
      </c>
      <c r="E238" s="110">
        <f t="shared" si="21"/>
        <v>0.19800000000000001</v>
      </c>
      <c r="G238" s="167">
        <v>0.97699999999999998</v>
      </c>
      <c r="H238" s="1">
        <v>2.35</v>
      </c>
      <c r="K238" s="166"/>
    </row>
    <row r="239" spans="1:11" x14ac:dyDescent="0.35">
      <c r="A239" s="129">
        <v>0.23599999999999999</v>
      </c>
      <c r="B239" s="108">
        <f t="shared" si="22"/>
        <v>0.4</v>
      </c>
      <c r="C239" s="110">
        <f t="shared" si="19"/>
        <v>0.29699999999999999</v>
      </c>
      <c r="D239" s="110">
        <f t="shared" si="20"/>
        <v>0.23</v>
      </c>
      <c r="E239" s="110">
        <f t="shared" si="21"/>
        <v>0.19900000000000001</v>
      </c>
      <c r="G239" s="167">
        <v>0.97699999999999998</v>
      </c>
      <c r="H239" s="1">
        <v>2.36</v>
      </c>
      <c r="K239" s="166"/>
    </row>
    <row r="240" spans="1:11" x14ac:dyDescent="0.35">
      <c r="A240" s="129">
        <v>0.23699999999999999</v>
      </c>
      <c r="B240" s="108">
        <f t="shared" si="22"/>
        <v>0.4</v>
      </c>
      <c r="C240" s="110">
        <f t="shared" si="19"/>
        <v>0.29799999999999999</v>
      </c>
      <c r="D240" s="110">
        <f t="shared" si="20"/>
        <v>0.23100000000000001</v>
      </c>
      <c r="E240" s="110">
        <f t="shared" si="21"/>
        <v>0.2</v>
      </c>
      <c r="G240" s="167">
        <v>0.97799999999999998</v>
      </c>
      <c r="H240" s="1">
        <v>2.37</v>
      </c>
      <c r="K240" s="166"/>
    </row>
    <row r="241" spans="1:11" x14ac:dyDescent="0.35">
      <c r="A241" s="129">
        <v>0.23799999999999999</v>
      </c>
      <c r="B241" s="108">
        <f t="shared" si="22"/>
        <v>0.4</v>
      </c>
      <c r="C241" s="110">
        <f t="shared" si="19"/>
        <v>0.29899999999999999</v>
      </c>
      <c r="D241" s="110">
        <f t="shared" si="20"/>
        <v>0.23200000000000001</v>
      </c>
      <c r="E241" s="110">
        <f t="shared" si="21"/>
        <v>0.20100000000000001</v>
      </c>
      <c r="G241" s="167">
        <v>0.97799999999999998</v>
      </c>
      <c r="H241" s="1">
        <v>2.38</v>
      </c>
      <c r="K241" s="166"/>
    </row>
    <row r="242" spans="1:11" x14ac:dyDescent="0.35">
      <c r="A242" s="129">
        <v>0.23899999999999999</v>
      </c>
      <c r="B242" s="108">
        <f t="shared" si="22"/>
        <v>0.4</v>
      </c>
      <c r="C242" s="110">
        <f t="shared" si="19"/>
        <v>0.3</v>
      </c>
      <c r="D242" s="110">
        <f t="shared" si="20"/>
        <v>0.23300000000000001</v>
      </c>
      <c r="E242" s="110">
        <f t="shared" si="21"/>
        <v>0.20100000000000001</v>
      </c>
      <c r="G242" s="167">
        <v>0.97799999999999998</v>
      </c>
      <c r="H242" s="1">
        <v>2.39</v>
      </c>
      <c r="K242" s="166"/>
    </row>
    <row r="243" spans="1:11" x14ac:dyDescent="0.35">
      <c r="A243" s="129">
        <v>0.24</v>
      </c>
      <c r="B243" s="108">
        <f t="shared" si="22"/>
        <v>0.4</v>
      </c>
      <c r="C243" s="110">
        <f t="shared" si="19"/>
        <v>0.30099999999999999</v>
      </c>
      <c r="D243" s="110">
        <f t="shared" si="20"/>
        <v>0.23300000000000001</v>
      </c>
      <c r="E243" s="110">
        <f t="shared" si="21"/>
        <v>0.20200000000000001</v>
      </c>
      <c r="G243" s="167">
        <v>0.97899999999999998</v>
      </c>
      <c r="H243" s="1">
        <v>2.4</v>
      </c>
      <c r="K243" s="166"/>
    </row>
    <row r="244" spans="1:11" x14ac:dyDescent="0.35">
      <c r="A244" s="129">
        <v>0.24099999999999999</v>
      </c>
      <c r="B244" s="108">
        <f t="shared" si="22"/>
        <v>0.4</v>
      </c>
      <c r="C244" s="110">
        <f t="shared" si="19"/>
        <v>0.30199999999999999</v>
      </c>
      <c r="D244" s="110">
        <f t="shared" si="20"/>
        <v>0.23400000000000001</v>
      </c>
      <c r="E244" s="110">
        <f t="shared" si="21"/>
        <v>0.20300000000000001</v>
      </c>
      <c r="G244" s="167">
        <v>0.97899999999999998</v>
      </c>
      <c r="H244" s="1">
        <v>2.41</v>
      </c>
      <c r="K244" s="166"/>
    </row>
    <row r="245" spans="1:11" x14ac:dyDescent="0.35">
      <c r="A245" s="129">
        <v>0.24199999999999999</v>
      </c>
      <c r="B245" s="108">
        <f t="shared" si="22"/>
        <v>0.4</v>
      </c>
      <c r="C245" s="110">
        <f t="shared" si="19"/>
        <v>0.30299999999999999</v>
      </c>
      <c r="D245" s="110">
        <f t="shared" si="20"/>
        <v>0.23499999999999999</v>
      </c>
      <c r="E245" s="110">
        <f t="shared" si="21"/>
        <v>0.20300000000000001</v>
      </c>
      <c r="G245" s="167">
        <v>0.97899999999999998</v>
      </c>
      <c r="H245" s="1">
        <v>2.42</v>
      </c>
      <c r="K245" s="166"/>
    </row>
    <row r="246" spans="1:11" x14ac:dyDescent="0.35">
      <c r="A246" s="129">
        <v>0.24299999999999999</v>
      </c>
      <c r="B246" s="108">
        <f t="shared" si="22"/>
        <v>0.4</v>
      </c>
      <c r="C246" s="110">
        <f t="shared" ref="C246:C309" si="23">MIN(ROUND(TREND($Q$10:$Q$11,$O$10:$O$11,$A246,TRUE),3),0.4)</f>
        <v>0.30399999999999999</v>
      </c>
      <c r="D246" s="110">
        <f t="shared" ref="D246:D309" si="24">MIN(ROUND(TREND($Q$15:$Q$16,$O$15:$O$16,$A246,TRUE),3),0.4)</f>
        <v>0.23599999999999999</v>
      </c>
      <c r="E246" s="110">
        <f t="shared" ref="E246:E309" si="25">MIN(ROUND(TREND($Q$20:$Q$21,$O$20:$O$21,$A246,TRUE),3),0.4)</f>
        <v>0.20399999999999999</v>
      </c>
      <c r="G246" s="167">
        <v>0.98</v>
      </c>
      <c r="H246" s="1">
        <v>2.4300000000000002</v>
      </c>
      <c r="K246" s="166"/>
    </row>
    <row r="247" spans="1:11" x14ac:dyDescent="0.35">
      <c r="A247" s="129">
        <v>0.24399999999999999</v>
      </c>
      <c r="B247" s="108">
        <f t="shared" si="22"/>
        <v>0.4</v>
      </c>
      <c r="C247" s="110">
        <f t="shared" si="23"/>
        <v>0.30499999999999999</v>
      </c>
      <c r="D247" s="110">
        <f t="shared" si="24"/>
        <v>0.23599999999999999</v>
      </c>
      <c r="E247" s="110">
        <f t="shared" si="25"/>
        <v>0.20499999999999999</v>
      </c>
      <c r="G247" s="167">
        <v>0.98</v>
      </c>
      <c r="H247" s="1">
        <v>2.44</v>
      </c>
      <c r="K247" s="166"/>
    </row>
    <row r="248" spans="1:11" x14ac:dyDescent="0.35">
      <c r="A248" s="129">
        <v>0.245</v>
      </c>
      <c r="B248" s="108">
        <f t="shared" ref="B248:B311" si="26">MIN(ROUND(TREND($Q$5:$Q$6,$O$5:$O$6,$A248,TRUE),3),0.4)</f>
        <v>0.4</v>
      </c>
      <c r="C248" s="110">
        <f t="shared" si="23"/>
        <v>0.30599999999999999</v>
      </c>
      <c r="D248" s="110">
        <f t="shared" si="24"/>
        <v>0.23699999999999999</v>
      </c>
      <c r="E248" s="110">
        <f t="shared" si="25"/>
        <v>0.20499999999999999</v>
      </c>
      <c r="G248" s="167">
        <v>0.98</v>
      </c>
      <c r="H248" s="1">
        <v>2.4500000000000002</v>
      </c>
      <c r="K248" s="166"/>
    </row>
    <row r="249" spans="1:11" x14ac:dyDescent="0.35">
      <c r="A249" s="129">
        <v>0.246</v>
      </c>
      <c r="B249" s="108">
        <f t="shared" si="26"/>
        <v>0.4</v>
      </c>
      <c r="C249" s="110">
        <f t="shared" si="23"/>
        <v>0.307</v>
      </c>
      <c r="D249" s="110">
        <f t="shared" si="24"/>
        <v>0.23799999999999999</v>
      </c>
      <c r="E249" s="110">
        <f t="shared" si="25"/>
        <v>0.20599999999999999</v>
      </c>
      <c r="G249" s="167">
        <v>0.98</v>
      </c>
      <c r="H249" s="1">
        <v>2.46</v>
      </c>
      <c r="K249" s="166"/>
    </row>
    <row r="250" spans="1:11" x14ac:dyDescent="0.35">
      <c r="A250" s="129">
        <v>0.247</v>
      </c>
      <c r="B250" s="108">
        <f t="shared" si="26"/>
        <v>0.4</v>
      </c>
      <c r="C250" s="110">
        <f t="shared" si="23"/>
        <v>0.308</v>
      </c>
      <c r="D250" s="110">
        <f t="shared" si="24"/>
        <v>0.23899999999999999</v>
      </c>
      <c r="E250" s="110">
        <f t="shared" si="25"/>
        <v>0.20699999999999999</v>
      </c>
      <c r="G250" s="167">
        <v>0.98099999999999998</v>
      </c>
      <c r="H250" s="1">
        <v>2.4700000000000002</v>
      </c>
      <c r="K250" s="166"/>
    </row>
    <row r="251" spans="1:11" x14ac:dyDescent="0.35">
      <c r="A251" s="129">
        <v>0.248</v>
      </c>
      <c r="B251" s="108">
        <f t="shared" si="26"/>
        <v>0.4</v>
      </c>
      <c r="C251" s="110">
        <f t="shared" si="23"/>
        <v>0.309</v>
      </c>
      <c r="D251" s="110">
        <f t="shared" si="24"/>
        <v>0.23899999999999999</v>
      </c>
      <c r="E251" s="110">
        <f t="shared" si="25"/>
        <v>0.20699999999999999</v>
      </c>
      <c r="G251" s="167">
        <v>0.98099999999999998</v>
      </c>
      <c r="H251" s="1">
        <v>2.48</v>
      </c>
      <c r="K251" s="166"/>
    </row>
    <row r="252" spans="1:11" x14ac:dyDescent="0.35">
      <c r="A252" s="129">
        <v>0.249</v>
      </c>
      <c r="B252" s="108">
        <f t="shared" si="26"/>
        <v>0.4</v>
      </c>
      <c r="C252" s="110">
        <f t="shared" si="23"/>
        <v>0.31</v>
      </c>
      <c r="D252" s="110">
        <f t="shared" si="24"/>
        <v>0.24</v>
      </c>
      <c r="E252" s="110">
        <f t="shared" si="25"/>
        <v>0.20799999999999999</v>
      </c>
      <c r="G252" s="167">
        <v>0.98099999999999998</v>
      </c>
      <c r="H252" s="1">
        <v>2.4900000000000002</v>
      </c>
      <c r="K252" s="166"/>
    </row>
    <row r="253" spans="1:11" x14ac:dyDescent="0.35">
      <c r="A253" s="129">
        <v>0.25</v>
      </c>
      <c r="B253" s="108">
        <f t="shared" si="26"/>
        <v>0.4</v>
      </c>
      <c r="C253" s="110">
        <f t="shared" si="23"/>
        <v>0.311</v>
      </c>
      <c r="D253" s="110">
        <f t="shared" si="24"/>
        <v>0.24099999999999999</v>
      </c>
      <c r="E253" s="110">
        <f t="shared" si="25"/>
        <v>0.20899999999999999</v>
      </c>
      <c r="G253" s="167">
        <v>0.98199999999999998</v>
      </c>
      <c r="H253" s="1">
        <v>2.5</v>
      </c>
      <c r="K253" s="166"/>
    </row>
    <row r="254" spans="1:11" x14ac:dyDescent="0.35">
      <c r="A254" s="129">
        <v>0.251</v>
      </c>
      <c r="B254" s="108">
        <f t="shared" si="26"/>
        <v>0.4</v>
      </c>
      <c r="C254" s="110">
        <f t="shared" si="23"/>
        <v>0.312</v>
      </c>
      <c r="D254" s="110">
        <f t="shared" si="24"/>
        <v>0.24199999999999999</v>
      </c>
      <c r="E254" s="110">
        <f t="shared" si="25"/>
        <v>0.20899999999999999</v>
      </c>
      <c r="G254" s="167">
        <v>0.98199999999999998</v>
      </c>
      <c r="H254" s="1">
        <v>2.5099999999999998</v>
      </c>
      <c r="K254" s="166"/>
    </row>
    <row r="255" spans="1:11" x14ac:dyDescent="0.35">
      <c r="A255" s="129">
        <v>0.252</v>
      </c>
      <c r="B255" s="108">
        <f t="shared" si="26"/>
        <v>0.4</v>
      </c>
      <c r="C255" s="110">
        <f t="shared" si="23"/>
        <v>0.313</v>
      </c>
      <c r="D255" s="110">
        <f t="shared" si="24"/>
        <v>0.24199999999999999</v>
      </c>
      <c r="E255" s="110">
        <f t="shared" si="25"/>
        <v>0.21</v>
      </c>
      <c r="G255" s="167">
        <v>0.98199999999999998</v>
      </c>
      <c r="H255" s="1">
        <v>2.52</v>
      </c>
      <c r="K255" s="166"/>
    </row>
    <row r="256" spans="1:11" x14ac:dyDescent="0.35">
      <c r="A256" s="129">
        <v>0.253</v>
      </c>
      <c r="B256" s="108">
        <f t="shared" si="26"/>
        <v>0.4</v>
      </c>
      <c r="C256" s="110">
        <f t="shared" si="23"/>
        <v>0.314</v>
      </c>
      <c r="D256" s="110">
        <f t="shared" si="24"/>
        <v>0.24299999999999999</v>
      </c>
      <c r="E256" s="110">
        <f t="shared" si="25"/>
        <v>0.21099999999999999</v>
      </c>
      <c r="G256" s="167">
        <v>0.98299999999999998</v>
      </c>
      <c r="H256" s="1">
        <v>2.5299999999999998</v>
      </c>
      <c r="K256" s="166"/>
    </row>
    <row r="257" spans="1:11" x14ac:dyDescent="0.35">
      <c r="A257" s="129">
        <v>0.254</v>
      </c>
      <c r="B257" s="108">
        <f t="shared" si="26"/>
        <v>0.4</v>
      </c>
      <c r="C257" s="110">
        <f t="shared" si="23"/>
        <v>0.315</v>
      </c>
      <c r="D257" s="110">
        <f t="shared" si="24"/>
        <v>0.24399999999999999</v>
      </c>
      <c r="E257" s="110">
        <f t="shared" si="25"/>
        <v>0.21099999999999999</v>
      </c>
      <c r="G257" s="167">
        <v>0.98299999999999998</v>
      </c>
      <c r="H257" s="1">
        <v>2.54</v>
      </c>
      <c r="K257" s="166"/>
    </row>
    <row r="258" spans="1:11" x14ac:dyDescent="0.35">
      <c r="A258" s="129">
        <v>0.255</v>
      </c>
      <c r="B258" s="108">
        <f t="shared" si="26"/>
        <v>0.4</v>
      </c>
      <c r="C258" s="110">
        <f t="shared" si="23"/>
        <v>0.316</v>
      </c>
      <c r="D258" s="110">
        <f t="shared" si="24"/>
        <v>0.245</v>
      </c>
      <c r="E258" s="110">
        <f t="shared" si="25"/>
        <v>0.21199999999999999</v>
      </c>
      <c r="G258" s="167">
        <v>0.98299999999999998</v>
      </c>
      <c r="H258" s="1">
        <v>2.5499999999999998</v>
      </c>
      <c r="K258" s="166"/>
    </row>
    <row r="259" spans="1:11" x14ac:dyDescent="0.35">
      <c r="A259" s="129">
        <v>0.25600000000000001</v>
      </c>
      <c r="B259" s="108">
        <f t="shared" si="26"/>
        <v>0.4</v>
      </c>
      <c r="C259" s="110">
        <f t="shared" si="23"/>
        <v>0.317</v>
      </c>
      <c r="D259" s="110">
        <f t="shared" si="24"/>
        <v>0.246</v>
      </c>
      <c r="E259" s="110">
        <f t="shared" si="25"/>
        <v>0.21299999999999999</v>
      </c>
      <c r="G259" s="167">
        <v>0.98299999999999998</v>
      </c>
      <c r="H259" s="1">
        <v>2.56</v>
      </c>
      <c r="K259" s="166"/>
    </row>
    <row r="260" spans="1:11" x14ac:dyDescent="0.35">
      <c r="A260" s="129">
        <v>0.25700000000000001</v>
      </c>
      <c r="B260" s="108">
        <f t="shared" si="26"/>
        <v>0.4</v>
      </c>
      <c r="C260" s="110">
        <f t="shared" si="23"/>
        <v>0.318</v>
      </c>
      <c r="D260" s="110">
        <f t="shared" si="24"/>
        <v>0.246</v>
      </c>
      <c r="E260" s="110">
        <f t="shared" si="25"/>
        <v>0.214</v>
      </c>
      <c r="G260" s="167">
        <v>0.98399999999999999</v>
      </c>
      <c r="H260" s="1">
        <v>2.57</v>
      </c>
      <c r="K260" s="166"/>
    </row>
    <row r="261" spans="1:11" x14ac:dyDescent="0.35">
      <c r="A261" s="129">
        <v>0.25800000000000001</v>
      </c>
      <c r="B261" s="108">
        <f t="shared" si="26"/>
        <v>0.4</v>
      </c>
      <c r="C261" s="110">
        <f t="shared" si="23"/>
        <v>0.31900000000000001</v>
      </c>
      <c r="D261" s="110">
        <f t="shared" si="24"/>
        <v>0.247</v>
      </c>
      <c r="E261" s="110">
        <f t="shared" si="25"/>
        <v>0.214</v>
      </c>
      <c r="G261" s="167">
        <v>0.98399999999999999</v>
      </c>
      <c r="H261" s="1">
        <v>2.58</v>
      </c>
      <c r="K261" s="166"/>
    </row>
    <row r="262" spans="1:11" x14ac:dyDescent="0.35">
      <c r="A262" s="129">
        <v>0.25900000000000001</v>
      </c>
      <c r="B262" s="108">
        <f t="shared" si="26"/>
        <v>0.4</v>
      </c>
      <c r="C262" s="110">
        <f t="shared" si="23"/>
        <v>0.32</v>
      </c>
      <c r="D262" s="110">
        <f t="shared" si="24"/>
        <v>0.248</v>
      </c>
      <c r="E262" s="110">
        <f t="shared" si="25"/>
        <v>0.215</v>
      </c>
      <c r="G262" s="167">
        <v>0.98399999999999999</v>
      </c>
      <c r="H262" s="1">
        <v>2.59</v>
      </c>
      <c r="K262" s="166"/>
    </row>
    <row r="263" spans="1:11" x14ac:dyDescent="0.35">
      <c r="A263" s="129">
        <v>0.26</v>
      </c>
      <c r="B263" s="108">
        <f t="shared" si="26"/>
        <v>0.4</v>
      </c>
      <c r="C263" s="110">
        <f t="shared" si="23"/>
        <v>0.32100000000000001</v>
      </c>
      <c r="D263" s="110">
        <f t="shared" si="24"/>
        <v>0.249</v>
      </c>
      <c r="E263" s="110">
        <f t="shared" si="25"/>
        <v>0.216</v>
      </c>
      <c r="G263" s="167">
        <v>0.98499999999999999</v>
      </c>
      <c r="H263" s="1">
        <v>2.6</v>
      </c>
      <c r="K263" s="166"/>
    </row>
    <row r="264" spans="1:11" x14ac:dyDescent="0.35">
      <c r="A264" s="129">
        <v>0.26100000000000001</v>
      </c>
      <c r="B264" s="108">
        <f t="shared" si="26"/>
        <v>0.4</v>
      </c>
      <c r="C264" s="110">
        <f t="shared" si="23"/>
        <v>0.32200000000000001</v>
      </c>
      <c r="D264" s="110">
        <f t="shared" si="24"/>
        <v>0.249</v>
      </c>
      <c r="E264" s="110">
        <f t="shared" si="25"/>
        <v>0.216</v>
      </c>
      <c r="G264" s="167">
        <v>0.98499999999999999</v>
      </c>
      <c r="H264" s="1">
        <v>2.61</v>
      </c>
      <c r="K264" s="166"/>
    </row>
    <row r="265" spans="1:11" x14ac:dyDescent="0.35">
      <c r="A265" s="129">
        <v>0.26200000000000001</v>
      </c>
      <c r="B265" s="108">
        <f t="shared" si="26"/>
        <v>0.4</v>
      </c>
      <c r="C265" s="110">
        <f t="shared" si="23"/>
        <v>0.32300000000000001</v>
      </c>
      <c r="D265" s="110">
        <f t="shared" si="24"/>
        <v>0.25</v>
      </c>
      <c r="E265" s="110">
        <f t="shared" si="25"/>
        <v>0.217</v>
      </c>
      <c r="G265" s="167">
        <v>0.98499999999999999</v>
      </c>
      <c r="H265" s="1">
        <v>2.62</v>
      </c>
      <c r="K265" s="166"/>
    </row>
    <row r="266" spans="1:11" x14ac:dyDescent="0.35">
      <c r="A266" s="129">
        <v>0.26300000000000001</v>
      </c>
      <c r="B266" s="108">
        <f t="shared" si="26"/>
        <v>0.4</v>
      </c>
      <c r="C266" s="110">
        <f t="shared" si="23"/>
        <v>0.32400000000000001</v>
      </c>
      <c r="D266" s="110">
        <f t="shared" si="24"/>
        <v>0.251</v>
      </c>
      <c r="E266" s="110">
        <f t="shared" si="25"/>
        <v>0.218</v>
      </c>
      <c r="G266" s="167">
        <v>0.98599999999999999</v>
      </c>
      <c r="H266" s="1">
        <v>2.63</v>
      </c>
      <c r="K266" s="166"/>
    </row>
    <row r="267" spans="1:11" x14ac:dyDescent="0.35">
      <c r="A267" s="129">
        <v>0.26400000000000001</v>
      </c>
      <c r="B267" s="108">
        <f t="shared" si="26"/>
        <v>0.4</v>
      </c>
      <c r="C267" s="110">
        <f t="shared" si="23"/>
        <v>0.32500000000000001</v>
      </c>
      <c r="D267" s="110">
        <f t="shared" si="24"/>
        <v>0.252</v>
      </c>
      <c r="E267" s="110">
        <f t="shared" si="25"/>
        <v>0.218</v>
      </c>
      <c r="G267" s="167">
        <v>0.98599999999999999</v>
      </c>
      <c r="H267" s="1">
        <v>2.64</v>
      </c>
      <c r="K267" s="166"/>
    </row>
    <row r="268" spans="1:11" x14ac:dyDescent="0.35">
      <c r="A268" s="129">
        <v>0.26500000000000001</v>
      </c>
      <c r="B268" s="108">
        <f t="shared" si="26"/>
        <v>0.4</v>
      </c>
      <c r="C268" s="110">
        <f t="shared" si="23"/>
        <v>0.32600000000000001</v>
      </c>
      <c r="D268" s="110">
        <f t="shared" si="24"/>
        <v>0.252</v>
      </c>
      <c r="E268" s="110">
        <f t="shared" si="25"/>
        <v>0.219</v>
      </c>
      <c r="G268" s="167">
        <v>0.98599999999999999</v>
      </c>
      <c r="H268" s="1">
        <v>2.65</v>
      </c>
      <c r="K268" s="166"/>
    </row>
    <row r="269" spans="1:11" x14ac:dyDescent="0.35">
      <c r="A269" s="129">
        <v>0.26600000000000001</v>
      </c>
      <c r="B269" s="108">
        <f t="shared" si="26"/>
        <v>0.4</v>
      </c>
      <c r="C269" s="110">
        <f t="shared" si="23"/>
        <v>0.32700000000000001</v>
      </c>
      <c r="D269" s="110">
        <f t="shared" si="24"/>
        <v>0.253</v>
      </c>
      <c r="E269" s="110">
        <f t="shared" si="25"/>
        <v>0.22</v>
      </c>
      <c r="G269" s="167">
        <v>0.98699999999999999</v>
      </c>
      <c r="H269" s="1">
        <v>2.66</v>
      </c>
      <c r="K269" s="166"/>
    </row>
    <row r="270" spans="1:11" x14ac:dyDescent="0.35">
      <c r="A270" s="129">
        <v>0.26700000000000002</v>
      </c>
      <c r="B270" s="108">
        <f t="shared" si="26"/>
        <v>0.4</v>
      </c>
      <c r="C270" s="110">
        <f t="shared" si="23"/>
        <v>0.32800000000000001</v>
      </c>
      <c r="D270" s="110">
        <f t="shared" si="24"/>
        <v>0.254</v>
      </c>
      <c r="E270" s="110">
        <f t="shared" si="25"/>
        <v>0.22</v>
      </c>
      <c r="G270" s="167">
        <v>0.98699999999999999</v>
      </c>
      <c r="H270" s="1">
        <v>2.67</v>
      </c>
      <c r="K270" s="166"/>
    </row>
    <row r="271" spans="1:11" x14ac:dyDescent="0.35">
      <c r="A271" s="129">
        <v>0.26800000000000002</v>
      </c>
      <c r="B271" s="108">
        <f t="shared" si="26"/>
        <v>0.4</v>
      </c>
      <c r="C271" s="110">
        <f t="shared" si="23"/>
        <v>0.32900000000000001</v>
      </c>
      <c r="D271" s="110">
        <f t="shared" si="24"/>
        <v>0.255</v>
      </c>
      <c r="E271" s="110">
        <f t="shared" si="25"/>
        <v>0.221</v>
      </c>
      <c r="G271" s="167">
        <v>0.98699999999999999</v>
      </c>
      <c r="H271" s="1">
        <v>2.68</v>
      </c>
      <c r="K271" s="166"/>
    </row>
    <row r="272" spans="1:11" x14ac:dyDescent="0.35">
      <c r="A272" s="129">
        <v>0.26900000000000002</v>
      </c>
      <c r="B272" s="108">
        <f t="shared" si="26"/>
        <v>0.4</v>
      </c>
      <c r="C272" s="110">
        <f t="shared" si="23"/>
        <v>0.33</v>
      </c>
      <c r="D272" s="110">
        <f t="shared" si="24"/>
        <v>0.255</v>
      </c>
      <c r="E272" s="110">
        <f t="shared" si="25"/>
        <v>0.222</v>
      </c>
      <c r="G272" s="167">
        <v>0.98699999999999999</v>
      </c>
      <c r="H272" s="1">
        <v>2.69</v>
      </c>
      <c r="K272" s="166"/>
    </row>
    <row r="273" spans="1:11" x14ac:dyDescent="0.35">
      <c r="A273" s="129">
        <v>0.27</v>
      </c>
      <c r="B273" s="108">
        <f t="shared" si="26"/>
        <v>0.4</v>
      </c>
      <c r="C273" s="110">
        <f t="shared" si="23"/>
        <v>0.33100000000000002</v>
      </c>
      <c r="D273" s="110">
        <f t="shared" si="24"/>
        <v>0.25600000000000001</v>
      </c>
      <c r="E273" s="110">
        <f t="shared" si="25"/>
        <v>0.222</v>
      </c>
      <c r="G273" s="167">
        <v>0.98799999999999999</v>
      </c>
      <c r="H273" s="1">
        <v>2.7</v>
      </c>
      <c r="K273" s="166"/>
    </row>
    <row r="274" spans="1:11" x14ac:dyDescent="0.35">
      <c r="A274" s="129">
        <v>0.27100000000000002</v>
      </c>
      <c r="B274" s="108">
        <f t="shared" si="26"/>
        <v>0.4</v>
      </c>
      <c r="C274" s="110">
        <f t="shared" si="23"/>
        <v>0.33200000000000002</v>
      </c>
      <c r="D274" s="110">
        <f t="shared" si="24"/>
        <v>0.25700000000000001</v>
      </c>
      <c r="E274" s="110">
        <f t="shared" si="25"/>
        <v>0.223</v>
      </c>
      <c r="G274" s="167">
        <v>0.98799999999999999</v>
      </c>
      <c r="H274" s="1">
        <v>2.71</v>
      </c>
      <c r="K274" s="166"/>
    </row>
    <row r="275" spans="1:11" x14ac:dyDescent="0.35">
      <c r="A275" s="129">
        <v>0.27200000000000002</v>
      </c>
      <c r="B275" s="108">
        <f t="shared" si="26"/>
        <v>0.4</v>
      </c>
      <c r="C275" s="110">
        <f t="shared" si="23"/>
        <v>0.33300000000000002</v>
      </c>
      <c r="D275" s="110">
        <f t="shared" si="24"/>
        <v>0.25800000000000001</v>
      </c>
      <c r="E275" s="110">
        <f t="shared" si="25"/>
        <v>0.224</v>
      </c>
      <c r="G275" s="167">
        <v>0.98799999999999999</v>
      </c>
      <c r="H275" s="1">
        <v>2.72</v>
      </c>
      <c r="K275" s="166"/>
    </row>
    <row r="276" spans="1:11" x14ac:dyDescent="0.35">
      <c r="A276" s="129">
        <v>0.27300000000000002</v>
      </c>
      <c r="B276" s="108">
        <f t="shared" si="26"/>
        <v>0.4</v>
      </c>
      <c r="C276" s="110">
        <f t="shared" si="23"/>
        <v>0.33400000000000002</v>
      </c>
      <c r="D276" s="110">
        <f t="shared" si="24"/>
        <v>0.25800000000000001</v>
      </c>
      <c r="E276" s="110">
        <f t="shared" si="25"/>
        <v>0.224</v>
      </c>
      <c r="G276" s="167">
        <v>0.98899999999999999</v>
      </c>
      <c r="H276" s="1">
        <v>2.73</v>
      </c>
      <c r="K276" s="166"/>
    </row>
    <row r="277" spans="1:11" x14ac:dyDescent="0.35">
      <c r="A277" s="129">
        <v>0.27400000000000002</v>
      </c>
      <c r="B277" s="108">
        <f t="shared" si="26"/>
        <v>0.4</v>
      </c>
      <c r="C277" s="110">
        <f t="shared" si="23"/>
        <v>0.33500000000000002</v>
      </c>
      <c r="D277" s="110">
        <f t="shared" si="24"/>
        <v>0.25900000000000001</v>
      </c>
      <c r="E277" s="110">
        <f t="shared" si="25"/>
        <v>0.22500000000000001</v>
      </c>
      <c r="G277" s="167">
        <v>0.98899999999999999</v>
      </c>
      <c r="H277" s="1">
        <v>2.74</v>
      </c>
      <c r="K277" s="166"/>
    </row>
    <row r="278" spans="1:11" x14ac:dyDescent="0.35">
      <c r="A278" s="129">
        <v>0.27500000000000002</v>
      </c>
      <c r="B278" s="108">
        <f t="shared" si="26"/>
        <v>0.4</v>
      </c>
      <c r="C278" s="110">
        <f t="shared" si="23"/>
        <v>0.33600000000000002</v>
      </c>
      <c r="D278" s="110">
        <f t="shared" si="24"/>
        <v>0.26</v>
      </c>
      <c r="E278" s="110">
        <f t="shared" si="25"/>
        <v>0.22600000000000001</v>
      </c>
      <c r="G278" s="167">
        <v>0.98899999999999999</v>
      </c>
      <c r="H278" s="1">
        <v>2.75</v>
      </c>
      <c r="K278" s="166"/>
    </row>
    <row r="279" spans="1:11" x14ac:dyDescent="0.35">
      <c r="A279" s="129">
        <v>0.27600000000000002</v>
      </c>
      <c r="B279" s="108">
        <f t="shared" si="26"/>
        <v>0.4</v>
      </c>
      <c r="C279" s="110">
        <f t="shared" si="23"/>
        <v>0.33700000000000002</v>
      </c>
      <c r="D279" s="110">
        <f t="shared" si="24"/>
        <v>0.26100000000000001</v>
      </c>
      <c r="E279" s="110">
        <f t="shared" si="25"/>
        <v>0.22700000000000001</v>
      </c>
      <c r="G279" s="167">
        <v>0.99</v>
      </c>
      <c r="H279" s="1">
        <v>2.76</v>
      </c>
      <c r="K279" s="166"/>
    </row>
    <row r="280" spans="1:11" x14ac:dyDescent="0.35">
      <c r="A280" s="129">
        <v>0.27700000000000002</v>
      </c>
      <c r="B280" s="108">
        <f t="shared" si="26"/>
        <v>0.4</v>
      </c>
      <c r="C280" s="110">
        <f t="shared" si="23"/>
        <v>0.33800000000000002</v>
      </c>
      <c r="D280" s="110">
        <f t="shared" si="24"/>
        <v>0.26100000000000001</v>
      </c>
      <c r="E280" s="110">
        <f t="shared" si="25"/>
        <v>0.22700000000000001</v>
      </c>
      <c r="G280" s="167">
        <v>0.99</v>
      </c>
      <c r="H280" s="1">
        <v>2.77</v>
      </c>
      <c r="K280" s="166"/>
    </row>
    <row r="281" spans="1:11" x14ac:dyDescent="0.35">
      <c r="A281" s="129">
        <v>0.27800000000000002</v>
      </c>
      <c r="B281" s="108">
        <f t="shared" si="26"/>
        <v>0.4</v>
      </c>
      <c r="C281" s="110">
        <f t="shared" si="23"/>
        <v>0.33900000000000002</v>
      </c>
      <c r="D281" s="110">
        <f t="shared" si="24"/>
        <v>0.26200000000000001</v>
      </c>
      <c r="E281" s="110">
        <f t="shared" si="25"/>
        <v>0.22800000000000001</v>
      </c>
      <c r="G281" s="167">
        <v>0.99</v>
      </c>
      <c r="H281" s="1">
        <v>2.78</v>
      </c>
      <c r="K281" s="166"/>
    </row>
    <row r="282" spans="1:11" x14ac:dyDescent="0.35">
      <c r="A282" s="129">
        <v>0.27900000000000003</v>
      </c>
      <c r="B282" s="108">
        <f t="shared" si="26"/>
        <v>0.4</v>
      </c>
      <c r="C282" s="110">
        <f t="shared" si="23"/>
        <v>0.34</v>
      </c>
      <c r="D282" s="110">
        <f t="shared" si="24"/>
        <v>0.26300000000000001</v>
      </c>
      <c r="E282" s="110">
        <f t="shared" si="25"/>
        <v>0.22900000000000001</v>
      </c>
      <c r="G282" s="167">
        <v>0.99</v>
      </c>
      <c r="H282" s="1">
        <v>2.79</v>
      </c>
      <c r="K282" s="166"/>
    </row>
    <row r="283" spans="1:11" x14ac:dyDescent="0.35">
      <c r="A283" s="129">
        <v>0.28000000000000003</v>
      </c>
      <c r="B283" s="108">
        <f t="shared" si="26"/>
        <v>0.4</v>
      </c>
      <c r="C283" s="110">
        <f t="shared" si="23"/>
        <v>0.34100000000000003</v>
      </c>
      <c r="D283" s="110">
        <f t="shared" si="24"/>
        <v>0.26400000000000001</v>
      </c>
      <c r="E283" s="110">
        <f t="shared" si="25"/>
        <v>0.22900000000000001</v>
      </c>
      <c r="G283" s="167">
        <v>0.99099999999999999</v>
      </c>
      <c r="H283" s="1">
        <v>2.8</v>
      </c>
      <c r="K283" s="166"/>
    </row>
    <row r="284" spans="1:11" x14ac:dyDescent="0.35">
      <c r="A284" s="129">
        <v>0.28100000000000003</v>
      </c>
      <c r="B284" s="108">
        <f t="shared" si="26"/>
        <v>0.4</v>
      </c>
      <c r="C284" s="110">
        <f t="shared" si="23"/>
        <v>0.34200000000000003</v>
      </c>
      <c r="D284" s="110">
        <f t="shared" si="24"/>
        <v>0.26400000000000001</v>
      </c>
      <c r="E284" s="110">
        <f t="shared" si="25"/>
        <v>0.23</v>
      </c>
      <c r="G284" s="167">
        <v>0.99099999999999999</v>
      </c>
      <c r="H284" s="1">
        <v>2.81</v>
      </c>
      <c r="K284" s="166"/>
    </row>
    <row r="285" spans="1:11" x14ac:dyDescent="0.35">
      <c r="A285" s="129">
        <v>0.28199999999999997</v>
      </c>
      <c r="B285" s="108">
        <f t="shared" si="26"/>
        <v>0.4</v>
      </c>
      <c r="C285" s="110">
        <f t="shared" si="23"/>
        <v>0.34300000000000003</v>
      </c>
      <c r="D285" s="110">
        <f t="shared" si="24"/>
        <v>0.26500000000000001</v>
      </c>
      <c r="E285" s="110">
        <f t="shared" si="25"/>
        <v>0.23100000000000001</v>
      </c>
      <c r="G285" s="167">
        <v>0.99099999999999999</v>
      </c>
      <c r="H285" s="1">
        <v>2.82</v>
      </c>
      <c r="K285" s="166"/>
    </row>
    <row r="286" spans="1:11" x14ac:dyDescent="0.35">
      <c r="A286" s="129">
        <v>0.28299999999999997</v>
      </c>
      <c r="B286" s="108">
        <f t="shared" si="26"/>
        <v>0.4</v>
      </c>
      <c r="C286" s="110">
        <f t="shared" si="23"/>
        <v>0.34399999999999997</v>
      </c>
      <c r="D286" s="110">
        <f t="shared" si="24"/>
        <v>0.26600000000000001</v>
      </c>
      <c r="E286" s="110">
        <f t="shared" si="25"/>
        <v>0.23100000000000001</v>
      </c>
      <c r="G286" s="167">
        <v>0.99199999999999999</v>
      </c>
      <c r="H286" s="1">
        <v>2.83</v>
      </c>
      <c r="K286" s="166"/>
    </row>
    <row r="287" spans="1:11" x14ac:dyDescent="0.35">
      <c r="A287" s="129">
        <v>0.28399999999999997</v>
      </c>
      <c r="B287" s="108">
        <f t="shared" si="26"/>
        <v>0.4</v>
      </c>
      <c r="C287" s="110">
        <f t="shared" si="23"/>
        <v>0.34499999999999997</v>
      </c>
      <c r="D287" s="110">
        <f t="shared" si="24"/>
        <v>0.26700000000000002</v>
      </c>
      <c r="E287" s="110">
        <f t="shared" si="25"/>
        <v>0.23200000000000001</v>
      </c>
      <c r="G287" s="167">
        <v>0.99199999999999999</v>
      </c>
      <c r="H287" s="1">
        <v>2.84</v>
      </c>
      <c r="K287" s="166"/>
    </row>
    <row r="288" spans="1:11" x14ac:dyDescent="0.35">
      <c r="A288" s="129">
        <v>0.28499999999999998</v>
      </c>
      <c r="B288" s="108">
        <f t="shared" si="26"/>
        <v>0.4</v>
      </c>
      <c r="C288" s="110">
        <f t="shared" si="23"/>
        <v>0.34599999999999997</v>
      </c>
      <c r="D288" s="110">
        <f t="shared" si="24"/>
        <v>0.26700000000000002</v>
      </c>
      <c r="E288" s="110">
        <f t="shared" si="25"/>
        <v>0.23300000000000001</v>
      </c>
      <c r="G288" s="167">
        <v>0.99199999999999999</v>
      </c>
      <c r="H288" s="1">
        <v>2.85</v>
      </c>
      <c r="K288" s="166"/>
    </row>
    <row r="289" spans="1:11" x14ac:dyDescent="0.35">
      <c r="A289" s="129">
        <v>0.28599999999999998</v>
      </c>
      <c r="B289" s="108">
        <f t="shared" si="26"/>
        <v>0.4</v>
      </c>
      <c r="C289" s="110">
        <f t="shared" si="23"/>
        <v>0.34699999999999998</v>
      </c>
      <c r="D289" s="110">
        <f t="shared" si="24"/>
        <v>0.26800000000000002</v>
      </c>
      <c r="E289" s="110">
        <f t="shared" si="25"/>
        <v>0.23300000000000001</v>
      </c>
      <c r="G289" s="167">
        <v>0.99299999999999999</v>
      </c>
      <c r="H289" s="1">
        <v>2.86</v>
      </c>
      <c r="K289" s="166"/>
    </row>
    <row r="290" spans="1:11" x14ac:dyDescent="0.35">
      <c r="A290" s="129">
        <v>0.28699999999999998</v>
      </c>
      <c r="B290" s="108">
        <f t="shared" si="26"/>
        <v>0.4</v>
      </c>
      <c r="C290" s="110">
        <f t="shared" si="23"/>
        <v>0.34799999999999998</v>
      </c>
      <c r="D290" s="110">
        <f t="shared" si="24"/>
        <v>0.26900000000000002</v>
      </c>
      <c r="E290" s="110">
        <f t="shared" si="25"/>
        <v>0.23400000000000001</v>
      </c>
      <c r="G290" s="167">
        <v>0.99299999999999999</v>
      </c>
      <c r="H290" s="1">
        <v>2.87</v>
      </c>
      <c r="K290" s="166"/>
    </row>
    <row r="291" spans="1:11" x14ac:dyDescent="0.35">
      <c r="A291" s="129">
        <v>0.28799999999999998</v>
      </c>
      <c r="B291" s="108">
        <f t="shared" si="26"/>
        <v>0.4</v>
      </c>
      <c r="C291" s="110">
        <f t="shared" si="23"/>
        <v>0.34899999999999998</v>
      </c>
      <c r="D291" s="110">
        <f t="shared" si="24"/>
        <v>0.27</v>
      </c>
      <c r="E291" s="110">
        <f t="shared" si="25"/>
        <v>0.23499999999999999</v>
      </c>
      <c r="G291" s="167">
        <v>0.99299999999999999</v>
      </c>
      <c r="H291" s="1">
        <v>2.88</v>
      </c>
      <c r="K291" s="166"/>
    </row>
    <row r="292" spans="1:11" x14ac:dyDescent="0.35">
      <c r="A292" s="129">
        <v>0.28899999999999998</v>
      </c>
      <c r="B292" s="108">
        <f t="shared" si="26"/>
        <v>0.4</v>
      </c>
      <c r="C292" s="110">
        <f t="shared" si="23"/>
        <v>0.35</v>
      </c>
      <c r="D292" s="110">
        <f t="shared" si="24"/>
        <v>0.27100000000000002</v>
      </c>
      <c r="E292" s="110">
        <f t="shared" si="25"/>
        <v>0.23499999999999999</v>
      </c>
      <c r="G292" s="167">
        <v>0.99299999999999999</v>
      </c>
      <c r="H292" s="1">
        <v>2.89</v>
      </c>
      <c r="K292" s="166"/>
    </row>
    <row r="293" spans="1:11" x14ac:dyDescent="0.35">
      <c r="A293" s="129">
        <v>0.28999999999999998</v>
      </c>
      <c r="B293" s="108">
        <f t="shared" si="26"/>
        <v>0.4</v>
      </c>
      <c r="C293" s="110">
        <f t="shared" si="23"/>
        <v>0.35099999999999998</v>
      </c>
      <c r="D293" s="110">
        <f t="shared" si="24"/>
        <v>0.27100000000000002</v>
      </c>
      <c r="E293" s="110">
        <f t="shared" si="25"/>
        <v>0.23599999999999999</v>
      </c>
      <c r="G293" s="167">
        <v>0.99399999999999999</v>
      </c>
      <c r="H293" s="1">
        <v>2.9</v>
      </c>
      <c r="K293" s="166"/>
    </row>
    <row r="294" spans="1:11" x14ac:dyDescent="0.35">
      <c r="A294" s="129">
        <v>0.29099999999999998</v>
      </c>
      <c r="B294" s="108">
        <f t="shared" si="26"/>
        <v>0.4</v>
      </c>
      <c r="C294" s="110">
        <f t="shared" si="23"/>
        <v>0.35199999999999998</v>
      </c>
      <c r="D294" s="110">
        <f t="shared" si="24"/>
        <v>0.27200000000000002</v>
      </c>
      <c r="E294" s="110">
        <f t="shared" si="25"/>
        <v>0.23699999999999999</v>
      </c>
      <c r="G294" s="167">
        <v>0.99399999999999999</v>
      </c>
      <c r="H294" s="1">
        <v>2.91</v>
      </c>
      <c r="K294" s="166"/>
    </row>
    <row r="295" spans="1:11" x14ac:dyDescent="0.35">
      <c r="A295" s="129">
        <v>0.29199999999999998</v>
      </c>
      <c r="B295" s="108">
        <f t="shared" si="26"/>
        <v>0.4</v>
      </c>
      <c r="C295" s="110">
        <f t="shared" si="23"/>
        <v>0.35299999999999998</v>
      </c>
      <c r="D295" s="110">
        <f t="shared" si="24"/>
        <v>0.27300000000000002</v>
      </c>
      <c r="E295" s="110">
        <f t="shared" si="25"/>
        <v>0.23799999999999999</v>
      </c>
      <c r="G295" s="167">
        <v>0.99399999999999999</v>
      </c>
      <c r="H295" s="1">
        <v>2.92</v>
      </c>
      <c r="K295" s="166"/>
    </row>
    <row r="296" spans="1:11" x14ac:dyDescent="0.35">
      <c r="A296" s="129">
        <v>0.29299999999999998</v>
      </c>
      <c r="B296" s="108">
        <f t="shared" si="26"/>
        <v>0.4</v>
      </c>
      <c r="C296" s="110">
        <f t="shared" si="23"/>
        <v>0.35399999999999998</v>
      </c>
      <c r="D296" s="110">
        <f t="shared" si="24"/>
        <v>0.27400000000000002</v>
      </c>
      <c r="E296" s="110">
        <f t="shared" si="25"/>
        <v>0.23799999999999999</v>
      </c>
      <c r="G296" s="167">
        <v>0.995</v>
      </c>
      <c r="H296" s="1">
        <v>2.93</v>
      </c>
      <c r="K296" s="166"/>
    </row>
    <row r="297" spans="1:11" x14ac:dyDescent="0.35">
      <c r="A297" s="129">
        <v>0.29399999999999998</v>
      </c>
      <c r="B297" s="108">
        <f t="shared" si="26"/>
        <v>0.4</v>
      </c>
      <c r="C297" s="110">
        <f t="shared" si="23"/>
        <v>0.35499999999999998</v>
      </c>
      <c r="D297" s="110">
        <f t="shared" si="24"/>
        <v>0.27400000000000002</v>
      </c>
      <c r="E297" s="110">
        <f t="shared" si="25"/>
        <v>0.23899999999999999</v>
      </c>
      <c r="G297" s="167">
        <v>0.995</v>
      </c>
      <c r="H297" s="1">
        <v>2.94</v>
      </c>
      <c r="K297" s="166"/>
    </row>
    <row r="298" spans="1:11" x14ac:dyDescent="0.35">
      <c r="A298" s="129">
        <v>0.29499999999999998</v>
      </c>
      <c r="B298" s="108">
        <f t="shared" si="26"/>
        <v>0.4</v>
      </c>
      <c r="C298" s="110">
        <f t="shared" si="23"/>
        <v>0.35599999999999998</v>
      </c>
      <c r="D298" s="110">
        <f t="shared" si="24"/>
        <v>0.27500000000000002</v>
      </c>
      <c r="E298" s="110">
        <f t="shared" si="25"/>
        <v>0.24</v>
      </c>
      <c r="G298" s="167">
        <v>0.995</v>
      </c>
      <c r="H298" s="1">
        <v>2.95</v>
      </c>
      <c r="K298" s="166"/>
    </row>
    <row r="299" spans="1:11" x14ac:dyDescent="0.35">
      <c r="A299" s="129">
        <v>0.29599999999999999</v>
      </c>
      <c r="B299" s="108">
        <f t="shared" si="26"/>
        <v>0.4</v>
      </c>
      <c r="C299" s="110">
        <f t="shared" si="23"/>
        <v>0.35699999999999998</v>
      </c>
      <c r="D299" s="110">
        <f t="shared" si="24"/>
        <v>0.27600000000000002</v>
      </c>
      <c r="E299" s="110">
        <f t="shared" si="25"/>
        <v>0.24</v>
      </c>
      <c r="G299" s="167">
        <v>0.996</v>
      </c>
      <c r="H299" s="1">
        <v>2.96</v>
      </c>
      <c r="K299" s="166"/>
    </row>
    <row r="300" spans="1:11" x14ac:dyDescent="0.35">
      <c r="A300" s="129">
        <v>0.29699999999999999</v>
      </c>
      <c r="B300" s="108">
        <f t="shared" si="26"/>
        <v>0.4</v>
      </c>
      <c r="C300" s="110">
        <f t="shared" si="23"/>
        <v>0.35799999999999998</v>
      </c>
      <c r="D300" s="110">
        <f t="shared" si="24"/>
        <v>0.27700000000000002</v>
      </c>
      <c r="E300" s="110">
        <f t="shared" si="25"/>
        <v>0.24099999999999999</v>
      </c>
      <c r="G300" s="167">
        <v>0.996</v>
      </c>
      <c r="H300" s="1">
        <v>2.97</v>
      </c>
      <c r="K300" s="166"/>
    </row>
    <row r="301" spans="1:11" x14ac:dyDescent="0.35">
      <c r="A301" s="129">
        <v>0.29799999999999999</v>
      </c>
      <c r="B301" s="108">
        <f t="shared" si="26"/>
        <v>0.4</v>
      </c>
      <c r="C301" s="110">
        <f t="shared" si="23"/>
        <v>0.35899999999999999</v>
      </c>
      <c r="D301" s="110">
        <f t="shared" si="24"/>
        <v>0.27700000000000002</v>
      </c>
      <c r="E301" s="110">
        <f t="shared" si="25"/>
        <v>0.24199999999999999</v>
      </c>
      <c r="G301" s="167">
        <v>0.996</v>
      </c>
      <c r="H301" s="1">
        <v>2.98</v>
      </c>
      <c r="K301" s="166"/>
    </row>
    <row r="302" spans="1:11" x14ac:dyDescent="0.35">
      <c r="A302" s="129">
        <v>0.29899999999999999</v>
      </c>
      <c r="B302" s="108">
        <f t="shared" si="26"/>
        <v>0.4</v>
      </c>
      <c r="C302" s="110">
        <f t="shared" si="23"/>
        <v>0.35899999999999999</v>
      </c>
      <c r="D302" s="110">
        <f t="shared" si="24"/>
        <v>0.27800000000000002</v>
      </c>
      <c r="E302" s="110">
        <f t="shared" si="25"/>
        <v>0.24199999999999999</v>
      </c>
      <c r="G302" s="167">
        <v>0.997</v>
      </c>
      <c r="H302" s="1">
        <v>2.99</v>
      </c>
      <c r="K302" s="166"/>
    </row>
    <row r="303" spans="1:11" x14ac:dyDescent="0.35">
      <c r="A303" s="129">
        <v>0.3</v>
      </c>
      <c r="B303" s="108">
        <f t="shared" si="26"/>
        <v>0.4</v>
      </c>
      <c r="C303" s="110">
        <f t="shared" si="23"/>
        <v>0.36</v>
      </c>
      <c r="D303" s="110">
        <f t="shared" si="24"/>
        <v>0.27900000000000003</v>
      </c>
      <c r="E303" s="110">
        <f t="shared" si="25"/>
        <v>0.24299999999999999</v>
      </c>
      <c r="G303" s="167">
        <v>0.997</v>
      </c>
      <c r="H303" s="1">
        <v>3</v>
      </c>
      <c r="K303" s="166"/>
    </row>
    <row r="304" spans="1:11" x14ac:dyDescent="0.35">
      <c r="A304" s="129">
        <v>0.30099999999999999</v>
      </c>
      <c r="B304" s="108">
        <f t="shared" si="26"/>
        <v>0.4</v>
      </c>
      <c r="C304" s="110">
        <f t="shared" si="23"/>
        <v>0.36099999999999999</v>
      </c>
      <c r="D304" s="110">
        <f t="shared" si="24"/>
        <v>0.28000000000000003</v>
      </c>
      <c r="E304" s="110">
        <f t="shared" si="25"/>
        <v>0.24399999999999999</v>
      </c>
    </row>
    <row r="305" spans="1:5" x14ac:dyDescent="0.35">
      <c r="A305" s="129">
        <v>0.30199999999999999</v>
      </c>
      <c r="B305" s="108">
        <f t="shared" si="26"/>
        <v>0.4</v>
      </c>
      <c r="C305" s="110">
        <f t="shared" si="23"/>
        <v>0.36199999999999999</v>
      </c>
      <c r="D305" s="110">
        <f t="shared" si="24"/>
        <v>0.28000000000000003</v>
      </c>
      <c r="E305" s="110">
        <f t="shared" si="25"/>
        <v>0.24399999999999999</v>
      </c>
    </row>
    <row r="306" spans="1:5" x14ac:dyDescent="0.35">
      <c r="A306" s="129">
        <v>0.30299999999999999</v>
      </c>
      <c r="B306" s="108">
        <f t="shared" si="26"/>
        <v>0.4</v>
      </c>
      <c r="C306" s="110">
        <f t="shared" si="23"/>
        <v>0.36299999999999999</v>
      </c>
      <c r="D306" s="110">
        <f t="shared" si="24"/>
        <v>0.28100000000000003</v>
      </c>
      <c r="E306" s="110">
        <f t="shared" si="25"/>
        <v>0.245</v>
      </c>
    </row>
    <row r="307" spans="1:5" x14ac:dyDescent="0.35">
      <c r="A307" s="129">
        <v>0.30399999999999999</v>
      </c>
      <c r="B307" s="108">
        <f t="shared" si="26"/>
        <v>0.4</v>
      </c>
      <c r="C307" s="110">
        <f t="shared" si="23"/>
        <v>0.36399999999999999</v>
      </c>
      <c r="D307" s="110">
        <f t="shared" si="24"/>
        <v>0.28199999999999997</v>
      </c>
      <c r="E307" s="110">
        <f t="shared" si="25"/>
        <v>0.246</v>
      </c>
    </row>
    <row r="308" spans="1:5" x14ac:dyDescent="0.35">
      <c r="A308" s="129">
        <v>0.30499999999999999</v>
      </c>
      <c r="B308" s="108">
        <f t="shared" si="26"/>
        <v>0.4</v>
      </c>
      <c r="C308" s="110">
        <f t="shared" si="23"/>
        <v>0.36499999999999999</v>
      </c>
      <c r="D308" s="110">
        <f t="shared" si="24"/>
        <v>0.28299999999999997</v>
      </c>
      <c r="E308" s="110">
        <f t="shared" si="25"/>
        <v>0.246</v>
      </c>
    </row>
    <row r="309" spans="1:5" x14ac:dyDescent="0.35">
      <c r="A309" s="129">
        <v>0.30599999999999999</v>
      </c>
      <c r="B309" s="108">
        <f t="shared" si="26"/>
        <v>0.4</v>
      </c>
      <c r="C309" s="110">
        <f t="shared" si="23"/>
        <v>0.36599999999999999</v>
      </c>
      <c r="D309" s="110">
        <f t="shared" si="24"/>
        <v>0.28299999999999997</v>
      </c>
      <c r="E309" s="110">
        <f t="shared" si="25"/>
        <v>0.247</v>
      </c>
    </row>
    <row r="310" spans="1:5" x14ac:dyDescent="0.35">
      <c r="A310" s="129">
        <v>0.307</v>
      </c>
      <c r="B310" s="108">
        <f t="shared" si="26"/>
        <v>0.4</v>
      </c>
      <c r="C310" s="110">
        <f t="shared" ref="C310:C373" si="27">MIN(ROUND(TREND($Q$10:$Q$11,$O$10:$O$11,$A310,TRUE),3),0.4)</f>
        <v>0.36699999999999999</v>
      </c>
      <c r="D310" s="110">
        <f t="shared" ref="D310:D373" si="28">MIN(ROUND(TREND($Q$15:$Q$16,$O$15:$O$16,$A310,TRUE),3),0.4)</f>
        <v>0.28399999999999997</v>
      </c>
      <c r="E310" s="110">
        <f t="shared" ref="E310:E373" si="29">MIN(ROUND(TREND($Q$20:$Q$21,$O$20:$O$21,$A310,TRUE),3),0.4)</f>
        <v>0.248</v>
      </c>
    </row>
    <row r="311" spans="1:5" x14ac:dyDescent="0.35">
      <c r="A311" s="129">
        <v>0.308</v>
      </c>
      <c r="B311" s="108">
        <f t="shared" si="26"/>
        <v>0.4</v>
      </c>
      <c r="C311" s="110">
        <f t="shared" si="27"/>
        <v>0.36799999999999999</v>
      </c>
      <c r="D311" s="110">
        <f t="shared" si="28"/>
        <v>0.28499999999999998</v>
      </c>
      <c r="E311" s="110">
        <f t="shared" si="29"/>
        <v>0.248</v>
      </c>
    </row>
    <row r="312" spans="1:5" x14ac:dyDescent="0.35">
      <c r="A312" s="129">
        <v>0.309</v>
      </c>
      <c r="B312" s="108">
        <f t="shared" ref="B312:B375" si="30">MIN(ROUND(TREND($Q$5:$Q$6,$O$5:$O$6,$A312,TRUE),3),0.4)</f>
        <v>0.4</v>
      </c>
      <c r="C312" s="110">
        <f t="shared" si="27"/>
        <v>0.36899999999999999</v>
      </c>
      <c r="D312" s="110">
        <f t="shared" si="28"/>
        <v>0.28599999999999998</v>
      </c>
      <c r="E312" s="110">
        <f t="shared" si="29"/>
        <v>0.249</v>
      </c>
    </row>
    <row r="313" spans="1:5" x14ac:dyDescent="0.35">
      <c r="A313" s="129">
        <v>0.31</v>
      </c>
      <c r="B313" s="108">
        <f t="shared" si="30"/>
        <v>0.4</v>
      </c>
      <c r="C313" s="110">
        <f t="shared" si="27"/>
        <v>0.37</v>
      </c>
      <c r="D313" s="110">
        <f t="shared" si="28"/>
        <v>0.28599999999999998</v>
      </c>
      <c r="E313" s="110">
        <f t="shared" si="29"/>
        <v>0.25</v>
      </c>
    </row>
    <row r="314" spans="1:5" x14ac:dyDescent="0.35">
      <c r="A314" s="129">
        <v>0.311</v>
      </c>
      <c r="B314" s="108">
        <f t="shared" si="30"/>
        <v>0.4</v>
      </c>
      <c r="C314" s="110">
        <f t="shared" si="27"/>
        <v>0.371</v>
      </c>
      <c r="D314" s="110">
        <f t="shared" si="28"/>
        <v>0.28699999999999998</v>
      </c>
      <c r="E314" s="110">
        <f t="shared" si="29"/>
        <v>0.251</v>
      </c>
    </row>
    <row r="315" spans="1:5" x14ac:dyDescent="0.35">
      <c r="A315" s="129">
        <v>0.312</v>
      </c>
      <c r="B315" s="108">
        <f t="shared" si="30"/>
        <v>0.4</v>
      </c>
      <c r="C315" s="110">
        <f t="shared" si="27"/>
        <v>0.372</v>
      </c>
      <c r="D315" s="110">
        <f t="shared" si="28"/>
        <v>0.28799999999999998</v>
      </c>
      <c r="E315" s="110">
        <f t="shared" si="29"/>
        <v>0.251</v>
      </c>
    </row>
    <row r="316" spans="1:5" x14ac:dyDescent="0.35">
      <c r="A316" s="129">
        <v>0.313</v>
      </c>
      <c r="B316" s="108">
        <f t="shared" si="30"/>
        <v>0.4</v>
      </c>
      <c r="C316" s="110">
        <f t="shared" si="27"/>
        <v>0.373</v>
      </c>
      <c r="D316" s="110">
        <f t="shared" si="28"/>
        <v>0.28899999999999998</v>
      </c>
      <c r="E316" s="110">
        <f t="shared" si="29"/>
        <v>0.252</v>
      </c>
    </row>
    <row r="317" spans="1:5" x14ac:dyDescent="0.35">
      <c r="A317" s="129">
        <v>0.314</v>
      </c>
      <c r="B317" s="108">
        <f t="shared" si="30"/>
        <v>0.4</v>
      </c>
      <c r="C317" s="110">
        <f t="shared" si="27"/>
        <v>0.374</v>
      </c>
      <c r="D317" s="110">
        <f t="shared" si="28"/>
        <v>0.28899999999999998</v>
      </c>
      <c r="E317" s="110">
        <f t="shared" si="29"/>
        <v>0.253</v>
      </c>
    </row>
    <row r="318" spans="1:5" x14ac:dyDescent="0.35">
      <c r="A318" s="129">
        <v>0.315</v>
      </c>
      <c r="B318" s="108">
        <f t="shared" si="30"/>
        <v>0.4</v>
      </c>
      <c r="C318" s="110">
        <f t="shared" si="27"/>
        <v>0.375</v>
      </c>
      <c r="D318" s="110">
        <f t="shared" si="28"/>
        <v>0.28999999999999998</v>
      </c>
      <c r="E318" s="110">
        <f t="shared" si="29"/>
        <v>0.253</v>
      </c>
    </row>
    <row r="319" spans="1:5" x14ac:dyDescent="0.35">
      <c r="A319" s="129">
        <v>0.316</v>
      </c>
      <c r="B319" s="108">
        <f t="shared" si="30"/>
        <v>0.4</v>
      </c>
      <c r="C319" s="110">
        <f t="shared" si="27"/>
        <v>0.376</v>
      </c>
      <c r="D319" s="110">
        <f t="shared" si="28"/>
        <v>0.29099999999999998</v>
      </c>
      <c r="E319" s="110">
        <f t="shared" si="29"/>
        <v>0.254</v>
      </c>
    </row>
    <row r="320" spans="1:5" x14ac:dyDescent="0.35">
      <c r="A320" s="129">
        <v>0.317</v>
      </c>
      <c r="B320" s="108">
        <f t="shared" si="30"/>
        <v>0.4</v>
      </c>
      <c r="C320" s="110">
        <f t="shared" si="27"/>
        <v>0.377</v>
      </c>
      <c r="D320" s="110">
        <f t="shared" si="28"/>
        <v>0.29199999999999998</v>
      </c>
      <c r="E320" s="110">
        <f t="shared" si="29"/>
        <v>0.255</v>
      </c>
    </row>
    <row r="321" spans="1:5" x14ac:dyDescent="0.35">
      <c r="A321" s="129">
        <v>0.318</v>
      </c>
      <c r="B321" s="108">
        <f t="shared" si="30"/>
        <v>0.4</v>
      </c>
      <c r="C321" s="110">
        <f t="shared" si="27"/>
        <v>0.378</v>
      </c>
      <c r="D321" s="110">
        <f t="shared" si="28"/>
        <v>0.29199999999999998</v>
      </c>
      <c r="E321" s="110">
        <f t="shared" si="29"/>
        <v>0.255</v>
      </c>
    </row>
    <row r="322" spans="1:5" x14ac:dyDescent="0.35">
      <c r="A322" s="129">
        <v>0.31900000000000001</v>
      </c>
      <c r="B322" s="108">
        <f t="shared" si="30"/>
        <v>0.4</v>
      </c>
      <c r="C322" s="110">
        <f t="shared" si="27"/>
        <v>0.379</v>
      </c>
      <c r="D322" s="110">
        <f t="shared" si="28"/>
        <v>0.29299999999999998</v>
      </c>
      <c r="E322" s="110">
        <f t="shared" si="29"/>
        <v>0.25600000000000001</v>
      </c>
    </row>
    <row r="323" spans="1:5" x14ac:dyDescent="0.35">
      <c r="A323" s="129">
        <v>0.32</v>
      </c>
      <c r="B323" s="108">
        <f t="shared" si="30"/>
        <v>0.4</v>
      </c>
      <c r="C323" s="110">
        <f t="shared" si="27"/>
        <v>0.38</v>
      </c>
      <c r="D323" s="110">
        <f t="shared" si="28"/>
        <v>0.29399999999999998</v>
      </c>
      <c r="E323" s="110">
        <f t="shared" si="29"/>
        <v>0.25700000000000001</v>
      </c>
    </row>
    <row r="324" spans="1:5" x14ac:dyDescent="0.35">
      <c r="A324" s="129">
        <v>0.32100000000000001</v>
      </c>
      <c r="B324" s="108">
        <f t="shared" si="30"/>
        <v>0.4</v>
      </c>
      <c r="C324" s="110">
        <f t="shared" si="27"/>
        <v>0.38100000000000001</v>
      </c>
      <c r="D324" s="110">
        <f t="shared" si="28"/>
        <v>0.29499999999999998</v>
      </c>
      <c r="E324" s="110">
        <f t="shared" si="29"/>
        <v>0.25700000000000001</v>
      </c>
    </row>
    <row r="325" spans="1:5" x14ac:dyDescent="0.35">
      <c r="A325" s="129">
        <v>0.32200000000000001</v>
      </c>
      <c r="B325" s="108">
        <f t="shared" si="30"/>
        <v>0.4</v>
      </c>
      <c r="C325" s="110">
        <f t="shared" si="27"/>
        <v>0.38200000000000001</v>
      </c>
      <c r="D325" s="110">
        <f t="shared" si="28"/>
        <v>0.29599999999999999</v>
      </c>
      <c r="E325" s="110">
        <f t="shared" si="29"/>
        <v>0.25800000000000001</v>
      </c>
    </row>
    <row r="326" spans="1:5" x14ac:dyDescent="0.35">
      <c r="A326" s="129">
        <v>0.32300000000000001</v>
      </c>
      <c r="B326" s="108">
        <f t="shared" si="30"/>
        <v>0.4</v>
      </c>
      <c r="C326" s="110">
        <f t="shared" si="27"/>
        <v>0.38300000000000001</v>
      </c>
      <c r="D326" s="110">
        <f t="shared" si="28"/>
        <v>0.29599999999999999</v>
      </c>
      <c r="E326" s="110">
        <f t="shared" si="29"/>
        <v>0.25900000000000001</v>
      </c>
    </row>
    <row r="327" spans="1:5" x14ac:dyDescent="0.35">
      <c r="A327" s="129">
        <v>0.32400000000000001</v>
      </c>
      <c r="B327" s="108">
        <f t="shared" si="30"/>
        <v>0.4</v>
      </c>
      <c r="C327" s="110">
        <f t="shared" si="27"/>
        <v>0.38400000000000001</v>
      </c>
      <c r="D327" s="110">
        <f t="shared" si="28"/>
        <v>0.29699999999999999</v>
      </c>
      <c r="E327" s="110">
        <f t="shared" si="29"/>
        <v>0.25900000000000001</v>
      </c>
    </row>
    <row r="328" spans="1:5" x14ac:dyDescent="0.35">
      <c r="A328" s="129">
        <v>0.32500000000000001</v>
      </c>
      <c r="B328" s="108">
        <f t="shared" si="30"/>
        <v>0.4</v>
      </c>
      <c r="C328" s="110">
        <f t="shared" si="27"/>
        <v>0.38500000000000001</v>
      </c>
      <c r="D328" s="110">
        <f t="shared" si="28"/>
        <v>0.29799999999999999</v>
      </c>
      <c r="E328" s="110">
        <f t="shared" si="29"/>
        <v>0.26</v>
      </c>
    </row>
    <row r="329" spans="1:5" x14ac:dyDescent="0.35">
      <c r="A329" s="129">
        <v>0.32600000000000001</v>
      </c>
      <c r="B329" s="108">
        <f t="shared" si="30"/>
        <v>0.4</v>
      </c>
      <c r="C329" s="110">
        <f t="shared" si="27"/>
        <v>0.38600000000000001</v>
      </c>
      <c r="D329" s="110">
        <f t="shared" si="28"/>
        <v>0.29899999999999999</v>
      </c>
      <c r="E329" s="110">
        <f t="shared" si="29"/>
        <v>0.26100000000000001</v>
      </c>
    </row>
    <row r="330" spans="1:5" x14ac:dyDescent="0.35">
      <c r="A330" s="129">
        <v>0.32700000000000001</v>
      </c>
      <c r="B330" s="108">
        <f t="shared" si="30"/>
        <v>0.4</v>
      </c>
      <c r="C330" s="110">
        <f t="shared" si="27"/>
        <v>0.38700000000000001</v>
      </c>
      <c r="D330" s="110">
        <f t="shared" si="28"/>
        <v>0.29899999999999999</v>
      </c>
      <c r="E330" s="110">
        <f t="shared" si="29"/>
        <v>0.26100000000000001</v>
      </c>
    </row>
    <row r="331" spans="1:5" x14ac:dyDescent="0.35">
      <c r="A331" s="129">
        <v>0.32800000000000001</v>
      </c>
      <c r="B331" s="108">
        <f t="shared" si="30"/>
        <v>0.4</v>
      </c>
      <c r="C331" s="110">
        <f t="shared" si="27"/>
        <v>0.38800000000000001</v>
      </c>
      <c r="D331" s="110">
        <f t="shared" si="28"/>
        <v>0.3</v>
      </c>
      <c r="E331" s="110">
        <f t="shared" si="29"/>
        <v>0.26200000000000001</v>
      </c>
    </row>
    <row r="332" spans="1:5" x14ac:dyDescent="0.35">
      <c r="A332" s="129">
        <v>0.32900000000000001</v>
      </c>
      <c r="B332" s="108">
        <f t="shared" si="30"/>
        <v>0.4</v>
      </c>
      <c r="C332" s="110">
        <f t="shared" si="27"/>
        <v>0.38900000000000001</v>
      </c>
      <c r="D332" s="110">
        <f t="shared" si="28"/>
        <v>0.30099999999999999</v>
      </c>
      <c r="E332" s="110">
        <f t="shared" si="29"/>
        <v>0.26300000000000001</v>
      </c>
    </row>
    <row r="333" spans="1:5" x14ac:dyDescent="0.35">
      <c r="A333" s="129">
        <v>0.33</v>
      </c>
      <c r="B333" s="108">
        <f t="shared" si="30"/>
        <v>0.4</v>
      </c>
      <c r="C333" s="110">
        <f t="shared" si="27"/>
        <v>0.39</v>
      </c>
      <c r="D333" s="110">
        <f t="shared" si="28"/>
        <v>0.30199999999999999</v>
      </c>
      <c r="E333" s="110">
        <f t="shared" si="29"/>
        <v>0.26400000000000001</v>
      </c>
    </row>
    <row r="334" spans="1:5" x14ac:dyDescent="0.35">
      <c r="A334" s="129">
        <v>0.33100000000000002</v>
      </c>
      <c r="B334" s="108">
        <f t="shared" si="30"/>
        <v>0.4</v>
      </c>
      <c r="C334" s="110">
        <f t="shared" si="27"/>
        <v>0.39100000000000001</v>
      </c>
      <c r="D334" s="110">
        <f t="shared" si="28"/>
        <v>0.30199999999999999</v>
      </c>
      <c r="E334" s="110">
        <f t="shared" si="29"/>
        <v>0.26400000000000001</v>
      </c>
    </row>
    <row r="335" spans="1:5" x14ac:dyDescent="0.35">
      <c r="A335" s="129">
        <v>0.33200000000000002</v>
      </c>
      <c r="B335" s="108">
        <f t="shared" si="30"/>
        <v>0.4</v>
      </c>
      <c r="C335" s="110">
        <f t="shared" si="27"/>
        <v>0.39200000000000002</v>
      </c>
      <c r="D335" s="110">
        <f t="shared" si="28"/>
        <v>0.30299999999999999</v>
      </c>
      <c r="E335" s="110">
        <f t="shared" si="29"/>
        <v>0.26500000000000001</v>
      </c>
    </row>
    <row r="336" spans="1:5" x14ac:dyDescent="0.35">
      <c r="A336" s="129">
        <v>0.33300000000000002</v>
      </c>
      <c r="B336" s="108">
        <f t="shared" si="30"/>
        <v>0.4</v>
      </c>
      <c r="C336" s="110">
        <f t="shared" si="27"/>
        <v>0.39300000000000002</v>
      </c>
      <c r="D336" s="110">
        <f t="shared" si="28"/>
        <v>0.30399999999999999</v>
      </c>
      <c r="E336" s="110">
        <f t="shared" si="29"/>
        <v>0.26600000000000001</v>
      </c>
    </row>
    <row r="337" spans="1:5" x14ac:dyDescent="0.35">
      <c r="A337" s="129">
        <v>0.33400000000000002</v>
      </c>
      <c r="B337" s="108">
        <f t="shared" si="30"/>
        <v>0.4</v>
      </c>
      <c r="C337" s="110">
        <f t="shared" si="27"/>
        <v>0.39400000000000002</v>
      </c>
      <c r="D337" s="110">
        <f t="shared" si="28"/>
        <v>0.30499999999999999</v>
      </c>
      <c r="E337" s="110">
        <f t="shared" si="29"/>
        <v>0.26600000000000001</v>
      </c>
    </row>
    <row r="338" spans="1:5" x14ac:dyDescent="0.35">
      <c r="A338" s="129">
        <v>0.33500000000000002</v>
      </c>
      <c r="B338" s="108">
        <f t="shared" si="30"/>
        <v>0.4</v>
      </c>
      <c r="C338" s="110">
        <f t="shared" si="27"/>
        <v>0.39500000000000002</v>
      </c>
      <c r="D338" s="110">
        <f t="shared" si="28"/>
        <v>0.30499999999999999</v>
      </c>
      <c r="E338" s="110">
        <f t="shared" si="29"/>
        <v>0.26700000000000002</v>
      </c>
    </row>
    <row r="339" spans="1:5" x14ac:dyDescent="0.35">
      <c r="A339" s="129">
        <v>0.33600000000000002</v>
      </c>
      <c r="B339" s="108">
        <f t="shared" si="30"/>
        <v>0.4</v>
      </c>
      <c r="C339" s="110">
        <f t="shared" si="27"/>
        <v>0.39600000000000002</v>
      </c>
      <c r="D339" s="110">
        <f t="shared" si="28"/>
        <v>0.30599999999999999</v>
      </c>
      <c r="E339" s="110">
        <f t="shared" si="29"/>
        <v>0.26800000000000002</v>
      </c>
    </row>
    <row r="340" spans="1:5" x14ac:dyDescent="0.35">
      <c r="A340" s="129">
        <v>0.33700000000000002</v>
      </c>
      <c r="B340" s="108">
        <f t="shared" si="30"/>
        <v>0.4</v>
      </c>
      <c r="C340" s="110">
        <f t="shared" si="27"/>
        <v>0.39700000000000002</v>
      </c>
      <c r="D340" s="110">
        <f t="shared" si="28"/>
        <v>0.307</v>
      </c>
      <c r="E340" s="110">
        <f t="shared" si="29"/>
        <v>0.26800000000000002</v>
      </c>
    </row>
    <row r="341" spans="1:5" x14ac:dyDescent="0.35">
      <c r="A341" s="129">
        <v>0.33800000000000002</v>
      </c>
      <c r="B341" s="108">
        <f t="shared" si="30"/>
        <v>0.4</v>
      </c>
      <c r="C341" s="110">
        <f t="shared" si="27"/>
        <v>0.39800000000000002</v>
      </c>
      <c r="D341" s="110">
        <f t="shared" si="28"/>
        <v>0.308</v>
      </c>
      <c r="E341" s="110">
        <f t="shared" si="29"/>
        <v>0.26900000000000002</v>
      </c>
    </row>
    <row r="342" spans="1:5" x14ac:dyDescent="0.35">
      <c r="A342" s="129">
        <v>0.33900000000000002</v>
      </c>
      <c r="B342" s="108">
        <f t="shared" si="30"/>
        <v>0.4</v>
      </c>
      <c r="C342" s="110">
        <f t="shared" si="27"/>
        <v>0.39900000000000002</v>
      </c>
      <c r="D342" s="110">
        <f t="shared" si="28"/>
        <v>0.308</v>
      </c>
      <c r="E342" s="110">
        <f t="shared" si="29"/>
        <v>0.27</v>
      </c>
    </row>
    <row r="343" spans="1:5" x14ac:dyDescent="0.35">
      <c r="A343" s="129">
        <v>0.34</v>
      </c>
      <c r="B343" s="108">
        <f t="shared" si="30"/>
        <v>0.4</v>
      </c>
      <c r="C343" s="110">
        <f t="shared" si="27"/>
        <v>0.4</v>
      </c>
      <c r="D343" s="110">
        <f t="shared" si="28"/>
        <v>0.309</v>
      </c>
      <c r="E343" s="110">
        <f t="shared" si="29"/>
        <v>0.27</v>
      </c>
    </row>
    <row r="344" spans="1:5" x14ac:dyDescent="0.35">
      <c r="A344" s="129">
        <v>0.34100000000000003</v>
      </c>
      <c r="B344" s="108">
        <f t="shared" si="30"/>
        <v>0.4</v>
      </c>
      <c r="C344" s="110">
        <f t="shared" si="27"/>
        <v>0.4</v>
      </c>
      <c r="D344" s="110">
        <f t="shared" si="28"/>
        <v>0.31</v>
      </c>
      <c r="E344" s="110">
        <f t="shared" si="29"/>
        <v>0.27100000000000002</v>
      </c>
    </row>
    <row r="345" spans="1:5" x14ac:dyDescent="0.35">
      <c r="A345" s="129">
        <v>0.34200000000000003</v>
      </c>
      <c r="B345" s="108">
        <f t="shared" si="30"/>
        <v>0.4</v>
      </c>
      <c r="C345" s="110">
        <f t="shared" si="27"/>
        <v>0.4</v>
      </c>
      <c r="D345" s="110">
        <f t="shared" si="28"/>
        <v>0.311</v>
      </c>
      <c r="E345" s="110">
        <f t="shared" si="29"/>
        <v>0.27200000000000002</v>
      </c>
    </row>
    <row r="346" spans="1:5" x14ac:dyDescent="0.35">
      <c r="A346" s="129">
        <v>0.34300000000000003</v>
      </c>
      <c r="B346" s="108">
        <f t="shared" si="30"/>
        <v>0.4</v>
      </c>
      <c r="C346" s="110">
        <f t="shared" si="27"/>
        <v>0.4</v>
      </c>
      <c r="D346" s="110">
        <f t="shared" si="28"/>
        <v>0.311</v>
      </c>
      <c r="E346" s="110">
        <f t="shared" si="29"/>
        <v>0.27200000000000002</v>
      </c>
    </row>
    <row r="347" spans="1:5" x14ac:dyDescent="0.35">
      <c r="A347" s="129">
        <v>0.34399999999999997</v>
      </c>
      <c r="B347" s="108">
        <f t="shared" si="30"/>
        <v>0.4</v>
      </c>
      <c r="C347" s="110">
        <f t="shared" si="27"/>
        <v>0.4</v>
      </c>
      <c r="D347" s="110">
        <f t="shared" si="28"/>
        <v>0.312</v>
      </c>
      <c r="E347" s="110">
        <f t="shared" si="29"/>
        <v>0.27300000000000002</v>
      </c>
    </row>
    <row r="348" spans="1:5" x14ac:dyDescent="0.35">
      <c r="A348" s="129">
        <v>0.34499999999999997</v>
      </c>
      <c r="B348" s="108">
        <f t="shared" si="30"/>
        <v>0.4</v>
      </c>
      <c r="C348" s="110">
        <f t="shared" si="27"/>
        <v>0.4</v>
      </c>
      <c r="D348" s="110">
        <f t="shared" si="28"/>
        <v>0.313</v>
      </c>
      <c r="E348" s="110">
        <f t="shared" si="29"/>
        <v>0.27400000000000002</v>
      </c>
    </row>
    <row r="349" spans="1:5" x14ac:dyDescent="0.35">
      <c r="A349" s="129">
        <v>0.34599999999999997</v>
      </c>
      <c r="B349" s="108">
        <f t="shared" si="30"/>
        <v>0.4</v>
      </c>
      <c r="C349" s="110">
        <f t="shared" si="27"/>
        <v>0.4</v>
      </c>
      <c r="D349" s="110">
        <f t="shared" si="28"/>
        <v>0.314</v>
      </c>
      <c r="E349" s="110">
        <f t="shared" si="29"/>
        <v>0.27400000000000002</v>
      </c>
    </row>
    <row r="350" spans="1:5" x14ac:dyDescent="0.35">
      <c r="A350" s="129">
        <v>0.34699999999999998</v>
      </c>
      <c r="B350" s="108">
        <f t="shared" si="30"/>
        <v>0.4</v>
      </c>
      <c r="C350" s="110">
        <f t="shared" si="27"/>
        <v>0.4</v>
      </c>
      <c r="D350" s="110">
        <f t="shared" si="28"/>
        <v>0.314</v>
      </c>
      <c r="E350" s="110">
        <f t="shared" si="29"/>
        <v>0.27500000000000002</v>
      </c>
    </row>
    <row r="351" spans="1:5" x14ac:dyDescent="0.35">
      <c r="A351" s="129">
        <v>0.34799999999999998</v>
      </c>
      <c r="B351" s="108">
        <f t="shared" si="30"/>
        <v>0.4</v>
      </c>
      <c r="C351" s="110">
        <f t="shared" si="27"/>
        <v>0.4</v>
      </c>
      <c r="D351" s="110">
        <f t="shared" si="28"/>
        <v>0.315</v>
      </c>
      <c r="E351" s="110">
        <f t="shared" si="29"/>
        <v>0.27600000000000002</v>
      </c>
    </row>
    <row r="352" spans="1:5" x14ac:dyDescent="0.35">
      <c r="A352" s="129">
        <v>0.34899999999999998</v>
      </c>
      <c r="B352" s="108">
        <f t="shared" si="30"/>
        <v>0.4</v>
      </c>
      <c r="C352" s="110">
        <f t="shared" si="27"/>
        <v>0.4</v>
      </c>
      <c r="D352" s="110">
        <f t="shared" si="28"/>
        <v>0.316</v>
      </c>
      <c r="E352" s="110">
        <f t="shared" si="29"/>
        <v>0.27700000000000002</v>
      </c>
    </row>
    <row r="353" spans="1:5" x14ac:dyDescent="0.35">
      <c r="A353" s="129">
        <v>0.35</v>
      </c>
      <c r="B353" s="108">
        <f t="shared" si="30"/>
        <v>0.4</v>
      </c>
      <c r="C353" s="110">
        <f t="shared" si="27"/>
        <v>0.4</v>
      </c>
      <c r="D353" s="110">
        <f t="shared" si="28"/>
        <v>0.317</v>
      </c>
      <c r="E353" s="110">
        <f t="shared" si="29"/>
        <v>0.27700000000000002</v>
      </c>
    </row>
    <row r="354" spans="1:5" x14ac:dyDescent="0.35">
      <c r="A354" s="129">
        <v>0.35099999999999998</v>
      </c>
      <c r="B354" s="108">
        <f t="shared" si="30"/>
        <v>0.4</v>
      </c>
      <c r="C354" s="110">
        <f t="shared" si="27"/>
        <v>0.4</v>
      </c>
      <c r="D354" s="110">
        <f t="shared" si="28"/>
        <v>0.317</v>
      </c>
      <c r="E354" s="110">
        <f t="shared" si="29"/>
        <v>0.27800000000000002</v>
      </c>
    </row>
    <row r="355" spans="1:5" x14ac:dyDescent="0.35">
      <c r="A355" s="129">
        <v>0.35199999999999998</v>
      </c>
      <c r="B355" s="108">
        <f t="shared" si="30"/>
        <v>0.4</v>
      </c>
      <c r="C355" s="110">
        <f t="shared" si="27"/>
        <v>0.4</v>
      </c>
      <c r="D355" s="110">
        <f t="shared" si="28"/>
        <v>0.318</v>
      </c>
      <c r="E355" s="110">
        <f t="shared" si="29"/>
        <v>0.27900000000000003</v>
      </c>
    </row>
    <row r="356" spans="1:5" x14ac:dyDescent="0.35">
      <c r="A356" s="129">
        <v>0.35299999999999998</v>
      </c>
      <c r="B356" s="108">
        <f t="shared" si="30"/>
        <v>0.4</v>
      </c>
      <c r="C356" s="110">
        <f t="shared" si="27"/>
        <v>0.4</v>
      </c>
      <c r="D356" s="110">
        <f t="shared" si="28"/>
        <v>0.31900000000000001</v>
      </c>
      <c r="E356" s="110">
        <f t="shared" si="29"/>
        <v>0.27900000000000003</v>
      </c>
    </row>
    <row r="357" spans="1:5" x14ac:dyDescent="0.35">
      <c r="A357" s="129">
        <v>0.35399999999999998</v>
      </c>
      <c r="B357" s="108">
        <f t="shared" si="30"/>
        <v>0.4</v>
      </c>
      <c r="C357" s="110">
        <f t="shared" si="27"/>
        <v>0.4</v>
      </c>
      <c r="D357" s="110">
        <f t="shared" si="28"/>
        <v>0.32</v>
      </c>
      <c r="E357" s="110">
        <f t="shared" si="29"/>
        <v>0.28000000000000003</v>
      </c>
    </row>
    <row r="358" spans="1:5" x14ac:dyDescent="0.35">
      <c r="A358" s="129">
        <v>0.35499999999999998</v>
      </c>
      <c r="B358" s="108">
        <f t="shared" si="30"/>
        <v>0.4</v>
      </c>
      <c r="C358" s="110">
        <f t="shared" si="27"/>
        <v>0.4</v>
      </c>
      <c r="D358" s="110">
        <f t="shared" si="28"/>
        <v>0.32</v>
      </c>
      <c r="E358" s="110">
        <f t="shared" si="29"/>
        <v>0.28100000000000003</v>
      </c>
    </row>
    <row r="359" spans="1:5" x14ac:dyDescent="0.35">
      <c r="A359" s="129">
        <v>0.35599999999999998</v>
      </c>
      <c r="B359" s="108">
        <f t="shared" si="30"/>
        <v>0.4</v>
      </c>
      <c r="C359" s="110">
        <f t="shared" si="27"/>
        <v>0.4</v>
      </c>
      <c r="D359" s="110">
        <f t="shared" si="28"/>
        <v>0.32100000000000001</v>
      </c>
      <c r="E359" s="110">
        <f t="shared" si="29"/>
        <v>0.28100000000000003</v>
      </c>
    </row>
    <row r="360" spans="1:5" x14ac:dyDescent="0.35">
      <c r="A360" s="129">
        <v>0.35699999999999998</v>
      </c>
      <c r="B360" s="108">
        <f t="shared" si="30"/>
        <v>0.4</v>
      </c>
      <c r="C360" s="110">
        <f t="shared" si="27"/>
        <v>0.4</v>
      </c>
      <c r="D360" s="110">
        <f t="shared" si="28"/>
        <v>0.32200000000000001</v>
      </c>
      <c r="E360" s="110">
        <f t="shared" si="29"/>
        <v>0.28199999999999997</v>
      </c>
    </row>
    <row r="361" spans="1:5" x14ac:dyDescent="0.35">
      <c r="A361" s="129">
        <v>0.35799999999999998</v>
      </c>
      <c r="B361" s="108">
        <f t="shared" si="30"/>
        <v>0.4</v>
      </c>
      <c r="C361" s="110">
        <f t="shared" si="27"/>
        <v>0.4</v>
      </c>
      <c r="D361" s="110">
        <f t="shared" si="28"/>
        <v>0.32300000000000001</v>
      </c>
      <c r="E361" s="110">
        <f t="shared" si="29"/>
        <v>0.28299999999999997</v>
      </c>
    </row>
    <row r="362" spans="1:5" x14ac:dyDescent="0.35">
      <c r="A362" s="129">
        <v>0.35899999999999999</v>
      </c>
      <c r="B362" s="108">
        <f t="shared" si="30"/>
        <v>0.4</v>
      </c>
      <c r="C362" s="110">
        <f t="shared" si="27"/>
        <v>0.4</v>
      </c>
      <c r="D362" s="110">
        <f t="shared" si="28"/>
        <v>0.32400000000000001</v>
      </c>
      <c r="E362" s="110">
        <f t="shared" si="29"/>
        <v>0.28299999999999997</v>
      </c>
    </row>
    <row r="363" spans="1:5" x14ac:dyDescent="0.35">
      <c r="A363" s="129">
        <v>0.36</v>
      </c>
      <c r="B363" s="108">
        <f t="shared" si="30"/>
        <v>0.4</v>
      </c>
      <c r="C363" s="110">
        <f t="shared" si="27"/>
        <v>0.4</v>
      </c>
      <c r="D363" s="110">
        <f t="shared" si="28"/>
        <v>0.32400000000000001</v>
      </c>
      <c r="E363" s="110">
        <f t="shared" si="29"/>
        <v>0.28399999999999997</v>
      </c>
    </row>
    <row r="364" spans="1:5" x14ac:dyDescent="0.35">
      <c r="A364" s="129">
        <v>0.36099999999999999</v>
      </c>
      <c r="B364" s="108">
        <f t="shared" si="30"/>
        <v>0.4</v>
      </c>
      <c r="C364" s="110">
        <f t="shared" si="27"/>
        <v>0.4</v>
      </c>
      <c r="D364" s="110">
        <f t="shared" si="28"/>
        <v>0.32500000000000001</v>
      </c>
      <c r="E364" s="110">
        <f t="shared" si="29"/>
        <v>0.28499999999999998</v>
      </c>
    </row>
    <row r="365" spans="1:5" x14ac:dyDescent="0.35">
      <c r="A365" s="129">
        <v>0.36199999999999999</v>
      </c>
      <c r="B365" s="108">
        <f t="shared" si="30"/>
        <v>0.4</v>
      </c>
      <c r="C365" s="110">
        <f t="shared" si="27"/>
        <v>0.4</v>
      </c>
      <c r="D365" s="110">
        <f t="shared" si="28"/>
        <v>0.32600000000000001</v>
      </c>
      <c r="E365" s="110">
        <f t="shared" si="29"/>
        <v>0.28499999999999998</v>
      </c>
    </row>
    <row r="366" spans="1:5" x14ac:dyDescent="0.35">
      <c r="A366" s="129">
        <v>0.36299999999999999</v>
      </c>
      <c r="B366" s="108">
        <f t="shared" si="30"/>
        <v>0.4</v>
      </c>
      <c r="C366" s="110">
        <f t="shared" si="27"/>
        <v>0.4</v>
      </c>
      <c r="D366" s="110">
        <f t="shared" si="28"/>
        <v>0.32700000000000001</v>
      </c>
      <c r="E366" s="110">
        <f t="shared" si="29"/>
        <v>0.28599999999999998</v>
      </c>
    </row>
    <row r="367" spans="1:5" x14ac:dyDescent="0.35">
      <c r="A367" s="129">
        <v>0.36399999999999999</v>
      </c>
      <c r="B367" s="108">
        <f t="shared" si="30"/>
        <v>0.4</v>
      </c>
      <c r="C367" s="110">
        <f t="shared" si="27"/>
        <v>0.4</v>
      </c>
      <c r="D367" s="110">
        <f t="shared" si="28"/>
        <v>0.32700000000000001</v>
      </c>
      <c r="E367" s="110">
        <f t="shared" si="29"/>
        <v>0.28699999999999998</v>
      </c>
    </row>
    <row r="368" spans="1:5" x14ac:dyDescent="0.35">
      <c r="A368" s="129">
        <v>0.36499999999999999</v>
      </c>
      <c r="B368" s="108">
        <f t="shared" si="30"/>
        <v>0.4</v>
      </c>
      <c r="C368" s="110">
        <f t="shared" si="27"/>
        <v>0.4</v>
      </c>
      <c r="D368" s="110">
        <f t="shared" si="28"/>
        <v>0.32800000000000001</v>
      </c>
      <c r="E368" s="110">
        <f t="shared" si="29"/>
        <v>0.28799999999999998</v>
      </c>
    </row>
    <row r="369" spans="1:5" x14ac:dyDescent="0.35">
      <c r="A369" s="129">
        <v>0.36599999999999999</v>
      </c>
      <c r="B369" s="108">
        <f t="shared" si="30"/>
        <v>0.4</v>
      </c>
      <c r="C369" s="110">
        <f t="shared" si="27"/>
        <v>0.4</v>
      </c>
      <c r="D369" s="110">
        <f t="shared" si="28"/>
        <v>0.32900000000000001</v>
      </c>
      <c r="E369" s="110">
        <f t="shared" si="29"/>
        <v>0.28799999999999998</v>
      </c>
    </row>
    <row r="370" spans="1:5" x14ac:dyDescent="0.35">
      <c r="A370" s="129">
        <v>0.36699999999999999</v>
      </c>
      <c r="B370" s="108">
        <f t="shared" si="30"/>
        <v>0.4</v>
      </c>
      <c r="C370" s="110">
        <f t="shared" si="27"/>
        <v>0.4</v>
      </c>
      <c r="D370" s="110">
        <f t="shared" si="28"/>
        <v>0.33</v>
      </c>
      <c r="E370" s="110">
        <f t="shared" si="29"/>
        <v>0.28899999999999998</v>
      </c>
    </row>
    <row r="371" spans="1:5" x14ac:dyDescent="0.35">
      <c r="A371" s="129">
        <v>0.36799999999999999</v>
      </c>
      <c r="B371" s="108">
        <f t="shared" si="30"/>
        <v>0.4</v>
      </c>
      <c r="C371" s="110">
        <f t="shared" si="27"/>
        <v>0.4</v>
      </c>
      <c r="D371" s="110">
        <f t="shared" si="28"/>
        <v>0.33</v>
      </c>
      <c r="E371" s="110">
        <f t="shared" si="29"/>
        <v>0.28999999999999998</v>
      </c>
    </row>
    <row r="372" spans="1:5" x14ac:dyDescent="0.35">
      <c r="A372" s="129">
        <v>0.36899999999999999</v>
      </c>
      <c r="B372" s="108">
        <f t="shared" si="30"/>
        <v>0.4</v>
      </c>
      <c r="C372" s="110">
        <f t="shared" si="27"/>
        <v>0.4</v>
      </c>
      <c r="D372" s="110">
        <f t="shared" si="28"/>
        <v>0.33100000000000002</v>
      </c>
      <c r="E372" s="110">
        <f t="shared" si="29"/>
        <v>0.28999999999999998</v>
      </c>
    </row>
    <row r="373" spans="1:5" x14ac:dyDescent="0.35">
      <c r="A373" s="129">
        <v>0.37</v>
      </c>
      <c r="B373" s="108">
        <f t="shared" si="30"/>
        <v>0.4</v>
      </c>
      <c r="C373" s="110">
        <f t="shared" si="27"/>
        <v>0.4</v>
      </c>
      <c r="D373" s="110">
        <f t="shared" si="28"/>
        <v>0.33200000000000002</v>
      </c>
      <c r="E373" s="110">
        <f t="shared" si="29"/>
        <v>0.29099999999999998</v>
      </c>
    </row>
    <row r="374" spans="1:5" x14ac:dyDescent="0.35">
      <c r="A374" s="129">
        <v>0.371</v>
      </c>
      <c r="B374" s="108">
        <f t="shared" si="30"/>
        <v>0.4</v>
      </c>
      <c r="C374" s="110">
        <f t="shared" ref="C374:C437" si="31">MIN(ROUND(TREND($Q$10:$Q$11,$O$10:$O$11,$A374,TRUE),3),0.4)</f>
        <v>0.4</v>
      </c>
      <c r="D374" s="110">
        <f t="shared" ref="D374:D437" si="32">MIN(ROUND(TREND($Q$15:$Q$16,$O$15:$O$16,$A374,TRUE),3),0.4)</f>
        <v>0.33300000000000002</v>
      </c>
      <c r="E374" s="110">
        <f t="shared" ref="E374:E437" si="33">MIN(ROUND(TREND($Q$20:$Q$21,$O$20:$O$21,$A374,TRUE),3),0.4)</f>
        <v>0.29199999999999998</v>
      </c>
    </row>
    <row r="375" spans="1:5" x14ac:dyDescent="0.35">
      <c r="A375" s="129">
        <v>0.372</v>
      </c>
      <c r="B375" s="108">
        <f t="shared" si="30"/>
        <v>0.4</v>
      </c>
      <c r="C375" s="110">
        <f t="shared" si="31"/>
        <v>0.4</v>
      </c>
      <c r="D375" s="110">
        <f t="shared" si="32"/>
        <v>0.33300000000000002</v>
      </c>
      <c r="E375" s="110">
        <f t="shared" si="33"/>
        <v>0.29199999999999998</v>
      </c>
    </row>
    <row r="376" spans="1:5" x14ac:dyDescent="0.35">
      <c r="A376" s="129">
        <v>0.373</v>
      </c>
      <c r="B376" s="108">
        <f t="shared" ref="B376:B439" si="34">MIN(ROUND(TREND($Q$5:$Q$6,$O$5:$O$6,$A376,TRUE),3),0.4)</f>
        <v>0.4</v>
      </c>
      <c r="C376" s="110">
        <f t="shared" si="31"/>
        <v>0.4</v>
      </c>
      <c r="D376" s="110">
        <f t="shared" si="32"/>
        <v>0.33400000000000002</v>
      </c>
      <c r="E376" s="110">
        <f t="shared" si="33"/>
        <v>0.29299999999999998</v>
      </c>
    </row>
    <row r="377" spans="1:5" x14ac:dyDescent="0.35">
      <c r="A377" s="129">
        <v>0.374</v>
      </c>
      <c r="B377" s="108">
        <f t="shared" si="34"/>
        <v>0.4</v>
      </c>
      <c r="C377" s="110">
        <f t="shared" si="31"/>
        <v>0.4</v>
      </c>
      <c r="D377" s="110">
        <f t="shared" si="32"/>
        <v>0.33500000000000002</v>
      </c>
      <c r="E377" s="110">
        <f t="shared" si="33"/>
        <v>0.29399999999999998</v>
      </c>
    </row>
    <row r="378" spans="1:5" x14ac:dyDescent="0.35">
      <c r="A378" s="129">
        <v>0.375</v>
      </c>
      <c r="B378" s="108">
        <f t="shared" si="34"/>
        <v>0.4</v>
      </c>
      <c r="C378" s="110">
        <f t="shared" si="31"/>
        <v>0.4</v>
      </c>
      <c r="D378" s="110">
        <f t="shared" si="32"/>
        <v>0.33600000000000002</v>
      </c>
      <c r="E378" s="110">
        <f t="shared" si="33"/>
        <v>0.29399999999999998</v>
      </c>
    </row>
    <row r="379" spans="1:5" x14ac:dyDescent="0.35">
      <c r="A379" s="129">
        <v>0.376</v>
      </c>
      <c r="B379" s="108">
        <f t="shared" si="34"/>
        <v>0.4</v>
      </c>
      <c r="C379" s="110">
        <f t="shared" si="31"/>
        <v>0.4</v>
      </c>
      <c r="D379" s="110">
        <f t="shared" si="32"/>
        <v>0.33600000000000002</v>
      </c>
      <c r="E379" s="110">
        <f t="shared" si="33"/>
        <v>0.29499999999999998</v>
      </c>
    </row>
    <row r="380" spans="1:5" x14ac:dyDescent="0.35">
      <c r="A380" s="129">
        <v>0.377</v>
      </c>
      <c r="B380" s="108">
        <f t="shared" si="34"/>
        <v>0.4</v>
      </c>
      <c r="C380" s="110">
        <f t="shared" si="31"/>
        <v>0.4</v>
      </c>
      <c r="D380" s="110">
        <f t="shared" si="32"/>
        <v>0.33700000000000002</v>
      </c>
      <c r="E380" s="110">
        <f t="shared" si="33"/>
        <v>0.29599999999999999</v>
      </c>
    </row>
    <row r="381" spans="1:5" x14ac:dyDescent="0.35">
      <c r="A381" s="129">
        <v>0.378</v>
      </c>
      <c r="B381" s="108">
        <f t="shared" si="34"/>
        <v>0.4</v>
      </c>
      <c r="C381" s="110">
        <f t="shared" si="31"/>
        <v>0.4</v>
      </c>
      <c r="D381" s="110">
        <f t="shared" si="32"/>
        <v>0.33800000000000002</v>
      </c>
      <c r="E381" s="110">
        <f t="shared" si="33"/>
        <v>0.29599999999999999</v>
      </c>
    </row>
    <row r="382" spans="1:5" x14ac:dyDescent="0.35">
      <c r="A382" s="129">
        <v>0.379</v>
      </c>
      <c r="B382" s="108">
        <f t="shared" si="34"/>
        <v>0.4</v>
      </c>
      <c r="C382" s="110">
        <f t="shared" si="31"/>
        <v>0.4</v>
      </c>
      <c r="D382" s="110">
        <f t="shared" si="32"/>
        <v>0.33900000000000002</v>
      </c>
      <c r="E382" s="110">
        <f t="shared" si="33"/>
        <v>0.29699999999999999</v>
      </c>
    </row>
    <row r="383" spans="1:5" x14ac:dyDescent="0.35">
      <c r="A383" s="129">
        <v>0.38</v>
      </c>
      <c r="B383" s="108">
        <f t="shared" si="34"/>
        <v>0.4</v>
      </c>
      <c r="C383" s="110">
        <f t="shared" si="31"/>
        <v>0.4</v>
      </c>
      <c r="D383" s="110">
        <f t="shared" si="32"/>
        <v>0.33900000000000002</v>
      </c>
      <c r="E383" s="110">
        <f t="shared" si="33"/>
        <v>0.29799999999999999</v>
      </c>
    </row>
    <row r="384" spans="1:5" x14ac:dyDescent="0.35">
      <c r="A384" s="129">
        <v>0.38100000000000001</v>
      </c>
      <c r="B384" s="108">
        <f t="shared" si="34"/>
        <v>0.4</v>
      </c>
      <c r="C384" s="110">
        <f t="shared" si="31"/>
        <v>0.4</v>
      </c>
      <c r="D384" s="110">
        <f t="shared" si="32"/>
        <v>0.34</v>
      </c>
      <c r="E384" s="110">
        <f t="shared" si="33"/>
        <v>0.29799999999999999</v>
      </c>
    </row>
    <row r="385" spans="1:5" x14ac:dyDescent="0.35">
      <c r="A385" s="129">
        <v>0.38200000000000001</v>
      </c>
      <c r="B385" s="108">
        <f t="shared" si="34"/>
        <v>0.4</v>
      </c>
      <c r="C385" s="110">
        <f t="shared" si="31"/>
        <v>0.4</v>
      </c>
      <c r="D385" s="110">
        <f t="shared" si="32"/>
        <v>0.34100000000000003</v>
      </c>
      <c r="E385" s="110">
        <f t="shared" si="33"/>
        <v>0.29899999999999999</v>
      </c>
    </row>
    <row r="386" spans="1:5" x14ac:dyDescent="0.35">
      <c r="A386" s="129">
        <v>0.38300000000000001</v>
      </c>
      <c r="B386" s="108">
        <f t="shared" si="34"/>
        <v>0.4</v>
      </c>
      <c r="C386" s="110">
        <f t="shared" si="31"/>
        <v>0.4</v>
      </c>
      <c r="D386" s="110">
        <f t="shared" si="32"/>
        <v>0.34200000000000003</v>
      </c>
      <c r="E386" s="110">
        <f t="shared" si="33"/>
        <v>0.3</v>
      </c>
    </row>
    <row r="387" spans="1:5" x14ac:dyDescent="0.35">
      <c r="A387" s="129">
        <v>0.38400000000000001</v>
      </c>
      <c r="B387" s="108">
        <f t="shared" si="34"/>
        <v>0.4</v>
      </c>
      <c r="C387" s="110">
        <f t="shared" si="31"/>
        <v>0.4</v>
      </c>
      <c r="D387" s="110">
        <f t="shared" si="32"/>
        <v>0.34200000000000003</v>
      </c>
      <c r="E387" s="110">
        <f t="shared" si="33"/>
        <v>0.30099999999999999</v>
      </c>
    </row>
    <row r="388" spans="1:5" x14ac:dyDescent="0.35">
      <c r="A388" s="129">
        <v>0.38500000000000001</v>
      </c>
      <c r="B388" s="108">
        <f t="shared" si="34"/>
        <v>0.4</v>
      </c>
      <c r="C388" s="110">
        <f t="shared" si="31"/>
        <v>0.4</v>
      </c>
      <c r="D388" s="110">
        <f t="shared" si="32"/>
        <v>0.34300000000000003</v>
      </c>
      <c r="E388" s="110">
        <f t="shared" si="33"/>
        <v>0.30099999999999999</v>
      </c>
    </row>
    <row r="389" spans="1:5" x14ac:dyDescent="0.35">
      <c r="A389" s="129">
        <v>0.38600000000000001</v>
      </c>
      <c r="B389" s="108">
        <f t="shared" si="34"/>
        <v>0.4</v>
      </c>
      <c r="C389" s="110">
        <f t="shared" si="31"/>
        <v>0.4</v>
      </c>
      <c r="D389" s="110">
        <f t="shared" si="32"/>
        <v>0.34399999999999997</v>
      </c>
      <c r="E389" s="110">
        <f t="shared" si="33"/>
        <v>0.30199999999999999</v>
      </c>
    </row>
    <row r="390" spans="1:5" x14ac:dyDescent="0.35">
      <c r="A390" s="129">
        <v>0.38700000000000001</v>
      </c>
      <c r="B390" s="108">
        <f t="shared" si="34"/>
        <v>0.4</v>
      </c>
      <c r="C390" s="110">
        <f t="shared" si="31"/>
        <v>0.4</v>
      </c>
      <c r="D390" s="110">
        <f t="shared" si="32"/>
        <v>0.34499999999999997</v>
      </c>
      <c r="E390" s="110">
        <f t="shared" si="33"/>
        <v>0.30299999999999999</v>
      </c>
    </row>
    <row r="391" spans="1:5" x14ac:dyDescent="0.35">
      <c r="A391" s="129">
        <v>0.38800000000000001</v>
      </c>
      <c r="B391" s="108">
        <f t="shared" si="34"/>
        <v>0.4</v>
      </c>
      <c r="C391" s="110">
        <f t="shared" si="31"/>
        <v>0.4</v>
      </c>
      <c r="D391" s="110">
        <f t="shared" si="32"/>
        <v>0.34499999999999997</v>
      </c>
      <c r="E391" s="110">
        <f t="shared" si="33"/>
        <v>0.30299999999999999</v>
      </c>
    </row>
    <row r="392" spans="1:5" x14ac:dyDescent="0.35">
      <c r="A392" s="129">
        <v>0.38900000000000001</v>
      </c>
      <c r="B392" s="108">
        <f t="shared" si="34"/>
        <v>0.4</v>
      </c>
      <c r="C392" s="110">
        <f t="shared" si="31"/>
        <v>0.4</v>
      </c>
      <c r="D392" s="110">
        <f t="shared" si="32"/>
        <v>0.34599999999999997</v>
      </c>
      <c r="E392" s="110">
        <f t="shared" si="33"/>
        <v>0.30399999999999999</v>
      </c>
    </row>
    <row r="393" spans="1:5" x14ac:dyDescent="0.35">
      <c r="A393" s="129">
        <v>0.39</v>
      </c>
      <c r="B393" s="108">
        <f t="shared" si="34"/>
        <v>0.4</v>
      </c>
      <c r="C393" s="110">
        <f t="shared" si="31"/>
        <v>0.4</v>
      </c>
      <c r="D393" s="110">
        <f t="shared" si="32"/>
        <v>0.34699999999999998</v>
      </c>
      <c r="E393" s="110">
        <f t="shared" si="33"/>
        <v>0.30499999999999999</v>
      </c>
    </row>
    <row r="394" spans="1:5" x14ac:dyDescent="0.35">
      <c r="A394" s="129">
        <v>0.39100000000000001</v>
      </c>
      <c r="B394" s="108">
        <f t="shared" si="34"/>
        <v>0.4</v>
      </c>
      <c r="C394" s="110">
        <f t="shared" si="31"/>
        <v>0.4</v>
      </c>
      <c r="D394" s="110">
        <f t="shared" si="32"/>
        <v>0.34799999999999998</v>
      </c>
      <c r="E394" s="110">
        <f t="shared" si="33"/>
        <v>0.30499999999999999</v>
      </c>
    </row>
    <row r="395" spans="1:5" x14ac:dyDescent="0.35">
      <c r="A395" s="129">
        <v>0.39200000000000002</v>
      </c>
      <c r="B395" s="108">
        <f t="shared" si="34"/>
        <v>0.4</v>
      </c>
      <c r="C395" s="110">
        <f t="shared" si="31"/>
        <v>0.4</v>
      </c>
      <c r="D395" s="110">
        <f t="shared" si="32"/>
        <v>0.34899999999999998</v>
      </c>
      <c r="E395" s="110">
        <f t="shared" si="33"/>
        <v>0.30599999999999999</v>
      </c>
    </row>
    <row r="396" spans="1:5" x14ac:dyDescent="0.35">
      <c r="A396" s="129">
        <v>0.39300000000000002</v>
      </c>
      <c r="B396" s="108">
        <f t="shared" si="34"/>
        <v>0.4</v>
      </c>
      <c r="C396" s="110">
        <f t="shared" si="31"/>
        <v>0.4</v>
      </c>
      <c r="D396" s="110">
        <f t="shared" si="32"/>
        <v>0.34899999999999998</v>
      </c>
      <c r="E396" s="110">
        <f t="shared" si="33"/>
        <v>0.307</v>
      </c>
    </row>
    <row r="397" spans="1:5" x14ac:dyDescent="0.35">
      <c r="A397" s="129">
        <v>0.39400000000000002</v>
      </c>
      <c r="B397" s="108">
        <f t="shared" si="34"/>
        <v>0.4</v>
      </c>
      <c r="C397" s="110">
        <f t="shared" si="31"/>
        <v>0.4</v>
      </c>
      <c r="D397" s="110">
        <f t="shared" si="32"/>
        <v>0.35</v>
      </c>
      <c r="E397" s="110">
        <f t="shared" si="33"/>
        <v>0.307</v>
      </c>
    </row>
    <row r="398" spans="1:5" x14ac:dyDescent="0.35">
      <c r="A398" s="129">
        <v>0.39500000000000002</v>
      </c>
      <c r="B398" s="108">
        <f t="shared" si="34"/>
        <v>0.4</v>
      </c>
      <c r="C398" s="110">
        <f t="shared" si="31"/>
        <v>0.4</v>
      </c>
      <c r="D398" s="110">
        <f t="shared" si="32"/>
        <v>0.35099999999999998</v>
      </c>
      <c r="E398" s="110">
        <f t="shared" si="33"/>
        <v>0.308</v>
      </c>
    </row>
    <row r="399" spans="1:5" x14ac:dyDescent="0.35">
      <c r="A399" s="129">
        <v>0.39600000000000002</v>
      </c>
      <c r="B399" s="108">
        <f t="shared" si="34"/>
        <v>0.4</v>
      </c>
      <c r="C399" s="110">
        <f t="shared" si="31"/>
        <v>0.4</v>
      </c>
      <c r="D399" s="110">
        <f t="shared" si="32"/>
        <v>0.35199999999999998</v>
      </c>
      <c r="E399" s="110">
        <f t="shared" si="33"/>
        <v>0.309</v>
      </c>
    </row>
    <row r="400" spans="1:5" x14ac:dyDescent="0.35">
      <c r="A400" s="129">
        <v>0.39700000000000002</v>
      </c>
      <c r="B400" s="108">
        <f t="shared" si="34"/>
        <v>0.4</v>
      </c>
      <c r="C400" s="110">
        <f t="shared" si="31"/>
        <v>0.4</v>
      </c>
      <c r="D400" s="110">
        <f t="shared" si="32"/>
        <v>0.35199999999999998</v>
      </c>
      <c r="E400" s="110">
        <f t="shared" si="33"/>
        <v>0.309</v>
      </c>
    </row>
    <row r="401" spans="1:5" x14ac:dyDescent="0.35">
      <c r="A401" s="129">
        <v>0.39800000000000002</v>
      </c>
      <c r="B401" s="108">
        <f t="shared" si="34"/>
        <v>0.4</v>
      </c>
      <c r="C401" s="110">
        <f t="shared" si="31"/>
        <v>0.4</v>
      </c>
      <c r="D401" s="110">
        <f t="shared" si="32"/>
        <v>0.35299999999999998</v>
      </c>
      <c r="E401" s="110">
        <f t="shared" si="33"/>
        <v>0.31</v>
      </c>
    </row>
    <row r="402" spans="1:5" x14ac:dyDescent="0.35">
      <c r="A402" s="129">
        <v>0.39900000000000002</v>
      </c>
      <c r="B402" s="108">
        <f t="shared" si="34"/>
        <v>0.4</v>
      </c>
      <c r="C402" s="110">
        <f t="shared" si="31"/>
        <v>0.4</v>
      </c>
      <c r="D402" s="110">
        <f t="shared" si="32"/>
        <v>0.35399999999999998</v>
      </c>
      <c r="E402" s="110">
        <f t="shared" si="33"/>
        <v>0.311</v>
      </c>
    </row>
    <row r="403" spans="1:5" x14ac:dyDescent="0.35">
      <c r="A403" s="129">
        <v>0.4</v>
      </c>
      <c r="B403" s="108">
        <f t="shared" si="34"/>
        <v>0.4</v>
      </c>
      <c r="C403" s="110">
        <f t="shared" si="31"/>
        <v>0.4</v>
      </c>
      <c r="D403" s="110">
        <f t="shared" si="32"/>
        <v>0.35499999999999998</v>
      </c>
      <c r="E403" s="110">
        <f t="shared" si="33"/>
        <v>0.311</v>
      </c>
    </row>
    <row r="404" spans="1:5" x14ac:dyDescent="0.35">
      <c r="A404" s="129">
        <v>0.40100000000000002</v>
      </c>
      <c r="B404" s="108">
        <f t="shared" si="34"/>
        <v>0.4</v>
      </c>
      <c r="C404" s="110">
        <f t="shared" si="31"/>
        <v>0.4</v>
      </c>
      <c r="D404" s="110">
        <f t="shared" si="32"/>
        <v>0.35499999999999998</v>
      </c>
      <c r="E404" s="110">
        <f t="shared" si="33"/>
        <v>0.312</v>
      </c>
    </row>
    <row r="405" spans="1:5" x14ac:dyDescent="0.35">
      <c r="A405" s="129">
        <v>0.40200000000000002</v>
      </c>
      <c r="B405" s="108">
        <f t="shared" si="34"/>
        <v>0.4</v>
      </c>
      <c r="C405" s="110">
        <f t="shared" si="31"/>
        <v>0.4</v>
      </c>
      <c r="D405" s="110">
        <f t="shared" si="32"/>
        <v>0.35599999999999998</v>
      </c>
      <c r="E405" s="110">
        <f t="shared" si="33"/>
        <v>0.313</v>
      </c>
    </row>
    <row r="406" spans="1:5" x14ac:dyDescent="0.35">
      <c r="A406" s="129">
        <v>0.40300000000000002</v>
      </c>
      <c r="B406" s="108">
        <f t="shared" si="34"/>
        <v>0.4</v>
      </c>
      <c r="C406" s="110">
        <f t="shared" si="31"/>
        <v>0.4</v>
      </c>
      <c r="D406" s="110">
        <f t="shared" si="32"/>
        <v>0.35699999999999998</v>
      </c>
      <c r="E406" s="110">
        <f t="shared" si="33"/>
        <v>0.314</v>
      </c>
    </row>
    <row r="407" spans="1:5" x14ac:dyDescent="0.35">
      <c r="A407" s="129">
        <v>0.40400000000000003</v>
      </c>
      <c r="B407" s="108">
        <f t="shared" si="34"/>
        <v>0.4</v>
      </c>
      <c r="C407" s="110">
        <f t="shared" si="31"/>
        <v>0.4</v>
      </c>
      <c r="D407" s="110">
        <f t="shared" si="32"/>
        <v>0.35799999999999998</v>
      </c>
      <c r="E407" s="110">
        <f t="shared" si="33"/>
        <v>0.314</v>
      </c>
    </row>
    <row r="408" spans="1:5" x14ac:dyDescent="0.35">
      <c r="A408" s="129">
        <v>0.40500000000000003</v>
      </c>
      <c r="B408" s="108">
        <f t="shared" si="34"/>
        <v>0.4</v>
      </c>
      <c r="C408" s="110">
        <f t="shared" si="31"/>
        <v>0.4</v>
      </c>
      <c r="D408" s="110">
        <f t="shared" si="32"/>
        <v>0.35799999999999998</v>
      </c>
      <c r="E408" s="110">
        <f t="shared" si="33"/>
        <v>0.315</v>
      </c>
    </row>
    <row r="409" spans="1:5" x14ac:dyDescent="0.35">
      <c r="A409" s="129">
        <v>0.40600000000000003</v>
      </c>
      <c r="B409" s="108">
        <f t="shared" si="34"/>
        <v>0.4</v>
      </c>
      <c r="C409" s="110">
        <f t="shared" si="31"/>
        <v>0.4</v>
      </c>
      <c r="D409" s="110">
        <f t="shared" si="32"/>
        <v>0.35899999999999999</v>
      </c>
      <c r="E409" s="110">
        <f t="shared" si="33"/>
        <v>0.316</v>
      </c>
    </row>
    <row r="410" spans="1:5" x14ac:dyDescent="0.35">
      <c r="A410" s="129">
        <v>0.40699999999999997</v>
      </c>
      <c r="B410" s="108">
        <f t="shared" si="34"/>
        <v>0.4</v>
      </c>
      <c r="C410" s="110">
        <f t="shared" si="31"/>
        <v>0.4</v>
      </c>
      <c r="D410" s="110">
        <f t="shared" si="32"/>
        <v>0.36</v>
      </c>
      <c r="E410" s="110">
        <f t="shared" si="33"/>
        <v>0.316</v>
      </c>
    </row>
    <row r="411" spans="1:5" x14ac:dyDescent="0.35">
      <c r="A411" s="129">
        <v>0.40799999999999997</v>
      </c>
      <c r="B411" s="108">
        <f t="shared" si="34"/>
        <v>0.4</v>
      </c>
      <c r="C411" s="110">
        <f t="shared" si="31"/>
        <v>0.4</v>
      </c>
      <c r="D411" s="110">
        <f t="shared" si="32"/>
        <v>0.36099999999999999</v>
      </c>
      <c r="E411" s="110">
        <f t="shared" si="33"/>
        <v>0.317</v>
      </c>
    </row>
    <row r="412" spans="1:5" x14ac:dyDescent="0.35">
      <c r="A412" s="129">
        <v>0.40899999999999997</v>
      </c>
      <c r="B412" s="108">
        <f t="shared" si="34"/>
        <v>0.4</v>
      </c>
      <c r="C412" s="110">
        <f t="shared" si="31"/>
        <v>0.4</v>
      </c>
      <c r="D412" s="110">
        <f t="shared" si="32"/>
        <v>0.36099999999999999</v>
      </c>
      <c r="E412" s="110">
        <f t="shared" si="33"/>
        <v>0.318</v>
      </c>
    </row>
    <row r="413" spans="1:5" x14ac:dyDescent="0.35">
      <c r="A413" s="129">
        <v>0.41</v>
      </c>
      <c r="B413" s="108">
        <f t="shared" si="34"/>
        <v>0.4</v>
      </c>
      <c r="C413" s="110">
        <f t="shared" si="31"/>
        <v>0.4</v>
      </c>
      <c r="D413" s="110">
        <f t="shared" si="32"/>
        <v>0.36199999999999999</v>
      </c>
      <c r="E413" s="110">
        <f t="shared" si="33"/>
        <v>0.318</v>
      </c>
    </row>
    <row r="414" spans="1:5" x14ac:dyDescent="0.35">
      <c r="A414" s="129">
        <v>0.41099999999999998</v>
      </c>
      <c r="B414" s="108">
        <f t="shared" si="34"/>
        <v>0.4</v>
      </c>
      <c r="C414" s="110">
        <f t="shared" si="31"/>
        <v>0.4</v>
      </c>
      <c r="D414" s="110">
        <f t="shared" si="32"/>
        <v>0.36299999999999999</v>
      </c>
      <c r="E414" s="110">
        <f t="shared" si="33"/>
        <v>0.31900000000000001</v>
      </c>
    </row>
    <row r="415" spans="1:5" x14ac:dyDescent="0.35">
      <c r="A415" s="129">
        <v>0.41199999999999998</v>
      </c>
      <c r="B415" s="108">
        <f t="shared" si="34"/>
        <v>0.4</v>
      </c>
      <c r="C415" s="110">
        <f t="shared" si="31"/>
        <v>0.4</v>
      </c>
      <c r="D415" s="110">
        <f t="shared" si="32"/>
        <v>0.36399999999999999</v>
      </c>
      <c r="E415" s="110">
        <f t="shared" si="33"/>
        <v>0.32</v>
      </c>
    </row>
    <row r="416" spans="1:5" x14ac:dyDescent="0.35">
      <c r="A416" s="129">
        <v>0.41299999999999998</v>
      </c>
      <c r="B416" s="108">
        <f t="shared" si="34"/>
        <v>0.4</v>
      </c>
      <c r="C416" s="110">
        <f t="shared" si="31"/>
        <v>0.4</v>
      </c>
      <c r="D416" s="110">
        <f t="shared" si="32"/>
        <v>0.36399999999999999</v>
      </c>
      <c r="E416" s="110">
        <f t="shared" si="33"/>
        <v>0.32</v>
      </c>
    </row>
    <row r="417" spans="1:5" x14ac:dyDescent="0.35">
      <c r="A417" s="129">
        <v>0.41399999999999998</v>
      </c>
      <c r="B417" s="108">
        <f t="shared" si="34"/>
        <v>0.4</v>
      </c>
      <c r="C417" s="110">
        <f t="shared" si="31"/>
        <v>0.4</v>
      </c>
      <c r="D417" s="110">
        <f t="shared" si="32"/>
        <v>0.36499999999999999</v>
      </c>
      <c r="E417" s="110">
        <f t="shared" si="33"/>
        <v>0.32100000000000001</v>
      </c>
    </row>
    <row r="418" spans="1:5" x14ac:dyDescent="0.35">
      <c r="A418" s="129">
        <v>0.41499999999999998</v>
      </c>
      <c r="B418" s="108">
        <f t="shared" si="34"/>
        <v>0.4</v>
      </c>
      <c r="C418" s="110">
        <f t="shared" si="31"/>
        <v>0.4</v>
      </c>
      <c r="D418" s="110">
        <f t="shared" si="32"/>
        <v>0.36599999999999999</v>
      </c>
      <c r="E418" s="110">
        <f t="shared" si="33"/>
        <v>0.32200000000000001</v>
      </c>
    </row>
    <row r="419" spans="1:5" x14ac:dyDescent="0.35">
      <c r="A419" s="129">
        <v>0.41599999999999998</v>
      </c>
      <c r="B419" s="108">
        <f t="shared" si="34"/>
        <v>0.4</v>
      </c>
      <c r="C419" s="110">
        <f t="shared" si="31"/>
        <v>0.4</v>
      </c>
      <c r="D419" s="110">
        <f t="shared" si="32"/>
        <v>0.36699999999999999</v>
      </c>
      <c r="E419" s="110">
        <f t="shared" si="33"/>
        <v>0.32200000000000001</v>
      </c>
    </row>
    <row r="420" spans="1:5" x14ac:dyDescent="0.35">
      <c r="A420" s="129">
        <v>0.41699999999999998</v>
      </c>
      <c r="B420" s="108">
        <f t="shared" si="34"/>
        <v>0.4</v>
      </c>
      <c r="C420" s="110">
        <f t="shared" si="31"/>
        <v>0.4</v>
      </c>
      <c r="D420" s="110">
        <f t="shared" si="32"/>
        <v>0.36699999999999999</v>
      </c>
      <c r="E420" s="110">
        <f t="shared" si="33"/>
        <v>0.32300000000000001</v>
      </c>
    </row>
    <row r="421" spans="1:5" x14ac:dyDescent="0.35">
      <c r="A421" s="129">
        <v>0.41799999999999998</v>
      </c>
      <c r="B421" s="108">
        <f t="shared" si="34"/>
        <v>0.4</v>
      </c>
      <c r="C421" s="110">
        <f t="shared" si="31"/>
        <v>0.4</v>
      </c>
      <c r="D421" s="110">
        <f t="shared" si="32"/>
        <v>0.36799999999999999</v>
      </c>
      <c r="E421" s="110">
        <f t="shared" si="33"/>
        <v>0.32400000000000001</v>
      </c>
    </row>
    <row r="422" spans="1:5" x14ac:dyDescent="0.35">
      <c r="A422" s="129">
        <v>0.41899999999999998</v>
      </c>
      <c r="B422" s="108">
        <f t="shared" si="34"/>
        <v>0.4</v>
      </c>
      <c r="C422" s="110">
        <f t="shared" si="31"/>
        <v>0.4</v>
      </c>
      <c r="D422" s="110">
        <f t="shared" si="32"/>
        <v>0.36899999999999999</v>
      </c>
      <c r="E422" s="110">
        <f t="shared" si="33"/>
        <v>0.32500000000000001</v>
      </c>
    </row>
    <row r="423" spans="1:5" x14ac:dyDescent="0.35">
      <c r="A423" s="129">
        <v>0.42</v>
      </c>
      <c r="B423" s="108">
        <f t="shared" si="34"/>
        <v>0.4</v>
      </c>
      <c r="C423" s="110">
        <f t="shared" si="31"/>
        <v>0.4</v>
      </c>
      <c r="D423" s="110">
        <f t="shared" si="32"/>
        <v>0.37</v>
      </c>
      <c r="E423" s="110">
        <f t="shared" si="33"/>
        <v>0.32500000000000001</v>
      </c>
    </row>
    <row r="424" spans="1:5" x14ac:dyDescent="0.35">
      <c r="A424" s="129">
        <v>0.42099999999999999</v>
      </c>
      <c r="B424" s="108">
        <f t="shared" si="34"/>
        <v>0.4</v>
      </c>
      <c r="C424" s="110">
        <f t="shared" si="31"/>
        <v>0.4</v>
      </c>
      <c r="D424" s="110">
        <f t="shared" si="32"/>
        <v>0.37</v>
      </c>
      <c r="E424" s="110">
        <f t="shared" si="33"/>
        <v>0.32600000000000001</v>
      </c>
    </row>
    <row r="425" spans="1:5" x14ac:dyDescent="0.35">
      <c r="A425" s="129">
        <v>0.42199999999999999</v>
      </c>
      <c r="B425" s="108">
        <f t="shared" si="34"/>
        <v>0.4</v>
      </c>
      <c r="C425" s="110">
        <f t="shared" si="31"/>
        <v>0.4</v>
      </c>
      <c r="D425" s="110">
        <f t="shared" si="32"/>
        <v>0.371</v>
      </c>
      <c r="E425" s="110">
        <f t="shared" si="33"/>
        <v>0.32700000000000001</v>
      </c>
    </row>
    <row r="426" spans="1:5" x14ac:dyDescent="0.35">
      <c r="A426" s="129">
        <v>0.42299999999999999</v>
      </c>
      <c r="B426" s="108">
        <f t="shared" si="34"/>
        <v>0.4</v>
      </c>
      <c r="C426" s="110">
        <f t="shared" si="31"/>
        <v>0.4</v>
      </c>
      <c r="D426" s="110">
        <f t="shared" si="32"/>
        <v>0.372</v>
      </c>
      <c r="E426" s="110">
        <f t="shared" si="33"/>
        <v>0.32700000000000001</v>
      </c>
    </row>
    <row r="427" spans="1:5" x14ac:dyDescent="0.35">
      <c r="A427" s="129">
        <v>0.42399999999999999</v>
      </c>
      <c r="B427" s="108">
        <f t="shared" si="34"/>
        <v>0.4</v>
      </c>
      <c r="C427" s="110">
        <f t="shared" si="31"/>
        <v>0.4</v>
      </c>
      <c r="D427" s="110">
        <f t="shared" si="32"/>
        <v>0.373</v>
      </c>
      <c r="E427" s="110">
        <f t="shared" si="33"/>
        <v>0.32800000000000001</v>
      </c>
    </row>
    <row r="428" spans="1:5" x14ac:dyDescent="0.35">
      <c r="A428" s="129">
        <v>0.42499999999999999</v>
      </c>
      <c r="B428" s="108">
        <f t="shared" si="34"/>
        <v>0.4</v>
      </c>
      <c r="C428" s="110">
        <f t="shared" si="31"/>
        <v>0.4</v>
      </c>
      <c r="D428" s="110">
        <f t="shared" si="32"/>
        <v>0.373</v>
      </c>
      <c r="E428" s="110">
        <f t="shared" si="33"/>
        <v>0.32900000000000001</v>
      </c>
    </row>
    <row r="429" spans="1:5" x14ac:dyDescent="0.35">
      <c r="A429" s="129">
        <v>0.42599999999999999</v>
      </c>
      <c r="B429" s="108">
        <f t="shared" si="34"/>
        <v>0.4</v>
      </c>
      <c r="C429" s="110">
        <f t="shared" si="31"/>
        <v>0.4</v>
      </c>
      <c r="D429" s="110">
        <f t="shared" si="32"/>
        <v>0.374</v>
      </c>
      <c r="E429" s="110">
        <f t="shared" si="33"/>
        <v>0.32900000000000001</v>
      </c>
    </row>
    <row r="430" spans="1:5" x14ac:dyDescent="0.35">
      <c r="A430" s="129">
        <v>0.42699999999999999</v>
      </c>
      <c r="B430" s="108">
        <f t="shared" si="34"/>
        <v>0.4</v>
      </c>
      <c r="C430" s="110">
        <f t="shared" si="31"/>
        <v>0.4</v>
      </c>
      <c r="D430" s="110">
        <f t="shared" si="32"/>
        <v>0.375</v>
      </c>
      <c r="E430" s="110">
        <f t="shared" si="33"/>
        <v>0.33</v>
      </c>
    </row>
    <row r="431" spans="1:5" x14ac:dyDescent="0.35">
      <c r="A431" s="129">
        <v>0.42799999999999999</v>
      </c>
      <c r="B431" s="108">
        <f t="shared" si="34"/>
        <v>0.4</v>
      </c>
      <c r="C431" s="110">
        <f t="shared" si="31"/>
        <v>0.4</v>
      </c>
      <c r="D431" s="110">
        <f t="shared" si="32"/>
        <v>0.376</v>
      </c>
      <c r="E431" s="110">
        <f t="shared" si="33"/>
        <v>0.33100000000000002</v>
      </c>
    </row>
    <row r="432" spans="1:5" x14ac:dyDescent="0.35">
      <c r="A432" s="129">
        <v>0.42899999999999999</v>
      </c>
      <c r="B432" s="108">
        <f t="shared" si="34"/>
        <v>0.4</v>
      </c>
      <c r="C432" s="110">
        <f t="shared" si="31"/>
        <v>0.4</v>
      </c>
      <c r="D432" s="110">
        <f t="shared" si="32"/>
        <v>0.377</v>
      </c>
      <c r="E432" s="110">
        <f t="shared" si="33"/>
        <v>0.33100000000000002</v>
      </c>
    </row>
    <row r="433" spans="1:5" x14ac:dyDescent="0.35">
      <c r="A433" s="129">
        <v>0.43</v>
      </c>
      <c r="B433" s="108">
        <f t="shared" si="34"/>
        <v>0.4</v>
      </c>
      <c r="C433" s="110">
        <f t="shared" si="31"/>
        <v>0.4</v>
      </c>
      <c r="D433" s="110">
        <f t="shared" si="32"/>
        <v>0.377</v>
      </c>
      <c r="E433" s="110">
        <f t="shared" si="33"/>
        <v>0.33200000000000002</v>
      </c>
    </row>
    <row r="434" spans="1:5" x14ac:dyDescent="0.35">
      <c r="A434" s="129">
        <v>0.43099999999999999</v>
      </c>
      <c r="B434" s="108">
        <f t="shared" si="34"/>
        <v>0.4</v>
      </c>
      <c r="C434" s="110">
        <f t="shared" si="31"/>
        <v>0.4</v>
      </c>
      <c r="D434" s="110">
        <f t="shared" si="32"/>
        <v>0.378</v>
      </c>
      <c r="E434" s="110">
        <f t="shared" si="33"/>
        <v>0.33300000000000002</v>
      </c>
    </row>
    <row r="435" spans="1:5" x14ac:dyDescent="0.35">
      <c r="A435" s="129">
        <v>0.432</v>
      </c>
      <c r="B435" s="108">
        <f t="shared" si="34"/>
        <v>0.4</v>
      </c>
      <c r="C435" s="110">
        <f t="shared" si="31"/>
        <v>0.4</v>
      </c>
      <c r="D435" s="110">
        <f t="shared" si="32"/>
        <v>0.379</v>
      </c>
      <c r="E435" s="110">
        <f t="shared" si="33"/>
        <v>0.33300000000000002</v>
      </c>
    </row>
    <row r="436" spans="1:5" x14ac:dyDescent="0.35">
      <c r="A436" s="129">
        <v>0.433</v>
      </c>
      <c r="B436" s="108">
        <f t="shared" si="34"/>
        <v>0.4</v>
      </c>
      <c r="C436" s="110">
        <f t="shared" si="31"/>
        <v>0.4</v>
      </c>
      <c r="D436" s="110">
        <f t="shared" si="32"/>
        <v>0.38</v>
      </c>
      <c r="E436" s="110">
        <f t="shared" si="33"/>
        <v>0.33400000000000002</v>
      </c>
    </row>
    <row r="437" spans="1:5" x14ac:dyDescent="0.35">
      <c r="A437" s="129">
        <v>0.434</v>
      </c>
      <c r="B437" s="108">
        <f t="shared" si="34"/>
        <v>0.4</v>
      </c>
      <c r="C437" s="110">
        <f t="shared" si="31"/>
        <v>0.4</v>
      </c>
      <c r="D437" s="110">
        <f t="shared" si="32"/>
        <v>0.38</v>
      </c>
      <c r="E437" s="110">
        <f t="shared" si="33"/>
        <v>0.33500000000000002</v>
      </c>
    </row>
    <row r="438" spans="1:5" x14ac:dyDescent="0.35">
      <c r="A438" s="129">
        <v>0.435</v>
      </c>
      <c r="B438" s="108">
        <f t="shared" si="34"/>
        <v>0.4</v>
      </c>
      <c r="C438" s="110">
        <f t="shared" ref="C438:C503" si="35">MIN(ROUND(TREND($Q$10:$Q$11,$O$10:$O$11,$A438,TRUE),3),0.4)</f>
        <v>0.4</v>
      </c>
      <c r="D438" s="110">
        <f t="shared" ref="D438:D503" si="36">MIN(ROUND(TREND($Q$15:$Q$16,$O$15:$O$16,$A438,TRUE),3),0.4)</f>
        <v>0.38100000000000001</v>
      </c>
      <c r="E438" s="110">
        <f t="shared" ref="E438:E503" si="37">MIN(ROUND(TREND($Q$20:$Q$21,$O$20:$O$21,$A438,TRUE),3),0.4)</f>
        <v>0.33500000000000002</v>
      </c>
    </row>
    <row r="439" spans="1:5" x14ac:dyDescent="0.35">
      <c r="A439" s="129">
        <v>0.436</v>
      </c>
      <c r="B439" s="108">
        <f t="shared" si="34"/>
        <v>0.4</v>
      </c>
      <c r="C439" s="110">
        <f t="shared" si="35"/>
        <v>0.4</v>
      </c>
      <c r="D439" s="110">
        <f t="shared" si="36"/>
        <v>0.38200000000000001</v>
      </c>
      <c r="E439" s="110">
        <f t="shared" si="37"/>
        <v>0.33600000000000002</v>
      </c>
    </row>
    <row r="440" spans="1:5" x14ac:dyDescent="0.35">
      <c r="A440" s="129">
        <v>0.437</v>
      </c>
      <c r="B440" s="108">
        <f t="shared" ref="B440:B503" si="38">MIN(ROUND(TREND($Q$5:$Q$6,$O$5:$O$6,$A440,TRUE),3),0.4)</f>
        <v>0.4</v>
      </c>
      <c r="C440" s="110">
        <f t="shared" si="35"/>
        <v>0.4</v>
      </c>
      <c r="D440" s="110">
        <f t="shared" si="36"/>
        <v>0.38300000000000001</v>
      </c>
      <c r="E440" s="110">
        <f t="shared" si="37"/>
        <v>0.33700000000000002</v>
      </c>
    </row>
    <row r="441" spans="1:5" x14ac:dyDescent="0.35">
      <c r="A441" s="129">
        <v>0.438</v>
      </c>
      <c r="B441" s="108">
        <f t="shared" si="38"/>
        <v>0.4</v>
      </c>
      <c r="C441" s="110">
        <f t="shared" si="35"/>
        <v>0.4</v>
      </c>
      <c r="D441" s="110">
        <f t="shared" si="36"/>
        <v>0.38300000000000001</v>
      </c>
      <c r="E441" s="110">
        <f t="shared" si="37"/>
        <v>0.33800000000000002</v>
      </c>
    </row>
    <row r="442" spans="1:5" x14ac:dyDescent="0.35">
      <c r="A442" s="129">
        <v>0.439</v>
      </c>
      <c r="B442" s="108">
        <f t="shared" si="38"/>
        <v>0.4</v>
      </c>
      <c r="C442" s="110">
        <f t="shared" si="35"/>
        <v>0.4</v>
      </c>
      <c r="D442" s="110">
        <f t="shared" si="36"/>
        <v>0.38400000000000001</v>
      </c>
      <c r="E442" s="110">
        <f t="shared" si="37"/>
        <v>0.33800000000000002</v>
      </c>
    </row>
    <row r="443" spans="1:5" x14ac:dyDescent="0.35">
      <c r="A443" s="129">
        <v>0.44</v>
      </c>
      <c r="B443" s="108">
        <f t="shared" si="38"/>
        <v>0.4</v>
      </c>
      <c r="C443" s="110">
        <f t="shared" si="35"/>
        <v>0.4</v>
      </c>
      <c r="D443" s="110">
        <f t="shared" si="36"/>
        <v>0.38500000000000001</v>
      </c>
      <c r="E443" s="110">
        <f t="shared" si="37"/>
        <v>0.33900000000000002</v>
      </c>
    </row>
    <row r="444" spans="1:5" x14ac:dyDescent="0.35">
      <c r="A444" s="129">
        <v>0.441</v>
      </c>
      <c r="B444" s="108">
        <f t="shared" si="38"/>
        <v>0.4</v>
      </c>
      <c r="C444" s="110">
        <f t="shared" si="35"/>
        <v>0.4</v>
      </c>
      <c r="D444" s="110">
        <f t="shared" si="36"/>
        <v>0.38600000000000001</v>
      </c>
      <c r="E444" s="110">
        <f t="shared" si="37"/>
        <v>0.34</v>
      </c>
    </row>
    <row r="445" spans="1:5" x14ac:dyDescent="0.35">
      <c r="A445" s="129">
        <v>0.442</v>
      </c>
      <c r="B445" s="108">
        <f t="shared" si="38"/>
        <v>0.4</v>
      </c>
      <c r="C445" s="110">
        <f t="shared" si="35"/>
        <v>0.4</v>
      </c>
      <c r="D445" s="110">
        <f t="shared" si="36"/>
        <v>0.38600000000000001</v>
      </c>
      <c r="E445" s="110">
        <f t="shared" si="37"/>
        <v>0.34</v>
      </c>
    </row>
    <row r="446" spans="1:5" x14ac:dyDescent="0.35">
      <c r="A446" s="129">
        <v>0.443</v>
      </c>
      <c r="B446" s="108">
        <f t="shared" si="38"/>
        <v>0.4</v>
      </c>
      <c r="C446" s="110">
        <f t="shared" si="35"/>
        <v>0.4</v>
      </c>
      <c r="D446" s="110">
        <f t="shared" si="36"/>
        <v>0.38700000000000001</v>
      </c>
      <c r="E446" s="110">
        <f t="shared" si="37"/>
        <v>0.34100000000000003</v>
      </c>
    </row>
    <row r="447" spans="1:5" x14ac:dyDescent="0.35">
      <c r="A447" s="129">
        <v>0.44400000000000001</v>
      </c>
      <c r="B447" s="108">
        <f t="shared" si="38"/>
        <v>0.4</v>
      </c>
      <c r="C447" s="110">
        <f t="shared" si="35"/>
        <v>0.4</v>
      </c>
      <c r="D447" s="110">
        <f t="shared" si="36"/>
        <v>0.38800000000000001</v>
      </c>
      <c r="E447" s="110">
        <f t="shared" si="37"/>
        <v>0.34200000000000003</v>
      </c>
    </row>
    <row r="448" spans="1:5" x14ac:dyDescent="0.35">
      <c r="A448" s="129">
        <v>0.44500000000000001</v>
      </c>
      <c r="B448" s="108">
        <f t="shared" si="38"/>
        <v>0.4</v>
      </c>
      <c r="C448" s="110">
        <f t="shared" si="35"/>
        <v>0.4</v>
      </c>
      <c r="D448" s="110">
        <f t="shared" si="36"/>
        <v>0.38900000000000001</v>
      </c>
      <c r="E448" s="110">
        <f t="shared" si="37"/>
        <v>0.34200000000000003</v>
      </c>
    </row>
    <row r="449" spans="1:5" x14ac:dyDescent="0.35">
      <c r="A449" s="129">
        <v>0.44600000000000001</v>
      </c>
      <c r="B449" s="108">
        <f t="shared" si="38"/>
        <v>0.4</v>
      </c>
      <c r="C449" s="110">
        <f t="shared" si="35"/>
        <v>0.4</v>
      </c>
      <c r="D449" s="110">
        <f t="shared" si="36"/>
        <v>0.38900000000000001</v>
      </c>
      <c r="E449" s="110">
        <f t="shared" si="37"/>
        <v>0.34300000000000003</v>
      </c>
    </row>
    <row r="450" spans="1:5" x14ac:dyDescent="0.35">
      <c r="A450" s="129">
        <v>0.44700000000000001</v>
      </c>
      <c r="B450" s="108">
        <f t="shared" si="38"/>
        <v>0.4</v>
      </c>
      <c r="C450" s="110">
        <f t="shared" si="35"/>
        <v>0.4</v>
      </c>
      <c r="D450" s="110">
        <f t="shared" si="36"/>
        <v>0.39</v>
      </c>
      <c r="E450" s="110">
        <f t="shared" si="37"/>
        <v>0.34399999999999997</v>
      </c>
    </row>
    <row r="451" spans="1:5" x14ac:dyDescent="0.35">
      <c r="A451" s="129">
        <v>0.44800000000000001</v>
      </c>
      <c r="B451" s="108">
        <f t="shared" si="38"/>
        <v>0.4</v>
      </c>
      <c r="C451" s="110">
        <f t="shared" si="35"/>
        <v>0.4</v>
      </c>
      <c r="D451" s="110">
        <f t="shared" si="36"/>
        <v>0.39100000000000001</v>
      </c>
      <c r="E451" s="110">
        <f t="shared" si="37"/>
        <v>0.34399999999999997</v>
      </c>
    </row>
    <row r="452" spans="1:5" x14ac:dyDescent="0.35">
      <c r="A452" s="129">
        <v>0.44900000000000001</v>
      </c>
      <c r="B452" s="108">
        <f t="shared" si="38"/>
        <v>0.4</v>
      </c>
      <c r="C452" s="110">
        <f t="shared" si="35"/>
        <v>0.4</v>
      </c>
      <c r="D452" s="110">
        <f t="shared" si="36"/>
        <v>0.39200000000000002</v>
      </c>
      <c r="E452" s="110">
        <f t="shared" si="37"/>
        <v>0.34499999999999997</v>
      </c>
    </row>
    <row r="453" spans="1:5" x14ac:dyDescent="0.35">
      <c r="A453" s="129">
        <v>0.45</v>
      </c>
      <c r="B453" s="108">
        <f t="shared" si="38"/>
        <v>0.4</v>
      </c>
      <c r="C453" s="110">
        <f t="shared" si="35"/>
        <v>0.4</v>
      </c>
      <c r="D453" s="110">
        <f t="shared" si="36"/>
        <v>0.39200000000000002</v>
      </c>
      <c r="E453" s="110">
        <f t="shared" si="37"/>
        <v>0.34599999999999997</v>
      </c>
    </row>
    <row r="454" spans="1:5" x14ac:dyDescent="0.35">
      <c r="A454" s="129">
        <v>0.45100000000000001</v>
      </c>
      <c r="B454" s="108">
        <f t="shared" si="38"/>
        <v>0.4</v>
      </c>
      <c r="C454" s="110">
        <f t="shared" si="35"/>
        <v>0.4</v>
      </c>
      <c r="D454" s="110">
        <f t="shared" si="36"/>
        <v>0.39300000000000002</v>
      </c>
      <c r="E454" s="110">
        <f t="shared" si="37"/>
        <v>0.34599999999999997</v>
      </c>
    </row>
    <row r="455" spans="1:5" x14ac:dyDescent="0.35">
      <c r="A455" s="129">
        <v>0.45200000000000001</v>
      </c>
      <c r="B455" s="108">
        <f t="shared" si="38"/>
        <v>0.4</v>
      </c>
      <c r="C455" s="110">
        <f t="shared" si="35"/>
        <v>0.4</v>
      </c>
      <c r="D455" s="110">
        <f t="shared" si="36"/>
        <v>0.39400000000000002</v>
      </c>
      <c r="E455" s="110">
        <f t="shared" si="37"/>
        <v>0.34699999999999998</v>
      </c>
    </row>
    <row r="456" spans="1:5" x14ac:dyDescent="0.35">
      <c r="A456" s="129">
        <v>0.45300000000000001</v>
      </c>
      <c r="B456" s="108">
        <f t="shared" si="38"/>
        <v>0.4</v>
      </c>
      <c r="C456" s="110">
        <f t="shared" si="35"/>
        <v>0.4</v>
      </c>
      <c r="D456" s="110">
        <f t="shared" si="36"/>
        <v>0.39500000000000002</v>
      </c>
      <c r="E456" s="110">
        <f t="shared" si="37"/>
        <v>0.34799999999999998</v>
      </c>
    </row>
    <row r="457" spans="1:5" x14ac:dyDescent="0.35">
      <c r="A457" s="129">
        <v>0.45400000000000001</v>
      </c>
      <c r="B457" s="108">
        <f t="shared" si="38"/>
        <v>0.4</v>
      </c>
      <c r="C457" s="110">
        <f t="shared" si="35"/>
        <v>0.4</v>
      </c>
      <c r="D457" s="110">
        <f t="shared" si="36"/>
        <v>0.39500000000000002</v>
      </c>
      <c r="E457" s="110">
        <f t="shared" si="37"/>
        <v>0.34799999999999998</v>
      </c>
    </row>
    <row r="458" spans="1:5" x14ac:dyDescent="0.35">
      <c r="A458" s="129">
        <v>0.45500000000000002</v>
      </c>
      <c r="B458" s="108">
        <f t="shared" si="38"/>
        <v>0.4</v>
      </c>
      <c r="C458" s="110">
        <f t="shared" si="35"/>
        <v>0.4</v>
      </c>
      <c r="D458" s="110">
        <f t="shared" si="36"/>
        <v>0.39600000000000002</v>
      </c>
      <c r="E458" s="110">
        <f t="shared" si="37"/>
        <v>0.34899999999999998</v>
      </c>
    </row>
    <row r="459" spans="1:5" x14ac:dyDescent="0.35">
      <c r="A459" s="129">
        <v>0.45600000000000002</v>
      </c>
      <c r="B459" s="108">
        <f t="shared" si="38"/>
        <v>0.4</v>
      </c>
      <c r="C459" s="110">
        <f t="shared" si="35"/>
        <v>0.4</v>
      </c>
      <c r="D459" s="110">
        <f t="shared" si="36"/>
        <v>0.39700000000000002</v>
      </c>
      <c r="E459" s="110">
        <f t="shared" si="37"/>
        <v>0.35</v>
      </c>
    </row>
    <row r="460" spans="1:5" x14ac:dyDescent="0.35">
      <c r="A460" s="129">
        <v>0.45700000000000002</v>
      </c>
      <c r="B460" s="108">
        <f t="shared" si="38"/>
        <v>0.4</v>
      </c>
      <c r="C460" s="110">
        <f t="shared" si="35"/>
        <v>0.4</v>
      </c>
      <c r="D460" s="110">
        <f t="shared" si="36"/>
        <v>0.39800000000000002</v>
      </c>
      <c r="E460" s="110">
        <f t="shared" si="37"/>
        <v>0.35099999999999998</v>
      </c>
    </row>
    <row r="461" spans="1:5" x14ac:dyDescent="0.35">
      <c r="A461" s="129">
        <v>0.45800000000000002</v>
      </c>
      <c r="B461" s="108">
        <f t="shared" si="38"/>
        <v>0.4</v>
      </c>
      <c r="C461" s="110">
        <f t="shared" si="35"/>
        <v>0.4</v>
      </c>
      <c r="D461" s="110">
        <f t="shared" si="36"/>
        <v>0.39800000000000002</v>
      </c>
      <c r="E461" s="110">
        <f t="shared" si="37"/>
        <v>0.35099999999999998</v>
      </c>
    </row>
    <row r="462" spans="1:5" x14ac:dyDescent="0.35">
      <c r="A462" s="129">
        <v>0.45900000000000002</v>
      </c>
      <c r="B462" s="108">
        <f t="shared" si="38"/>
        <v>0.4</v>
      </c>
      <c r="C462" s="110">
        <f t="shared" si="35"/>
        <v>0.4</v>
      </c>
      <c r="D462" s="110">
        <f t="shared" si="36"/>
        <v>0.39900000000000002</v>
      </c>
      <c r="E462" s="110">
        <f t="shared" si="37"/>
        <v>0.35199999999999998</v>
      </c>
    </row>
    <row r="463" spans="1:5" x14ac:dyDescent="0.35">
      <c r="A463" s="129">
        <v>0.46</v>
      </c>
      <c r="B463" s="108">
        <f t="shared" si="38"/>
        <v>0.4</v>
      </c>
      <c r="C463" s="110">
        <f t="shared" si="35"/>
        <v>0.4</v>
      </c>
      <c r="D463" s="110">
        <f t="shared" si="36"/>
        <v>0.4</v>
      </c>
      <c r="E463" s="110">
        <f t="shared" si="37"/>
        <v>0.35299999999999998</v>
      </c>
    </row>
    <row r="464" spans="1:5" x14ac:dyDescent="0.35">
      <c r="A464" s="129">
        <v>0.46100000000000002</v>
      </c>
      <c r="B464" s="108">
        <f t="shared" si="38"/>
        <v>0.4</v>
      </c>
      <c r="C464" s="110">
        <f t="shared" si="35"/>
        <v>0.4</v>
      </c>
      <c r="D464" s="110">
        <f t="shared" si="36"/>
        <v>0.4</v>
      </c>
      <c r="E464" s="110">
        <f t="shared" si="37"/>
        <v>0.35299999999999998</v>
      </c>
    </row>
    <row r="465" spans="1:5" x14ac:dyDescent="0.35">
      <c r="A465" s="129">
        <v>0.46200000000000002</v>
      </c>
      <c r="B465" s="108">
        <f t="shared" si="38"/>
        <v>0.4</v>
      </c>
      <c r="C465" s="110">
        <f t="shared" si="35"/>
        <v>0.4</v>
      </c>
      <c r="D465" s="110">
        <f t="shared" si="36"/>
        <v>0.4</v>
      </c>
      <c r="E465" s="110">
        <f t="shared" si="37"/>
        <v>0.35399999999999998</v>
      </c>
    </row>
    <row r="466" spans="1:5" x14ac:dyDescent="0.35">
      <c r="A466" s="129">
        <v>0.46300000000000002</v>
      </c>
      <c r="B466" s="108">
        <f t="shared" si="38"/>
        <v>0.4</v>
      </c>
      <c r="C466" s="110">
        <f t="shared" si="35"/>
        <v>0.4</v>
      </c>
      <c r="D466" s="110">
        <f t="shared" si="36"/>
        <v>0.4</v>
      </c>
      <c r="E466" s="110">
        <f t="shared" si="37"/>
        <v>0.35499999999999998</v>
      </c>
    </row>
    <row r="467" spans="1:5" x14ac:dyDescent="0.35">
      <c r="A467" s="129">
        <v>0.46400000000000002</v>
      </c>
      <c r="B467" s="108">
        <f t="shared" si="38"/>
        <v>0.4</v>
      </c>
      <c r="C467" s="110">
        <f t="shared" si="35"/>
        <v>0.4</v>
      </c>
      <c r="D467" s="110">
        <f t="shared" si="36"/>
        <v>0.4</v>
      </c>
      <c r="E467" s="110">
        <f t="shared" si="37"/>
        <v>0.35499999999999998</v>
      </c>
    </row>
    <row r="468" spans="1:5" x14ac:dyDescent="0.35">
      <c r="A468" s="129">
        <v>0.46500000000000002</v>
      </c>
      <c r="B468" s="108">
        <f t="shared" si="38"/>
        <v>0.4</v>
      </c>
      <c r="C468" s="110">
        <f t="shared" si="35"/>
        <v>0.4</v>
      </c>
      <c r="D468" s="110">
        <f t="shared" si="36"/>
        <v>0.4</v>
      </c>
      <c r="E468" s="110">
        <f t="shared" si="37"/>
        <v>0.35599999999999998</v>
      </c>
    </row>
    <row r="469" spans="1:5" x14ac:dyDescent="0.35">
      <c r="A469" s="129">
        <v>0.46600000000000003</v>
      </c>
      <c r="B469" s="108">
        <f t="shared" si="38"/>
        <v>0.4</v>
      </c>
      <c r="C469" s="110">
        <f t="shared" si="35"/>
        <v>0.4</v>
      </c>
      <c r="D469" s="110">
        <f t="shared" si="36"/>
        <v>0.4</v>
      </c>
      <c r="E469" s="110">
        <f t="shared" si="37"/>
        <v>0.35699999999999998</v>
      </c>
    </row>
    <row r="470" spans="1:5" x14ac:dyDescent="0.35">
      <c r="A470" s="129">
        <v>0.46700000000000003</v>
      </c>
      <c r="B470" s="108">
        <f t="shared" si="38"/>
        <v>0.4</v>
      </c>
      <c r="C470" s="110">
        <f t="shared" si="35"/>
        <v>0.4</v>
      </c>
      <c r="D470" s="110">
        <f t="shared" si="36"/>
        <v>0.4</v>
      </c>
      <c r="E470" s="110">
        <f t="shared" si="37"/>
        <v>0.35699999999999998</v>
      </c>
    </row>
    <row r="471" spans="1:5" x14ac:dyDescent="0.35">
      <c r="A471" s="129">
        <v>0.46800000000000003</v>
      </c>
      <c r="B471" s="108">
        <f t="shared" si="38"/>
        <v>0.4</v>
      </c>
      <c r="C471" s="110">
        <f t="shared" si="35"/>
        <v>0.4</v>
      </c>
      <c r="D471" s="110">
        <f t="shared" si="36"/>
        <v>0.4</v>
      </c>
      <c r="E471" s="110">
        <f t="shared" si="37"/>
        <v>0.35799999999999998</v>
      </c>
    </row>
    <row r="472" spans="1:5" x14ac:dyDescent="0.35">
      <c r="A472" s="129">
        <v>0.46899999999999997</v>
      </c>
      <c r="B472" s="108">
        <f t="shared" si="38"/>
        <v>0.4</v>
      </c>
      <c r="C472" s="110">
        <f t="shared" si="35"/>
        <v>0.4</v>
      </c>
      <c r="D472" s="110">
        <f t="shared" si="36"/>
        <v>0.4</v>
      </c>
      <c r="E472" s="110">
        <f t="shared" si="37"/>
        <v>0.35899999999999999</v>
      </c>
    </row>
    <row r="473" spans="1:5" x14ac:dyDescent="0.35">
      <c r="A473" s="129">
        <v>0.47</v>
      </c>
      <c r="B473" s="108">
        <f t="shared" si="38"/>
        <v>0.4</v>
      </c>
      <c r="C473" s="110">
        <f t="shared" si="35"/>
        <v>0.4</v>
      </c>
      <c r="D473" s="110">
        <f t="shared" si="36"/>
        <v>0.4</v>
      </c>
      <c r="E473" s="110">
        <f t="shared" si="37"/>
        <v>0.35899999999999999</v>
      </c>
    </row>
    <row r="474" spans="1:5" x14ac:dyDescent="0.35">
      <c r="A474" s="129">
        <v>0.47099999999999997</v>
      </c>
      <c r="B474" s="108">
        <f t="shared" si="38"/>
        <v>0.4</v>
      </c>
      <c r="C474" s="110">
        <f t="shared" si="35"/>
        <v>0.4</v>
      </c>
      <c r="D474" s="110">
        <f t="shared" si="36"/>
        <v>0.4</v>
      </c>
      <c r="E474" s="110">
        <f t="shared" si="37"/>
        <v>0.36</v>
      </c>
    </row>
    <row r="475" spans="1:5" x14ac:dyDescent="0.35">
      <c r="A475" s="129">
        <v>0.47199999999999998</v>
      </c>
      <c r="B475" s="108">
        <f t="shared" si="38"/>
        <v>0.4</v>
      </c>
      <c r="C475" s="110">
        <f t="shared" si="35"/>
        <v>0.4</v>
      </c>
      <c r="D475" s="110">
        <f t="shared" si="36"/>
        <v>0.4</v>
      </c>
      <c r="E475" s="110">
        <f t="shared" si="37"/>
        <v>0.36099999999999999</v>
      </c>
    </row>
    <row r="476" spans="1:5" x14ac:dyDescent="0.35">
      <c r="A476" s="129">
        <v>0.47299999999999998</v>
      </c>
      <c r="B476" s="108">
        <f t="shared" si="38"/>
        <v>0.4</v>
      </c>
      <c r="C476" s="110">
        <f t="shared" si="35"/>
        <v>0.4</v>
      </c>
      <c r="D476" s="110">
        <f t="shared" si="36"/>
        <v>0.4</v>
      </c>
      <c r="E476" s="110">
        <f t="shared" si="37"/>
        <v>0.36199999999999999</v>
      </c>
    </row>
    <row r="477" spans="1:5" x14ac:dyDescent="0.35">
      <c r="A477" s="129">
        <v>0.47399999999999998</v>
      </c>
      <c r="B477" s="108">
        <f t="shared" si="38"/>
        <v>0.4</v>
      </c>
      <c r="C477" s="110">
        <f t="shared" si="35"/>
        <v>0.4</v>
      </c>
      <c r="D477" s="110">
        <f t="shared" si="36"/>
        <v>0.4</v>
      </c>
      <c r="E477" s="110">
        <f t="shared" si="37"/>
        <v>0.36199999999999999</v>
      </c>
    </row>
    <row r="478" spans="1:5" x14ac:dyDescent="0.35">
      <c r="A478" s="129">
        <v>0.47499999999999998</v>
      </c>
      <c r="B478" s="108">
        <f t="shared" si="38"/>
        <v>0.4</v>
      </c>
      <c r="C478" s="110">
        <f t="shared" si="35"/>
        <v>0.4</v>
      </c>
      <c r="D478" s="110">
        <f t="shared" si="36"/>
        <v>0.4</v>
      </c>
      <c r="E478" s="110">
        <f t="shared" si="37"/>
        <v>0.36299999999999999</v>
      </c>
    </row>
    <row r="479" spans="1:5" x14ac:dyDescent="0.35">
      <c r="A479" s="129">
        <v>0.47599999999999998</v>
      </c>
      <c r="B479" s="108">
        <f t="shared" si="38"/>
        <v>0.4</v>
      </c>
      <c r="C479" s="110">
        <f t="shared" si="35"/>
        <v>0.4</v>
      </c>
      <c r="D479" s="110">
        <f t="shared" si="36"/>
        <v>0.4</v>
      </c>
      <c r="E479" s="110">
        <f t="shared" si="37"/>
        <v>0.36399999999999999</v>
      </c>
    </row>
    <row r="480" spans="1:5" x14ac:dyDescent="0.35">
      <c r="A480" s="129">
        <v>0.47699999999999998</v>
      </c>
      <c r="B480" s="108">
        <f t="shared" si="38"/>
        <v>0.4</v>
      </c>
      <c r="C480" s="110">
        <f t="shared" si="35"/>
        <v>0.4</v>
      </c>
      <c r="D480" s="110">
        <f t="shared" si="36"/>
        <v>0.4</v>
      </c>
      <c r="E480" s="110">
        <f t="shared" si="37"/>
        <v>0.36399999999999999</v>
      </c>
    </row>
    <row r="481" spans="1:5" x14ac:dyDescent="0.35">
      <c r="A481" s="129">
        <v>0.47799999999999998</v>
      </c>
      <c r="B481" s="108">
        <f t="shared" si="38"/>
        <v>0.4</v>
      </c>
      <c r="C481" s="110">
        <f t="shared" si="35"/>
        <v>0.4</v>
      </c>
      <c r="D481" s="110">
        <f t="shared" si="36"/>
        <v>0.4</v>
      </c>
      <c r="E481" s="110">
        <f t="shared" si="37"/>
        <v>0.36499999999999999</v>
      </c>
    </row>
    <row r="482" spans="1:5" x14ac:dyDescent="0.35">
      <c r="A482" s="129">
        <v>0.47899999999999998</v>
      </c>
      <c r="B482" s="108">
        <f t="shared" si="38"/>
        <v>0.4</v>
      </c>
      <c r="C482" s="110">
        <f t="shared" si="35"/>
        <v>0.4</v>
      </c>
      <c r="D482" s="110">
        <f t="shared" si="36"/>
        <v>0.4</v>
      </c>
      <c r="E482" s="110">
        <f t="shared" si="37"/>
        <v>0.36599999999999999</v>
      </c>
    </row>
    <row r="483" spans="1:5" x14ac:dyDescent="0.35">
      <c r="A483" s="129">
        <v>0.48</v>
      </c>
      <c r="B483" s="108">
        <f t="shared" si="38"/>
        <v>0.4</v>
      </c>
      <c r="C483" s="110">
        <f t="shared" si="35"/>
        <v>0.4</v>
      </c>
      <c r="D483" s="110">
        <f t="shared" si="36"/>
        <v>0.4</v>
      </c>
      <c r="E483" s="110">
        <f t="shared" si="37"/>
        <v>0.36599999999999999</v>
      </c>
    </row>
    <row r="484" spans="1:5" x14ac:dyDescent="0.35">
      <c r="A484" s="129">
        <v>0.48099999999999998</v>
      </c>
      <c r="B484" s="108">
        <f t="shared" si="38"/>
        <v>0.4</v>
      </c>
      <c r="C484" s="110">
        <f t="shared" si="35"/>
        <v>0.4</v>
      </c>
      <c r="D484" s="110">
        <f t="shared" si="36"/>
        <v>0.4</v>
      </c>
      <c r="E484" s="110">
        <f t="shared" si="37"/>
        <v>0.36699999999999999</v>
      </c>
    </row>
    <row r="485" spans="1:5" x14ac:dyDescent="0.35">
      <c r="A485" s="129">
        <v>0.48199999999999998</v>
      </c>
      <c r="B485" s="108">
        <f t="shared" si="38"/>
        <v>0.4</v>
      </c>
      <c r="C485" s="110">
        <f t="shared" si="35"/>
        <v>0.4</v>
      </c>
      <c r="D485" s="110">
        <f t="shared" si="36"/>
        <v>0.4</v>
      </c>
      <c r="E485" s="110">
        <f t="shared" si="37"/>
        <v>0.36799999999999999</v>
      </c>
    </row>
    <row r="486" spans="1:5" x14ac:dyDescent="0.35">
      <c r="A486" s="129">
        <v>0.48299999999999998</v>
      </c>
      <c r="B486" s="108">
        <f t="shared" si="38"/>
        <v>0.4</v>
      </c>
      <c r="C486" s="110">
        <f t="shared" si="35"/>
        <v>0.4</v>
      </c>
      <c r="D486" s="110">
        <f t="shared" si="36"/>
        <v>0.4</v>
      </c>
      <c r="E486" s="110">
        <f t="shared" si="37"/>
        <v>0.36799999999999999</v>
      </c>
    </row>
    <row r="487" spans="1:5" x14ac:dyDescent="0.35">
      <c r="A487" s="129">
        <v>0.48399999999999999</v>
      </c>
      <c r="B487" s="108">
        <f t="shared" si="38"/>
        <v>0.4</v>
      </c>
      <c r="C487" s="110">
        <f t="shared" si="35"/>
        <v>0.4</v>
      </c>
      <c r="D487" s="110">
        <f t="shared" si="36"/>
        <v>0.4</v>
      </c>
      <c r="E487" s="110">
        <f t="shared" si="37"/>
        <v>0.36899999999999999</v>
      </c>
    </row>
    <row r="488" spans="1:5" x14ac:dyDescent="0.35">
      <c r="A488" s="129">
        <v>0.48499999999999999</v>
      </c>
      <c r="B488" s="108">
        <f t="shared" si="38"/>
        <v>0.4</v>
      </c>
      <c r="C488" s="110">
        <f t="shared" si="35"/>
        <v>0.4</v>
      </c>
      <c r="D488" s="110">
        <f t="shared" si="36"/>
        <v>0.4</v>
      </c>
      <c r="E488" s="110">
        <f t="shared" si="37"/>
        <v>0.37</v>
      </c>
    </row>
    <row r="489" spans="1:5" x14ac:dyDescent="0.35">
      <c r="A489" s="129">
        <v>0.48599999999999999</v>
      </c>
      <c r="B489" s="108">
        <f t="shared" si="38"/>
        <v>0.4</v>
      </c>
      <c r="C489" s="110">
        <f t="shared" si="35"/>
        <v>0.4</v>
      </c>
      <c r="D489" s="110">
        <f t="shared" si="36"/>
        <v>0.4</v>
      </c>
      <c r="E489" s="110">
        <f t="shared" si="37"/>
        <v>0.37</v>
      </c>
    </row>
    <row r="490" spans="1:5" x14ac:dyDescent="0.35">
      <c r="A490" s="129">
        <v>0.48699999999999999</v>
      </c>
      <c r="B490" s="108">
        <f t="shared" si="38"/>
        <v>0.4</v>
      </c>
      <c r="C490" s="110">
        <f t="shared" si="35"/>
        <v>0.4</v>
      </c>
      <c r="D490" s="110">
        <f t="shared" si="36"/>
        <v>0.4</v>
      </c>
      <c r="E490" s="110">
        <f t="shared" si="37"/>
        <v>0.371</v>
      </c>
    </row>
    <row r="491" spans="1:5" x14ac:dyDescent="0.35">
      <c r="A491" s="129">
        <v>0.48799999999999999</v>
      </c>
      <c r="B491" s="108">
        <f t="shared" si="38"/>
        <v>0.4</v>
      </c>
      <c r="C491" s="110">
        <f t="shared" si="35"/>
        <v>0.4</v>
      </c>
      <c r="D491" s="110">
        <f t="shared" si="36"/>
        <v>0.4</v>
      </c>
      <c r="E491" s="110">
        <f t="shared" si="37"/>
        <v>0.372</v>
      </c>
    </row>
    <row r="492" spans="1:5" x14ac:dyDescent="0.35">
      <c r="A492" s="129">
        <v>0.48899999999999999</v>
      </c>
      <c r="B492" s="108">
        <f t="shared" si="38"/>
        <v>0.4</v>
      </c>
      <c r="C492" s="110">
        <f t="shared" si="35"/>
        <v>0.4</v>
      </c>
      <c r="D492" s="110">
        <f t="shared" si="36"/>
        <v>0.4</v>
      </c>
      <c r="E492" s="110">
        <f t="shared" si="37"/>
        <v>0.372</v>
      </c>
    </row>
    <row r="493" spans="1:5" x14ac:dyDescent="0.35">
      <c r="A493" s="129">
        <v>0.49</v>
      </c>
      <c r="B493" s="108">
        <f t="shared" si="38"/>
        <v>0.4</v>
      </c>
      <c r="C493" s="110">
        <f t="shared" si="35"/>
        <v>0.4</v>
      </c>
      <c r="D493" s="110">
        <f t="shared" si="36"/>
        <v>0.4</v>
      </c>
      <c r="E493" s="110">
        <f t="shared" si="37"/>
        <v>0.373</v>
      </c>
    </row>
    <row r="494" spans="1:5" x14ac:dyDescent="0.35">
      <c r="A494" s="129">
        <v>0.49099999999999999</v>
      </c>
      <c r="B494" s="108">
        <f t="shared" si="38"/>
        <v>0.4</v>
      </c>
      <c r="C494" s="110">
        <f t="shared" si="35"/>
        <v>0.4</v>
      </c>
      <c r="D494" s="110">
        <f t="shared" si="36"/>
        <v>0.4</v>
      </c>
      <c r="E494" s="110">
        <f t="shared" si="37"/>
        <v>0.374</v>
      </c>
    </row>
    <row r="495" spans="1:5" x14ac:dyDescent="0.35">
      <c r="A495" s="129">
        <v>0.49199999999999999</v>
      </c>
      <c r="B495" s="108">
        <f t="shared" si="38"/>
        <v>0.4</v>
      </c>
      <c r="C495" s="110">
        <f t="shared" si="35"/>
        <v>0.4</v>
      </c>
      <c r="D495" s="110">
        <f t="shared" si="36"/>
        <v>0.4</v>
      </c>
      <c r="E495" s="110">
        <f t="shared" si="37"/>
        <v>0.375</v>
      </c>
    </row>
    <row r="496" spans="1:5" x14ac:dyDescent="0.35">
      <c r="A496" s="129">
        <v>0.49299999999999999</v>
      </c>
      <c r="B496" s="108">
        <f t="shared" si="38"/>
        <v>0.4</v>
      </c>
      <c r="C496" s="110">
        <f t="shared" si="35"/>
        <v>0.4</v>
      </c>
      <c r="D496" s="110">
        <f t="shared" si="36"/>
        <v>0.4</v>
      </c>
      <c r="E496" s="110">
        <f t="shared" si="37"/>
        <v>0.375</v>
      </c>
    </row>
    <row r="497" spans="1:5" x14ac:dyDescent="0.35">
      <c r="A497" s="129">
        <v>0.49399999999999999</v>
      </c>
      <c r="B497" s="108">
        <f t="shared" si="38"/>
        <v>0.4</v>
      </c>
      <c r="C497" s="110">
        <f t="shared" si="35"/>
        <v>0.4</v>
      </c>
      <c r="D497" s="110">
        <f t="shared" si="36"/>
        <v>0.4</v>
      </c>
      <c r="E497" s="110">
        <f t="shared" si="37"/>
        <v>0.376</v>
      </c>
    </row>
    <row r="498" spans="1:5" x14ac:dyDescent="0.35">
      <c r="A498" s="129">
        <v>0.495</v>
      </c>
      <c r="B498" s="108">
        <f t="shared" si="38"/>
        <v>0.4</v>
      </c>
      <c r="C498" s="110">
        <f t="shared" si="35"/>
        <v>0.4</v>
      </c>
      <c r="D498" s="110">
        <f t="shared" si="36"/>
        <v>0.4</v>
      </c>
      <c r="E498" s="110">
        <f t="shared" si="37"/>
        <v>0.377</v>
      </c>
    </row>
    <row r="499" spans="1:5" x14ac:dyDescent="0.35">
      <c r="A499" s="129">
        <v>0.496</v>
      </c>
      <c r="B499" s="108">
        <f t="shared" si="38"/>
        <v>0.4</v>
      </c>
      <c r="C499" s="110">
        <f t="shared" si="35"/>
        <v>0.4</v>
      </c>
      <c r="D499" s="110">
        <f t="shared" si="36"/>
        <v>0.4</v>
      </c>
      <c r="E499" s="110">
        <f t="shared" si="37"/>
        <v>0.377</v>
      </c>
    </row>
    <row r="500" spans="1:5" x14ac:dyDescent="0.35">
      <c r="A500" s="129">
        <v>0.497</v>
      </c>
      <c r="B500" s="108">
        <f t="shared" si="38"/>
        <v>0.4</v>
      </c>
      <c r="C500" s="110">
        <f t="shared" si="35"/>
        <v>0.4</v>
      </c>
      <c r="D500" s="110">
        <f t="shared" si="36"/>
        <v>0.4</v>
      </c>
      <c r="E500" s="110">
        <f t="shared" si="37"/>
        <v>0.378</v>
      </c>
    </row>
    <row r="501" spans="1:5" x14ac:dyDescent="0.35">
      <c r="A501" s="129">
        <v>0.498</v>
      </c>
      <c r="B501" s="108">
        <f t="shared" si="38"/>
        <v>0.4</v>
      </c>
      <c r="C501" s="110">
        <f t="shared" si="35"/>
        <v>0.4</v>
      </c>
      <c r="D501" s="110">
        <f t="shared" si="36"/>
        <v>0.4</v>
      </c>
      <c r="E501" s="110">
        <f t="shared" si="37"/>
        <v>0.379</v>
      </c>
    </row>
    <row r="502" spans="1:5" x14ac:dyDescent="0.35">
      <c r="A502" s="129">
        <v>0.499</v>
      </c>
      <c r="B502" s="108">
        <f t="shared" si="38"/>
        <v>0.4</v>
      </c>
      <c r="C502" s="110">
        <f t="shared" si="35"/>
        <v>0.4</v>
      </c>
      <c r="D502" s="110">
        <f t="shared" si="36"/>
        <v>0.4</v>
      </c>
      <c r="E502" s="110">
        <f t="shared" si="37"/>
        <v>0.379</v>
      </c>
    </row>
    <row r="503" spans="1:5" x14ac:dyDescent="0.35">
      <c r="A503" s="129">
        <v>0.5</v>
      </c>
      <c r="B503" s="108">
        <f t="shared" si="38"/>
        <v>0.4</v>
      </c>
      <c r="C503" s="110">
        <f t="shared" si="35"/>
        <v>0.4</v>
      </c>
      <c r="D503" s="110">
        <f t="shared" si="36"/>
        <v>0.4</v>
      </c>
      <c r="E503" s="110">
        <f t="shared" si="37"/>
        <v>0.38</v>
      </c>
    </row>
    <row r="504" spans="1:5" x14ac:dyDescent="0.35">
      <c r="A504" s="111"/>
      <c r="B504" s="105"/>
      <c r="C504" s="105"/>
      <c r="D504" s="105"/>
      <c r="E504" s="105"/>
    </row>
  </sheetData>
  <sheetProtection algorithmName="SHA-512" hashValue="Eqmnx4cTCxRqW2DhqpiPyrTemU91k/rN+pKNIAgEtXAekR6RZKiDAe80CimMRq0bq8JIm0s27EqlUYREvf/PQg==" saltValue="Wk/gzuUlHq5sRHYZ9x6MHQ==" spinCount="100000" sheet="1" objects="1" scenarios="1"/>
  <mergeCells count="1">
    <mergeCell ref="A1:E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T114"/>
  <sheetViews>
    <sheetView showGridLines="0" zoomScaleNormal="100" workbookViewId="0"/>
  </sheetViews>
  <sheetFormatPr defaultRowHeight="14.5" x14ac:dyDescent="0.35"/>
  <cols>
    <col min="2" max="3" width="20.6328125" customWidth="1"/>
    <col min="6" max="7" width="20.6328125" customWidth="1"/>
  </cols>
  <sheetData>
    <row r="1" spans="2:7" x14ac:dyDescent="0.35">
      <c r="B1" s="39" t="s">
        <v>61</v>
      </c>
      <c r="F1" s="39" t="s">
        <v>62</v>
      </c>
    </row>
    <row r="2" spans="2:7" ht="33.75" customHeight="1" x14ac:dyDescent="0.35">
      <c r="B2" s="40" t="s">
        <v>59</v>
      </c>
      <c r="C2" s="40" t="s">
        <v>60</v>
      </c>
      <c r="F2" s="40" t="s">
        <v>59</v>
      </c>
      <c r="G2" s="40" t="s">
        <v>60</v>
      </c>
    </row>
    <row r="3" spans="2:7" ht="15" customHeight="1" x14ac:dyDescent="0.35">
      <c r="B3" s="35" t="s">
        <v>35</v>
      </c>
      <c r="C3" s="35">
        <v>0</v>
      </c>
      <c r="F3" s="41">
        <v>0</v>
      </c>
      <c r="G3" s="41">
        <v>0</v>
      </c>
    </row>
    <row r="4" spans="2:7" ht="15" customHeight="1" x14ac:dyDescent="0.35">
      <c r="B4" s="35">
        <v>0</v>
      </c>
      <c r="C4" s="35">
        <v>0</v>
      </c>
      <c r="F4" s="41">
        <v>5</v>
      </c>
      <c r="G4" s="41">
        <v>10</v>
      </c>
    </row>
    <row r="5" spans="2:7" ht="15" customHeight="1" x14ac:dyDescent="0.35">
      <c r="B5" s="16">
        <v>1</v>
      </c>
      <c r="C5" s="16">
        <f>TREND(G$3:G$4,F$3:F$4,B5,TRUE)</f>
        <v>2</v>
      </c>
      <c r="F5" s="41">
        <v>10</v>
      </c>
      <c r="G5" s="41">
        <v>40</v>
      </c>
    </row>
    <row r="6" spans="2:7" ht="15" customHeight="1" x14ac:dyDescent="0.35">
      <c r="B6" s="16">
        <v>2</v>
      </c>
      <c r="C6" s="16">
        <f>TREND(G$3:G$4,F$3:F$4,B6,TRUE)</f>
        <v>4</v>
      </c>
      <c r="F6" s="41">
        <v>15</v>
      </c>
      <c r="G6" s="41">
        <v>100</v>
      </c>
    </row>
    <row r="7" spans="2:7" ht="15" customHeight="1" x14ac:dyDescent="0.35">
      <c r="B7" s="16">
        <v>3</v>
      </c>
      <c r="C7" s="16">
        <f>TREND(G$3:G$4,F$3:F$4,B7,TRUE)</f>
        <v>6</v>
      </c>
      <c r="F7" s="41">
        <v>20</v>
      </c>
      <c r="G7" s="41">
        <v>180</v>
      </c>
    </row>
    <row r="8" spans="2:7" ht="15" customHeight="1" x14ac:dyDescent="0.35">
      <c r="B8" s="16">
        <v>4</v>
      </c>
      <c r="C8" s="16">
        <f>TREND(G$3:G$4,F$3:F$4,B8,TRUE)</f>
        <v>8</v>
      </c>
      <c r="F8" s="41">
        <v>25</v>
      </c>
      <c r="G8" s="41">
        <v>290</v>
      </c>
    </row>
    <row r="9" spans="2:7" ht="15" customHeight="1" x14ac:dyDescent="0.35">
      <c r="B9" s="36">
        <v>5</v>
      </c>
      <c r="C9" s="35">
        <v>10</v>
      </c>
      <c r="F9" s="41">
        <v>30</v>
      </c>
      <c r="G9" s="41">
        <v>420</v>
      </c>
    </row>
    <row r="10" spans="2:7" ht="15" customHeight="1" x14ac:dyDescent="0.35">
      <c r="B10" s="16">
        <v>6</v>
      </c>
      <c r="C10" s="12">
        <f>TREND(G$4:G$5,F$4:F$5,B10,TRUE)</f>
        <v>16</v>
      </c>
    </row>
    <row r="11" spans="2:7" ht="15" customHeight="1" x14ac:dyDescent="0.35">
      <c r="B11" s="16">
        <v>7</v>
      </c>
      <c r="C11" s="12">
        <f>TREND(G$4:G$5,F$4:F$5,B11,TRUE)</f>
        <v>22</v>
      </c>
    </row>
    <row r="12" spans="2:7" ht="15" customHeight="1" x14ac:dyDescent="0.35">
      <c r="B12" s="16">
        <v>8</v>
      </c>
      <c r="C12" s="12">
        <f>TREND(G$4:G$5,F$4:F$5,B12,TRUE)</f>
        <v>28</v>
      </c>
    </row>
    <row r="13" spans="2:7" ht="15" customHeight="1" x14ac:dyDescent="0.35">
      <c r="B13" s="16">
        <v>9</v>
      </c>
      <c r="C13" s="12">
        <f>TREND(G$4:G$5,F$4:F$5,B13,TRUE)</f>
        <v>34</v>
      </c>
    </row>
    <row r="14" spans="2:7" ht="15" customHeight="1" x14ac:dyDescent="0.35">
      <c r="B14" s="36">
        <v>10</v>
      </c>
      <c r="C14" s="36">
        <v>40</v>
      </c>
    </row>
    <row r="15" spans="2:7" ht="15" customHeight="1" x14ac:dyDescent="0.35">
      <c r="B15" s="16">
        <v>11</v>
      </c>
      <c r="C15" s="12">
        <f>TREND(G$5:G$6,F$5:F$6,B15,TRUE)</f>
        <v>52.000000000000028</v>
      </c>
    </row>
    <row r="16" spans="2:7" ht="15" customHeight="1" x14ac:dyDescent="0.35">
      <c r="B16" s="16">
        <v>12</v>
      </c>
      <c r="C16" s="12">
        <f>TREND(G$5:G$6,F$5:F$6,B16,TRUE)</f>
        <v>64</v>
      </c>
    </row>
    <row r="17" spans="2:3" ht="15" customHeight="1" x14ac:dyDescent="0.35">
      <c r="B17" s="16">
        <v>13</v>
      </c>
      <c r="C17" s="12">
        <f>TREND(G$5:G$6,F$5:F$6,B17,TRUE)</f>
        <v>76</v>
      </c>
    </row>
    <row r="18" spans="2:3" ht="15" customHeight="1" x14ac:dyDescent="0.35">
      <c r="B18" s="16">
        <v>14</v>
      </c>
      <c r="C18" s="12">
        <f>TREND(G$5:G$6,F$5:F$6,B18,TRUE)</f>
        <v>88</v>
      </c>
    </row>
    <row r="19" spans="2:3" ht="15" customHeight="1" x14ac:dyDescent="0.35">
      <c r="B19" s="36">
        <v>15</v>
      </c>
      <c r="C19" s="38">
        <v>100</v>
      </c>
    </row>
    <row r="20" spans="2:3" ht="15" customHeight="1" x14ac:dyDescent="0.35">
      <c r="B20" s="16">
        <v>16</v>
      </c>
      <c r="C20" s="12">
        <f>TREND(G$6:G$7,F$6:F$7,B20,TRUE)</f>
        <v>116</v>
      </c>
    </row>
    <row r="21" spans="2:3" ht="15" customHeight="1" x14ac:dyDescent="0.35">
      <c r="B21" s="16">
        <v>17</v>
      </c>
      <c r="C21" s="12">
        <f>TREND(G$6:G$7,F$6:F$7,B21,TRUE)</f>
        <v>132</v>
      </c>
    </row>
    <row r="22" spans="2:3" ht="15" customHeight="1" x14ac:dyDescent="0.35">
      <c r="B22" s="16">
        <v>18</v>
      </c>
      <c r="C22" s="12">
        <f>TREND(G$6:G$7,F$6:F$7,B22,TRUE)</f>
        <v>148</v>
      </c>
    </row>
    <row r="23" spans="2:3" ht="15" customHeight="1" x14ac:dyDescent="0.35">
      <c r="B23" s="16">
        <v>19</v>
      </c>
      <c r="C23" s="12">
        <f>TREND(G$6:G$7,F$6:F$7,B23,TRUE)</f>
        <v>164</v>
      </c>
    </row>
    <row r="24" spans="2:3" ht="15" customHeight="1" x14ac:dyDescent="0.35">
      <c r="B24" s="36">
        <v>20</v>
      </c>
      <c r="C24" s="36">
        <v>180</v>
      </c>
    </row>
    <row r="25" spans="2:3" ht="15" customHeight="1" x14ac:dyDescent="0.35">
      <c r="B25" s="16">
        <v>21</v>
      </c>
      <c r="C25" s="12">
        <f>TREND(G$7:G$8,F$7:F$8,B25,TRUE)</f>
        <v>202</v>
      </c>
    </row>
    <row r="26" spans="2:3" ht="15" customHeight="1" x14ac:dyDescent="0.35">
      <c r="B26" s="16">
        <v>22</v>
      </c>
      <c r="C26" s="12">
        <f>TREND(G$7:G$8,F$7:F$8,B26,TRUE)</f>
        <v>224</v>
      </c>
    </row>
    <row r="27" spans="2:3" ht="15" customHeight="1" x14ac:dyDescent="0.35">
      <c r="B27" s="16">
        <v>23</v>
      </c>
      <c r="C27" s="12">
        <f>TREND(G$7:G$8,F$7:F$8,B27,TRUE)</f>
        <v>246</v>
      </c>
    </row>
    <row r="28" spans="2:3" ht="15" customHeight="1" x14ac:dyDescent="0.35">
      <c r="B28" s="16">
        <v>24</v>
      </c>
      <c r="C28" s="12">
        <f>TREND(G$7:G$8,F$7:F$8,B28,TRUE)</f>
        <v>267.99999999999994</v>
      </c>
    </row>
    <row r="29" spans="2:3" ht="15" customHeight="1" x14ac:dyDescent="0.35">
      <c r="B29" s="36">
        <v>25</v>
      </c>
      <c r="C29" s="36">
        <v>290</v>
      </c>
    </row>
    <row r="30" spans="2:3" ht="15" customHeight="1" x14ac:dyDescent="0.35">
      <c r="B30" s="16">
        <v>26</v>
      </c>
      <c r="C30" s="12">
        <f>TREND(G$8:G$9,F$8:F$9,B30,TRUE)</f>
        <v>316</v>
      </c>
    </row>
    <row r="31" spans="2:3" ht="15" customHeight="1" x14ac:dyDescent="0.35">
      <c r="B31" s="16">
        <v>27</v>
      </c>
      <c r="C31" s="12">
        <f>TREND(G$8:G$9,F$8:F$9,B31,TRUE)</f>
        <v>342</v>
      </c>
    </row>
    <row r="32" spans="2:3" ht="15" customHeight="1" x14ac:dyDescent="0.35">
      <c r="B32" s="16">
        <v>28</v>
      </c>
      <c r="C32" s="12">
        <f>TREND(G$8:G$9,F$8:F$9,B32,TRUE)</f>
        <v>368</v>
      </c>
    </row>
    <row r="33" spans="1:20" ht="15" customHeight="1" x14ac:dyDescent="0.35">
      <c r="B33" s="16">
        <v>29</v>
      </c>
      <c r="C33" s="12">
        <f>TREND(G$8:G$9,F$8:F$9,B33,TRUE)</f>
        <v>394</v>
      </c>
    </row>
    <row r="34" spans="1:20" ht="15" customHeight="1" x14ac:dyDescent="0.35">
      <c r="B34" s="36">
        <v>30</v>
      </c>
      <c r="C34" s="38">
        <v>420</v>
      </c>
    </row>
    <row r="35" spans="1:20" ht="15" customHeight="1" x14ac:dyDescent="0.35">
      <c r="B35" s="37"/>
      <c r="C35" s="37"/>
    </row>
    <row r="36" spans="1:20" ht="15" customHeight="1" x14ac:dyDescent="0.35">
      <c r="A36" s="42"/>
      <c r="B36" s="43"/>
      <c r="C36" s="43"/>
      <c r="D36" s="42"/>
      <c r="E36" s="42"/>
      <c r="F36" s="42"/>
      <c r="G36" s="42"/>
      <c r="H36" s="42"/>
      <c r="I36" s="42"/>
      <c r="J36" s="42"/>
      <c r="K36" s="42"/>
      <c r="L36" s="42"/>
      <c r="M36" s="42"/>
      <c r="N36" s="42"/>
      <c r="O36" s="42"/>
      <c r="P36" s="42"/>
      <c r="Q36" s="42"/>
      <c r="R36" s="42"/>
      <c r="S36" s="42"/>
      <c r="T36" s="42"/>
    </row>
    <row r="38" spans="1:20" x14ac:dyDescent="0.35">
      <c r="B38" s="39" t="s">
        <v>114</v>
      </c>
    </row>
    <row r="39" spans="1:20" x14ac:dyDescent="0.35">
      <c r="B39" s="16" t="s">
        <v>12</v>
      </c>
    </row>
    <row r="40" spans="1:20" x14ac:dyDescent="0.35">
      <c r="B40" s="16" t="s">
        <v>57</v>
      </c>
    </row>
    <row r="41" spans="1:20" x14ac:dyDescent="0.35">
      <c r="B41" s="16" t="s">
        <v>35</v>
      </c>
    </row>
    <row r="43" spans="1:20" x14ac:dyDescent="0.35">
      <c r="A43" s="42"/>
      <c r="B43" s="42"/>
      <c r="C43" s="42"/>
      <c r="D43" s="42"/>
      <c r="E43" s="42"/>
      <c r="F43" s="42"/>
      <c r="G43" s="42"/>
      <c r="H43" s="42"/>
      <c r="I43" s="42"/>
      <c r="J43" s="42"/>
      <c r="K43" s="42"/>
      <c r="L43" s="42"/>
      <c r="M43" s="42"/>
      <c r="N43" s="42"/>
      <c r="O43" s="42"/>
      <c r="P43" s="42"/>
      <c r="Q43" s="42"/>
      <c r="R43" s="42"/>
      <c r="S43" s="42"/>
      <c r="T43" s="42"/>
    </row>
    <row r="45" spans="1:20" x14ac:dyDescent="0.35">
      <c r="B45" s="69" t="s">
        <v>101</v>
      </c>
    </row>
    <row r="46" spans="1:20" x14ac:dyDescent="0.35">
      <c r="B46" s="12" t="s">
        <v>315</v>
      </c>
    </row>
    <row r="47" spans="1:20" x14ac:dyDescent="0.35">
      <c r="B47" s="12" t="s">
        <v>314</v>
      </c>
    </row>
    <row r="48" spans="1:20" x14ac:dyDescent="0.35">
      <c r="B48" s="12" t="s">
        <v>35</v>
      </c>
    </row>
    <row r="49" spans="1:20" x14ac:dyDescent="0.35">
      <c r="B49" s="12" t="s">
        <v>110</v>
      </c>
    </row>
    <row r="50" spans="1:20" x14ac:dyDescent="0.35">
      <c r="B50" s="116"/>
    </row>
    <row r="51" spans="1:20" x14ac:dyDescent="0.35">
      <c r="B51" s="12"/>
    </row>
    <row r="52" spans="1:20" x14ac:dyDescent="0.35">
      <c r="B52" s="12"/>
    </row>
    <row r="53" spans="1:20" x14ac:dyDescent="0.35">
      <c r="B53" s="12"/>
    </row>
    <row r="54" spans="1:20" x14ac:dyDescent="0.35">
      <c r="A54" s="42"/>
      <c r="B54" s="42"/>
      <c r="C54" s="42"/>
      <c r="D54" s="42"/>
      <c r="E54" s="42"/>
      <c r="F54" s="42"/>
      <c r="G54" s="42"/>
      <c r="H54" s="42"/>
      <c r="I54" s="42"/>
      <c r="J54" s="42"/>
      <c r="K54" s="42"/>
      <c r="L54" s="42"/>
      <c r="M54" s="42"/>
      <c r="N54" s="42"/>
      <c r="O54" s="42"/>
      <c r="P54" s="42"/>
      <c r="Q54" s="42"/>
      <c r="R54" s="42"/>
      <c r="S54" s="42"/>
      <c r="T54" s="42"/>
    </row>
    <row r="56" spans="1:20" x14ac:dyDescent="0.35">
      <c r="B56" s="39" t="s">
        <v>67</v>
      </c>
      <c r="J56" s="39" t="s">
        <v>131</v>
      </c>
    </row>
    <row r="57" spans="1:20" ht="30" customHeight="1" x14ac:dyDescent="0.35">
      <c r="B57" s="40" t="s">
        <v>130</v>
      </c>
      <c r="C57" s="40" t="s">
        <v>89</v>
      </c>
      <c r="D57" s="40" t="s">
        <v>90</v>
      </c>
      <c r="E57" s="40" t="s">
        <v>91</v>
      </c>
      <c r="F57" s="40" t="s">
        <v>92</v>
      </c>
      <c r="J57" s="40" t="s">
        <v>63</v>
      </c>
      <c r="K57" s="40" t="s">
        <v>89</v>
      </c>
      <c r="L57" s="40" t="s">
        <v>90</v>
      </c>
      <c r="M57" s="40" t="s">
        <v>91</v>
      </c>
      <c r="N57" s="40" t="s">
        <v>92</v>
      </c>
    </row>
    <row r="58" spans="1:20" x14ac:dyDescent="0.35">
      <c r="B58" s="96">
        <v>0</v>
      </c>
      <c r="C58" s="46">
        <f>K58</f>
        <v>0</v>
      </c>
      <c r="D58" s="46">
        <f t="shared" ref="D58:F58" si="0">L58</f>
        <v>0</v>
      </c>
      <c r="E58" s="46">
        <f t="shared" si="0"/>
        <v>0.31</v>
      </c>
      <c r="F58" s="46">
        <f t="shared" si="0"/>
        <v>0.77</v>
      </c>
      <c r="J58" s="41">
        <v>1</v>
      </c>
      <c r="K58" s="45">
        <v>0</v>
      </c>
      <c r="L58" s="45">
        <v>0</v>
      </c>
      <c r="M58" s="45">
        <v>0.31</v>
      </c>
      <c r="N58" s="45">
        <v>0.77</v>
      </c>
    </row>
    <row r="59" spans="1:20" x14ac:dyDescent="0.35">
      <c r="B59" s="44">
        <v>0.1</v>
      </c>
      <c r="C59" s="45">
        <f>C58</f>
        <v>0</v>
      </c>
      <c r="D59" s="45">
        <f>D58</f>
        <v>0</v>
      </c>
      <c r="E59" s="45">
        <f>E58</f>
        <v>0.31</v>
      </c>
      <c r="F59" s="45">
        <f>F58</f>
        <v>0.77</v>
      </c>
      <c r="J59" s="41">
        <v>2</v>
      </c>
      <c r="K59" s="45">
        <v>0</v>
      </c>
      <c r="L59" s="45">
        <v>0.24</v>
      </c>
      <c r="M59" s="45">
        <v>0.5</v>
      </c>
      <c r="N59" s="45">
        <v>0.84</v>
      </c>
    </row>
    <row r="60" spans="1:20" x14ac:dyDescent="0.35">
      <c r="B60" s="44">
        <v>0.2</v>
      </c>
      <c r="C60" s="45">
        <f t="shared" ref="C60:C67" si="1">C59</f>
        <v>0</v>
      </c>
      <c r="D60" s="45">
        <f t="shared" ref="D60:D67" si="2">D59</f>
        <v>0</v>
      </c>
      <c r="E60" s="45">
        <f t="shared" ref="E60:E67" si="3">E59</f>
        <v>0.31</v>
      </c>
      <c r="F60" s="45">
        <f t="shared" ref="F60:F67" si="4">F59</f>
        <v>0.77</v>
      </c>
      <c r="J60" s="41">
        <v>3</v>
      </c>
      <c r="K60" s="45">
        <v>0.21</v>
      </c>
      <c r="L60" s="45">
        <v>0.38</v>
      </c>
      <c r="M60" s="45">
        <v>0.6</v>
      </c>
      <c r="N60" s="45">
        <v>0.87</v>
      </c>
    </row>
    <row r="61" spans="1:20" x14ac:dyDescent="0.35">
      <c r="B61" s="44">
        <v>0.3</v>
      </c>
      <c r="C61" s="45">
        <f t="shared" si="1"/>
        <v>0</v>
      </c>
      <c r="D61" s="45">
        <f t="shared" si="2"/>
        <v>0</v>
      </c>
      <c r="E61" s="45">
        <f t="shared" si="3"/>
        <v>0.31</v>
      </c>
      <c r="F61" s="45">
        <f t="shared" si="4"/>
        <v>0.77</v>
      </c>
      <c r="J61" s="41">
        <v>4</v>
      </c>
      <c r="K61" s="45">
        <v>0.32</v>
      </c>
      <c r="L61" s="45">
        <v>0.48</v>
      </c>
      <c r="M61" s="45">
        <v>0.67</v>
      </c>
      <c r="N61" s="45">
        <v>0.9</v>
      </c>
    </row>
    <row r="62" spans="1:20" x14ac:dyDescent="0.35">
      <c r="B62" s="44">
        <v>0.4</v>
      </c>
      <c r="C62" s="45">
        <f t="shared" si="1"/>
        <v>0</v>
      </c>
      <c r="D62" s="45">
        <f t="shared" si="2"/>
        <v>0</v>
      </c>
      <c r="E62" s="45">
        <f t="shared" si="3"/>
        <v>0.31</v>
      </c>
      <c r="F62" s="45">
        <f t="shared" si="4"/>
        <v>0.77</v>
      </c>
    </row>
    <row r="63" spans="1:20" x14ac:dyDescent="0.35">
      <c r="B63" s="44">
        <v>0.5</v>
      </c>
      <c r="C63" s="45">
        <f t="shared" si="1"/>
        <v>0</v>
      </c>
      <c r="D63" s="45">
        <f t="shared" si="2"/>
        <v>0</v>
      </c>
      <c r="E63" s="45">
        <f t="shared" si="3"/>
        <v>0.31</v>
      </c>
      <c r="F63" s="45">
        <f t="shared" si="4"/>
        <v>0.77</v>
      </c>
    </row>
    <row r="64" spans="1:20" x14ac:dyDescent="0.35">
      <c r="B64" s="44">
        <v>0.6</v>
      </c>
      <c r="C64" s="45">
        <f t="shared" si="1"/>
        <v>0</v>
      </c>
      <c r="D64" s="45">
        <f t="shared" si="2"/>
        <v>0</v>
      </c>
      <c r="E64" s="45">
        <f t="shared" si="3"/>
        <v>0.31</v>
      </c>
      <c r="F64" s="45">
        <f t="shared" si="4"/>
        <v>0.77</v>
      </c>
    </row>
    <row r="65" spans="2:6" x14ac:dyDescent="0.35">
      <c r="B65" s="44">
        <v>0.7</v>
      </c>
      <c r="C65" s="45">
        <f t="shared" si="1"/>
        <v>0</v>
      </c>
      <c r="D65" s="45">
        <f t="shared" si="2"/>
        <v>0</v>
      </c>
      <c r="E65" s="45">
        <f t="shared" si="3"/>
        <v>0.31</v>
      </c>
      <c r="F65" s="45">
        <f t="shared" si="4"/>
        <v>0.77</v>
      </c>
    </row>
    <row r="66" spans="2:6" x14ac:dyDescent="0.35">
      <c r="B66" s="44">
        <v>0.8</v>
      </c>
      <c r="C66" s="45">
        <f t="shared" si="1"/>
        <v>0</v>
      </c>
      <c r="D66" s="45">
        <f t="shared" si="2"/>
        <v>0</v>
      </c>
      <c r="E66" s="45">
        <f t="shared" si="3"/>
        <v>0.31</v>
      </c>
      <c r="F66" s="45">
        <f t="shared" si="4"/>
        <v>0.77</v>
      </c>
    </row>
    <row r="67" spans="2:6" x14ac:dyDescent="0.35">
      <c r="B67" s="44">
        <v>0.9</v>
      </c>
      <c r="C67" s="45">
        <f t="shared" si="1"/>
        <v>0</v>
      </c>
      <c r="D67" s="45">
        <f t="shared" si="2"/>
        <v>0</v>
      </c>
      <c r="E67" s="45">
        <f t="shared" si="3"/>
        <v>0.31</v>
      </c>
      <c r="F67" s="45">
        <f t="shared" si="4"/>
        <v>0.77</v>
      </c>
    </row>
    <row r="68" spans="2:6" x14ac:dyDescent="0.35">
      <c r="B68" s="48">
        <f>J58</f>
        <v>1</v>
      </c>
      <c r="C68" s="11">
        <f t="shared" ref="C68:F68" si="5">K58</f>
        <v>0</v>
      </c>
      <c r="D68" s="11">
        <f t="shared" si="5"/>
        <v>0</v>
      </c>
      <c r="E68" s="11">
        <f t="shared" si="5"/>
        <v>0.31</v>
      </c>
      <c r="F68" s="11">
        <f t="shared" si="5"/>
        <v>0.77</v>
      </c>
    </row>
    <row r="69" spans="2:6" x14ac:dyDescent="0.35">
      <c r="B69" s="44">
        <v>1.1000000000000001</v>
      </c>
      <c r="C69" s="45">
        <f t="shared" ref="C69:C77" si="6">ROUND(TREND(K$58:K$59,$J$58:$J$59,$B69,TRUE),2)</f>
        <v>0</v>
      </c>
      <c r="D69" s="45">
        <f t="shared" ref="D69:F74" si="7">ROUND(TREND(L$58:L$59,$J$58:$J$59,$B69,TRUE),2)</f>
        <v>0.02</v>
      </c>
      <c r="E69" s="45">
        <f t="shared" si="7"/>
        <v>0.33</v>
      </c>
      <c r="F69" s="45">
        <f t="shared" si="7"/>
        <v>0.78</v>
      </c>
    </row>
    <row r="70" spans="2:6" x14ac:dyDescent="0.35">
      <c r="B70" s="44">
        <v>1.2</v>
      </c>
      <c r="C70" s="45">
        <f t="shared" si="6"/>
        <v>0</v>
      </c>
      <c r="D70" s="45">
        <f t="shared" si="7"/>
        <v>0.05</v>
      </c>
      <c r="E70" s="45">
        <f t="shared" si="7"/>
        <v>0.35</v>
      </c>
      <c r="F70" s="45">
        <f t="shared" si="7"/>
        <v>0.78</v>
      </c>
    </row>
    <row r="71" spans="2:6" x14ac:dyDescent="0.35">
      <c r="B71" s="44">
        <v>1.3</v>
      </c>
      <c r="C71" s="45">
        <f t="shared" si="6"/>
        <v>0</v>
      </c>
      <c r="D71" s="45">
        <f t="shared" si="7"/>
        <v>7.0000000000000007E-2</v>
      </c>
      <c r="E71" s="45">
        <f t="shared" si="7"/>
        <v>0.37</v>
      </c>
      <c r="F71" s="45">
        <f t="shared" si="7"/>
        <v>0.79</v>
      </c>
    </row>
    <row r="72" spans="2:6" x14ac:dyDescent="0.35">
      <c r="B72" s="44">
        <v>1.4</v>
      </c>
      <c r="C72" s="45">
        <f t="shared" si="6"/>
        <v>0</v>
      </c>
      <c r="D72" s="45">
        <f t="shared" si="7"/>
        <v>0.1</v>
      </c>
      <c r="E72" s="45">
        <f t="shared" si="7"/>
        <v>0.39</v>
      </c>
      <c r="F72" s="45">
        <f t="shared" si="7"/>
        <v>0.8</v>
      </c>
    </row>
    <row r="73" spans="2:6" x14ac:dyDescent="0.35">
      <c r="B73" s="44">
        <v>1.5</v>
      </c>
      <c r="C73" s="45">
        <f t="shared" si="6"/>
        <v>0</v>
      </c>
      <c r="D73" s="45">
        <f t="shared" si="7"/>
        <v>0.12</v>
      </c>
      <c r="E73" s="45">
        <f t="shared" si="7"/>
        <v>0.41</v>
      </c>
      <c r="F73" s="45">
        <f t="shared" si="7"/>
        <v>0.81</v>
      </c>
    </row>
    <row r="74" spans="2:6" x14ac:dyDescent="0.35">
      <c r="B74" s="44">
        <v>1.6</v>
      </c>
      <c r="C74" s="45">
        <f t="shared" si="6"/>
        <v>0</v>
      </c>
      <c r="D74" s="45">
        <f t="shared" si="7"/>
        <v>0.14000000000000001</v>
      </c>
      <c r="E74" s="45">
        <f t="shared" si="7"/>
        <v>0.42</v>
      </c>
      <c r="F74" s="45">
        <f t="shared" si="7"/>
        <v>0.81</v>
      </c>
    </row>
    <row r="75" spans="2:6" x14ac:dyDescent="0.35">
      <c r="B75" s="44">
        <v>1.7</v>
      </c>
      <c r="C75" s="45">
        <f t="shared" si="6"/>
        <v>0</v>
      </c>
      <c r="D75" s="45">
        <f t="shared" ref="D75:D77" si="8">ROUND(TREND(L$58:L$59,$J$58:$J$59,$B75,TRUE),2)</f>
        <v>0.17</v>
      </c>
      <c r="E75" s="45">
        <f t="shared" ref="E75:E77" si="9">ROUND(TREND(M$58:M$59,$J$58:$J$59,$B75,TRUE),2)</f>
        <v>0.44</v>
      </c>
      <c r="F75" s="45">
        <f t="shared" ref="F75:F77" si="10">ROUND(TREND(N$58:N$59,$J$58:$J$59,$B75,TRUE),2)</f>
        <v>0.82</v>
      </c>
    </row>
    <row r="76" spans="2:6" x14ac:dyDescent="0.35">
      <c r="B76" s="44">
        <v>1.8</v>
      </c>
      <c r="C76" s="45">
        <f t="shared" si="6"/>
        <v>0</v>
      </c>
      <c r="D76" s="45">
        <f t="shared" si="8"/>
        <v>0.19</v>
      </c>
      <c r="E76" s="45">
        <f t="shared" si="9"/>
        <v>0.46</v>
      </c>
      <c r="F76" s="45">
        <f t="shared" si="10"/>
        <v>0.83</v>
      </c>
    </row>
    <row r="77" spans="2:6" x14ac:dyDescent="0.35">
      <c r="B77" s="44">
        <v>1.9</v>
      </c>
      <c r="C77" s="45">
        <f t="shared" si="6"/>
        <v>0</v>
      </c>
      <c r="D77" s="45">
        <f t="shared" si="8"/>
        <v>0.22</v>
      </c>
      <c r="E77" s="45">
        <f t="shared" si="9"/>
        <v>0.48</v>
      </c>
      <c r="F77" s="45">
        <f t="shared" si="10"/>
        <v>0.83</v>
      </c>
    </row>
    <row r="78" spans="2:6" x14ac:dyDescent="0.35">
      <c r="B78" s="47">
        <f>J59</f>
        <v>2</v>
      </c>
      <c r="C78" s="2">
        <f t="shared" ref="C78:F78" si="11">K59</f>
        <v>0</v>
      </c>
      <c r="D78" s="2">
        <f t="shared" si="11"/>
        <v>0.24</v>
      </c>
      <c r="E78" s="2">
        <f t="shared" si="11"/>
        <v>0.5</v>
      </c>
      <c r="F78" s="2">
        <f t="shared" si="11"/>
        <v>0.84</v>
      </c>
    </row>
    <row r="79" spans="2:6" x14ac:dyDescent="0.35">
      <c r="B79" s="44">
        <v>2.1</v>
      </c>
      <c r="C79" s="45">
        <f>ROUND(TREND(K$59:K$60,$J$59:$J$60,$B79,TRUE),2)</f>
        <v>0.02</v>
      </c>
      <c r="D79" s="45">
        <f t="shared" ref="D79:F87" si="12">ROUND(TREND(L$59:L$60,$J$59:$J$60,$B79,TRUE),2)</f>
        <v>0.25</v>
      </c>
      <c r="E79" s="45">
        <f t="shared" si="12"/>
        <v>0.51</v>
      </c>
      <c r="F79" s="45">
        <f t="shared" si="12"/>
        <v>0.84</v>
      </c>
    </row>
    <row r="80" spans="2:6" x14ac:dyDescent="0.35">
      <c r="B80" s="44">
        <v>2.2000000000000002</v>
      </c>
      <c r="C80" s="45">
        <f t="shared" ref="C80:C87" si="13">ROUND(TREND(K$59:K$60,$J$59:$J$60,$B80,TRUE),2)</f>
        <v>0.04</v>
      </c>
      <c r="D80" s="45">
        <f t="shared" si="12"/>
        <v>0.27</v>
      </c>
      <c r="E80" s="45">
        <f t="shared" si="12"/>
        <v>0.52</v>
      </c>
      <c r="F80" s="45">
        <f t="shared" si="12"/>
        <v>0.85</v>
      </c>
    </row>
    <row r="81" spans="2:6" x14ac:dyDescent="0.35">
      <c r="B81" s="44">
        <v>2.2999999999999998</v>
      </c>
      <c r="C81" s="45">
        <f t="shared" si="13"/>
        <v>0.06</v>
      </c>
      <c r="D81" s="45">
        <f t="shared" si="12"/>
        <v>0.28000000000000003</v>
      </c>
      <c r="E81" s="45">
        <f t="shared" si="12"/>
        <v>0.53</v>
      </c>
      <c r="F81" s="45">
        <f t="shared" si="12"/>
        <v>0.85</v>
      </c>
    </row>
    <row r="82" spans="2:6" x14ac:dyDescent="0.35">
      <c r="B82" s="44">
        <v>2.4</v>
      </c>
      <c r="C82" s="45">
        <f t="shared" si="13"/>
        <v>0.08</v>
      </c>
      <c r="D82" s="45">
        <f t="shared" si="12"/>
        <v>0.3</v>
      </c>
      <c r="E82" s="45">
        <f t="shared" si="12"/>
        <v>0.54</v>
      </c>
      <c r="F82" s="45">
        <f t="shared" si="12"/>
        <v>0.85</v>
      </c>
    </row>
    <row r="83" spans="2:6" x14ac:dyDescent="0.35">
      <c r="B83" s="44">
        <v>2.5</v>
      </c>
      <c r="C83" s="45">
        <f t="shared" si="13"/>
        <v>0.11</v>
      </c>
      <c r="D83" s="45">
        <f t="shared" si="12"/>
        <v>0.31</v>
      </c>
      <c r="E83" s="45">
        <f t="shared" si="12"/>
        <v>0.55000000000000004</v>
      </c>
      <c r="F83" s="45">
        <f t="shared" si="12"/>
        <v>0.86</v>
      </c>
    </row>
    <row r="84" spans="2:6" x14ac:dyDescent="0.35">
      <c r="B84" s="44">
        <v>2.6</v>
      </c>
      <c r="C84" s="45">
        <f t="shared" si="13"/>
        <v>0.13</v>
      </c>
      <c r="D84" s="45">
        <f t="shared" si="12"/>
        <v>0.32</v>
      </c>
      <c r="E84" s="45">
        <f t="shared" si="12"/>
        <v>0.56000000000000005</v>
      </c>
      <c r="F84" s="45">
        <f t="shared" si="12"/>
        <v>0.86</v>
      </c>
    </row>
    <row r="85" spans="2:6" x14ac:dyDescent="0.35">
      <c r="B85" s="44">
        <v>2.7</v>
      </c>
      <c r="C85" s="45">
        <f t="shared" si="13"/>
        <v>0.15</v>
      </c>
      <c r="D85" s="45">
        <f t="shared" si="12"/>
        <v>0.34</v>
      </c>
      <c r="E85" s="45">
        <f t="shared" si="12"/>
        <v>0.56999999999999995</v>
      </c>
      <c r="F85" s="45">
        <f t="shared" si="12"/>
        <v>0.86</v>
      </c>
    </row>
    <row r="86" spans="2:6" x14ac:dyDescent="0.35">
      <c r="B86" s="44">
        <v>2.8</v>
      </c>
      <c r="C86" s="45">
        <f t="shared" si="13"/>
        <v>0.17</v>
      </c>
      <c r="D86" s="45">
        <f t="shared" si="12"/>
        <v>0.35</v>
      </c>
      <c r="E86" s="45">
        <f t="shared" si="12"/>
        <v>0.57999999999999996</v>
      </c>
      <c r="F86" s="45">
        <f t="shared" si="12"/>
        <v>0.86</v>
      </c>
    </row>
    <row r="87" spans="2:6" x14ac:dyDescent="0.35">
      <c r="B87" s="44">
        <v>2.9</v>
      </c>
      <c r="C87" s="45">
        <f t="shared" si="13"/>
        <v>0.19</v>
      </c>
      <c r="D87" s="45">
        <f t="shared" si="12"/>
        <v>0.37</v>
      </c>
      <c r="E87" s="45">
        <f t="shared" si="12"/>
        <v>0.59</v>
      </c>
      <c r="F87" s="45">
        <f t="shared" si="12"/>
        <v>0.87</v>
      </c>
    </row>
    <row r="88" spans="2:6" x14ac:dyDescent="0.35">
      <c r="B88" s="47">
        <f>J60</f>
        <v>3</v>
      </c>
      <c r="C88" s="2">
        <f t="shared" ref="C88:F88" si="14">K60</f>
        <v>0.21</v>
      </c>
      <c r="D88" s="2">
        <f t="shared" si="14"/>
        <v>0.38</v>
      </c>
      <c r="E88" s="2">
        <f t="shared" si="14"/>
        <v>0.6</v>
      </c>
      <c r="F88" s="2">
        <f t="shared" si="14"/>
        <v>0.87</v>
      </c>
    </row>
    <row r="89" spans="2:6" x14ac:dyDescent="0.35">
      <c r="B89" s="44">
        <v>3.1</v>
      </c>
      <c r="C89" s="45">
        <f>ROUND(TREND(K$60:K$61,$J$60:$J$61,$B89,TRUE),2)</f>
        <v>0.22</v>
      </c>
      <c r="D89" s="45">
        <f t="shared" ref="D89:F97" si="15">ROUND(TREND(L$60:L$61,$J$60:$J$61,$B89,TRUE),2)</f>
        <v>0.39</v>
      </c>
      <c r="E89" s="45">
        <f t="shared" si="15"/>
        <v>0.61</v>
      </c>
      <c r="F89" s="45">
        <f t="shared" si="15"/>
        <v>0.87</v>
      </c>
    </row>
    <row r="90" spans="2:6" x14ac:dyDescent="0.35">
      <c r="B90" s="44">
        <v>3.2</v>
      </c>
      <c r="C90" s="45">
        <f t="shared" ref="C90:C97" si="16">ROUND(TREND(K$60:K$61,$J$60:$J$61,$B90,TRUE),2)</f>
        <v>0.23</v>
      </c>
      <c r="D90" s="45">
        <f t="shared" si="15"/>
        <v>0.4</v>
      </c>
      <c r="E90" s="45">
        <f t="shared" si="15"/>
        <v>0.61</v>
      </c>
      <c r="F90" s="45">
        <f t="shared" si="15"/>
        <v>0.88</v>
      </c>
    </row>
    <row r="91" spans="2:6" x14ac:dyDescent="0.35">
      <c r="B91" s="44">
        <v>3.3</v>
      </c>
      <c r="C91" s="45">
        <f t="shared" si="16"/>
        <v>0.24</v>
      </c>
      <c r="D91" s="45">
        <f t="shared" si="15"/>
        <v>0.41</v>
      </c>
      <c r="E91" s="45">
        <f t="shared" si="15"/>
        <v>0.62</v>
      </c>
      <c r="F91" s="45">
        <f t="shared" si="15"/>
        <v>0.88</v>
      </c>
    </row>
    <row r="92" spans="2:6" x14ac:dyDescent="0.35">
      <c r="B92" s="44">
        <v>3.4</v>
      </c>
      <c r="C92" s="45">
        <f t="shared" si="16"/>
        <v>0.25</v>
      </c>
      <c r="D92" s="45">
        <f t="shared" si="15"/>
        <v>0.42</v>
      </c>
      <c r="E92" s="45">
        <f t="shared" si="15"/>
        <v>0.63</v>
      </c>
      <c r="F92" s="45">
        <f t="shared" si="15"/>
        <v>0.88</v>
      </c>
    </row>
    <row r="93" spans="2:6" x14ac:dyDescent="0.35">
      <c r="B93" s="44">
        <v>3.5</v>
      </c>
      <c r="C93" s="45">
        <f t="shared" si="16"/>
        <v>0.27</v>
      </c>
      <c r="D93" s="45">
        <f t="shared" si="15"/>
        <v>0.43</v>
      </c>
      <c r="E93" s="45">
        <f t="shared" si="15"/>
        <v>0.64</v>
      </c>
      <c r="F93" s="45">
        <f t="shared" si="15"/>
        <v>0.89</v>
      </c>
    </row>
    <row r="94" spans="2:6" x14ac:dyDescent="0.35">
      <c r="B94" s="44">
        <v>3.6</v>
      </c>
      <c r="C94" s="45">
        <f t="shared" si="16"/>
        <v>0.28000000000000003</v>
      </c>
      <c r="D94" s="45">
        <f t="shared" si="15"/>
        <v>0.44</v>
      </c>
      <c r="E94" s="45">
        <f t="shared" si="15"/>
        <v>0.64</v>
      </c>
      <c r="F94" s="45">
        <f t="shared" si="15"/>
        <v>0.89</v>
      </c>
    </row>
    <row r="95" spans="2:6" x14ac:dyDescent="0.35">
      <c r="B95" s="44">
        <v>3.7</v>
      </c>
      <c r="C95" s="45">
        <f t="shared" si="16"/>
        <v>0.28999999999999998</v>
      </c>
      <c r="D95" s="45">
        <f t="shared" si="15"/>
        <v>0.45</v>
      </c>
      <c r="E95" s="45">
        <f t="shared" si="15"/>
        <v>0.65</v>
      </c>
      <c r="F95" s="45">
        <f t="shared" si="15"/>
        <v>0.89</v>
      </c>
    </row>
    <row r="96" spans="2:6" x14ac:dyDescent="0.35">
      <c r="B96" s="44">
        <v>3.8</v>
      </c>
      <c r="C96" s="45">
        <f t="shared" si="16"/>
        <v>0.3</v>
      </c>
      <c r="D96" s="45">
        <f t="shared" si="15"/>
        <v>0.46</v>
      </c>
      <c r="E96" s="45">
        <f t="shared" si="15"/>
        <v>0.66</v>
      </c>
      <c r="F96" s="45">
        <f t="shared" si="15"/>
        <v>0.89</v>
      </c>
    </row>
    <row r="97" spans="1:19" x14ac:dyDescent="0.35">
      <c r="B97" s="44">
        <v>3.9</v>
      </c>
      <c r="C97" s="45">
        <f t="shared" si="16"/>
        <v>0.31</v>
      </c>
      <c r="D97" s="45">
        <f t="shared" si="15"/>
        <v>0.47</v>
      </c>
      <c r="E97" s="45">
        <f t="shared" si="15"/>
        <v>0.66</v>
      </c>
      <c r="F97" s="45">
        <f t="shared" si="15"/>
        <v>0.9</v>
      </c>
    </row>
    <row r="98" spans="1:19" x14ac:dyDescent="0.35">
      <c r="B98" s="47">
        <f>J61</f>
        <v>4</v>
      </c>
      <c r="C98" s="2">
        <f t="shared" ref="C98:F98" si="17">K61</f>
        <v>0.32</v>
      </c>
      <c r="D98" s="2">
        <f t="shared" si="17"/>
        <v>0.48</v>
      </c>
      <c r="E98" s="2">
        <f t="shared" si="17"/>
        <v>0.67</v>
      </c>
      <c r="F98" s="2">
        <f t="shared" si="17"/>
        <v>0.9</v>
      </c>
    </row>
    <row r="101" spans="1:19" x14ac:dyDescent="0.35">
      <c r="A101" s="42"/>
      <c r="B101" s="42"/>
      <c r="C101" s="42"/>
      <c r="D101" s="42"/>
      <c r="E101" s="42"/>
      <c r="F101" s="42"/>
      <c r="G101" s="42"/>
      <c r="H101" s="42"/>
      <c r="I101" s="42"/>
      <c r="J101" s="42"/>
      <c r="K101" s="42"/>
      <c r="L101" s="42"/>
      <c r="M101" s="42"/>
      <c r="N101" s="42"/>
      <c r="O101" s="42"/>
      <c r="P101" s="42"/>
      <c r="Q101" s="42"/>
      <c r="R101" s="42"/>
      <c r="S101" s="42"/>
    </row>
    <row r="103" spans="1:19" x14ac:dyDescent="0.35">
      <c r="B103" s="39" t="s">
        <v>68</v>
      </c>
      <c r="D103" s="39" t="s">
        <v>70</v>
      </c>
    </row>
    <row r="104" spans="1:19" ht="29" x14ac:dyDescent="0.35">
      <c r="B104" s="40" t="s">
        <v>69</v>
      </c>
      <c r="D104" s="40" t="s">
        <v>71</v>
      </c>
    </row>
    <row r="105" spans="1:19" x14ac:dyDescent="0.35">
      <c r="B105" s="44">
        <v>2</v>
      </c>
      <c r="D105" s="1">
        <v>0</v>
      </c>
    </row>
    <row r="106" spans="1:19" x14ac:dyDescent="0.35">
      <c r="B106" s="44">
        <v>3</v>
      </c>
      <c r="D106" s="1">
        <v>0.25</v>
      </c>
    </row>
    <row r="107" spans="1:19" x14ac:dyDescent="0.35">
      <c r="B107" s="44">
        <v>4</v>
      </c>
      <c r="D107" s="45">
        <v>0.5</v>
      </c>
    </row>
    <row r="108" spans="1:19" x14ac:dyDescent="0.35">
      <c r="D108" s="45">
        <v>0.8</v>
      </c>
    </row>
    <row r="110" spans="1:19" x14ac:dyDescent="0.35">
      <c r="A110" s="42"/>
      <c r="B110" s="42"/>
      <c r="C110" s="42"/>
      <c r="D110" s="42"/>
      <c r="E110" s="42"/>
      <c r="F110" s="42"/>
      <c r="G110" s="42"/>
      <c r="H110" s="42"/>
      <c r="I110" s="42"/>
      <c r="J110" s="42"/>
      <c r="K110" s="42"/>
      <c r="L110" s="42"/>
      <c r="M110" s="42"/>
      <c r="N110" s="42"/>
      <c r="O110" s="42"/>
      <c r="P110" s="42"/>
      <c r="Q110" s="42"/>
      <c r="R110" s="42"/>
      <c r="S110" s="42"/>
    </row>
    <row r="112" spans="1:19" x14ac:dyDescent="0.35">
      <c r="B112" s="39" t="s">
        <v>188</v>
      </c>
    </row>
    <row r="113" spans="2:2" x14ac:dyDescent="0.35">
      <c r="B113" s="16" t="s">
        <v>12</v>
      </c>
    </row>
    <row r="114" spans="2:2" x14ac:dyDescent="0.35">
      <c r="B114" s="16" t="s">
        <v>57</v>
      </c>
    </row>
  </sheetData>
  <sheetProtection algorithmName="SHA-512" hashValue="okNvmrDnadgnscZzX6Egco5pY9olJNvfDrc+xPfmC+L8vaArbJlX895eNY1HfA69OOJy/99WjdHMHhMRlzx3sg==" saltValue="vAo/o4p0NEB/A3Zto4s37A==" spinCount="100000" sheet="1" objects="1" scenarios="1"/>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W63"/>
  <sheetViews>
    <sheetView zoomScale="85" zoomScaleNormal="85" workbookViewId="0"/>
  </sheetViews>
  <sheetFormatPr defaultRowHeight="14.5" x14ac:dyDescent="0.35"/>
  <cols>
    <col min="15" max="15" width="18.36328125" customWidth="1"/>
    <col min="16" max="16" width="16.36328125" bestFit="1" customWidth="1"/>
    <col min="17" max="17" width="12" customWidth="1"/>
    <col min="18" max="18" width="16" style="20" customWidth="1"/>
    <col min="19" max="25" width="12" customWidth="1"/>
    <col min="26" max="26" width="12" bestFit="1" customWidth="1"/>
  </cols>
  <sheetData>
    <row r="1" spans="15:23" x14ac:dyDescent="0.35">
      <c r="O1" s="10" t="s">
        <v>14</v>
      </c>
      <c r="P1" s="10" t="s">
        <v>11</v>
      </c>
      <c r="R1" s="10" t="s">
        <v>40</v>
      </c>
    </row>
    <row r="2" spans="15:23" x14ac:dyDescent="0.35">
      <c r="O2" s="1">
        <v>0</v>
      </c>
      <c r="P2" s="9">
        <f>O2</f>
        <v>0</v>
      </c>
      <c r="Q2" s="8"/>
      <c r="R2" s="19" t="s">
        <v>35</v>
      </c>
      <c r="S2" s="8"/>
      <c r="T2" s="8"/>
      <c r="U2" s="8"/>
      <c r="V2" s="8"/>
      <c r="W2" s="8"/>
    </row>
    <row r="3" spans="15:23" x14ac:dyDescent="0.35">
      <c r="O3" s="1">
        <v>0.1</v>
      </c>
      <c r="P3" s="9">
        <f t="shared" ref="P3:P10" si="0">O3</f>
        <v>0.1</v>
      </c>
      <c r="Q3" s="8"/>
      <c r="R3" s="19">
        <v>0.05</v>
      </c>
      <c r="S3" s="8"/>
      <c r="T3" s="8"/>
      <c r="U3" s="8"/>
      <c r="V3" s="8"/>
      <c r="W3" s="8"/>
    </row>
    <row r="4" spans="15:23" x14ac:dyDescent="0.35">
      <c r="O4" s="1">
        <v>0.2</v>
      </c>
      <c r="P4" s="9">
        <f t="shared" si="0"/>
        <v>0.2</v>
      </c>
      <c r="Q4" s="8"/>
      <c r="R4" s="21">
        <v>0.1</v>
      </c>
      <c r="S4" s="8"/>
      <c r="T4" s="8"/>
      <c r="U4" s="8"/>
      <c r="V4" s="8"/>
      <c r="W4" s="8"/>
    </row>
    <row r="5" spans="15:23" x14ac:dyDescent="0.35">
      <c r="O5" s="1">
        <v>0.4</v>
      </c>
      <c r="P5" s="9">
        <f t="shared" si="0"/>
        <v>0.4</v>
      </c>
      <c r="Q5" s="8"/>
      <c r="R5" s="21">
        <v>0.2</v>
      </c>
      <c r="S5" s="8"/>
      <c r="T5" s="8"/>
      <c r="U5" s="8"/>
      <c r="V5" s="8"/>
      <c r="W5" s="8"/>
    </row>
    <row r="6" spans="15:23" x14ac:dyDescent="0.35">
      <c r="O6" s="1">
        <v>0.6</v>
      </c>
      <c r="P6" s="9">
        <f t="shared" si="0"/>
        <v>0.6</v>
      </c>
      <c r="Q6" s="8"/>
      <c r="R6" s="21">
        <v>0.3</v>
      </c>
      <c r="S6" s="8"/>
      <c r="T6" s="8"/>
      <c r="U6" s="8"/>
      <c r="V6" s="8"/>
      <c r="W6" s="8"/>
    </row>
    <row r="7" spans="15:23" x14ac:dyDescent="0.35">
      <c r="O7" s="1">
        <v>0.8</v>
      </c>
      <c r="P7" s="9">
        <f t="shared" si="0"/>
        <v>0.8</v>
      </c>
      <c r="Q7" s="8"/>
      <c r="R7" s="21">
        <v>0.4</v>
      </c>
      <c r="S7" s="8"/>
      <c r="T7" s="8"/>
      <c r="U7" s="8"/>
      <c r="V7" s="8"/>
      <c r="W7" s="8"/>
    </row>
    <row r="8" spans="15:23" x14ac:dyDescent="0.35">
      <c r="O8" s="1">
        <v>1</v>
      </c>
      <c r="P8" s="9">
        <f t="shared" si="0"/>
        <v>1</v>
      </c>
      <c r="Q8" s="8"/>
      <c r="R8" s="21">
        <v>0.5</v>
      </c>
      <c r="S8" s="8"/>
      <c r="T8" s="8"/>
      <c r="U8" s="8"/>
      <c r="V8" s="8"/>
      <c r="W8" s="8"/>
    </row>
    <row r="9" spans="15:23" x14ac:dyDescent="0.35">
      <c r="O9" s="1">
        <v>1.25</v>
      </c>
      <c r="P9" s="9">
        <f t="shared" si="0"/>
        <v>1.25</v>
      </c>
      <c r="Q9" s="8"/>
      <c r="R9" s="21">
        <v>0.6</v>
      </c>
      <c r="S9" s="8"/>
      <c r="T9" s="8"/>
      <c r="U9" s="8"/>
      <c r="V9" s="8"/>
      <c r="W9" s="8"/>
    </row>
    <row r="10" spans="15:23" x14ac:dyDescent="0.35">
      <c r="O10" s="1">
        <v>1.5</v>
      </c>
      <c r="P10" s="9">
        <f t="shared" si="0"/>
        <v>1.5</v>
      </c>
      <c r="Q10" s="8"/>
      <c r="R10" s="21">
        <v>0.7</v>
      </c>
      <c r="S10" s="8"/>
      <c r="T10" s="8"/>
      <c r="U10" s="8"/>
      <c r="V10" s="8"/>
      <c r="W10" s="8"/>
    </row>
    <row r="11" spans="15:23" x14ac:dyDescent="0.35">
      <c r="P11" s="8"/>
      <c r="Q11" s="8"/>
      <c r="R11" s="21">
        <v>0.8</v>
      </c>
      <c r="S11" s="8"/>
      <c r="T11" s="8"/>
      <c r="U11" s="8"/>
      <c r="V11" s="8"/>
      <c r="W11" s="8"/>
    </row>
    <row r="12" spans="15:23" x14ac:dyDescent="0.35">
      <c r="R12" s="21">
        <v>0.9</v>
      </c>
    </row>
    <row r="13" spans="15:23" x14ac:dyDescent="0.35">
      <c r="R13" s="21">
        <v>1</v>
      </c>
    </row>
    <row r="14" spans="15:23" x14ac:dyDescent="0.35">
      <c r="R14" s="21">
        <v>1.1000000000000001</v>
      </c>
    </row>
    <row r="15" spans="15:23" x14ac:dyDescent="0.35">
      <c r="R15" s="21">
        <v>1.2</v>
      </c>
    </row>
    <row r="16" spans="15:23" x14ac:dyDescent="0.35">
      <c r="R16" s="21">
        <v>1.3</v>
      </c>
    </row>
    <row r="17" spans="18:18" x14ac:dyDescent="0.35">
      <c r="R17" s="21">
        <v>1.4</v>
      </c>
    </row>
    <row r="18" spans="18:18" x14ac:dyDescent="0.35">
      <c r="R18" s="21">
        <v>1.5</v>
      </c>
    </row>
    <row r="19" spans="18:18" x14ac:dyDescent="0.35">
      <c r="R19" s="21">
        <v>1.6</v>
      </c>
    </row>
    <row r="20" spans="18:18" x14ac:dyDescent="0.35">
      <c r="R20" s="21">
        <v>1.7</v>
      </c>
    </row>
    <row r="21" spans="18:18" x14ac:dyDescent="0.35">
      <c r="R21" s="21">
        <v>1.8</v>
      </c>
    </row>
    <row r="22" spans="18:18" x14ac:dyDescent="0.35">
      <c r="R22" s="21">
        <v>1.9</v>
      </c>
    </row>
    <row r="23" spans="18:18" x14ac:dyDescent="0.35">
      <c r="R23" s="21">
        <v>2</v>
      </c>
    </row>
    <row r="24" spans="18:18" x14ac:dyDescent="0.35">
      <c r="R24" s="21">
        <v>2.1</v>
      </c>
    </row>
    <row r="25" spans="18:18" x14ac:dyDescent="0.35">
      <c r="R25" s="21">
        <v>2.2000000000000002</v>
      </c>
    </row>
    <row r="26" spans="18:18" x14ac:dyDescent="0.35">
      <c r="R26" s="21">
        <v>2.2999999999999998</v>
      </c>
    </row>
    <row r="27" spans="18:18" x14ac:dyDescent="0.35">
      <c r="R27" s="21">
        <v>2.4</v>
      </c>
    </row>
    <row r="28" spans="18:18" x14ac:dyDescent="0.35">
      <c r="R28" s="21">
        <v>2.5</v>
      </c>
    </row>
    <row r="29" spans="18:18" x14ac:dyDescent="0.35">
      <c r="R29" s="21">
        <v>2.6</v>
      </c>
    </row>
    <row r="30" spans="18:18" x14ac:dyDescent="0.35">
      <c r="R30" s="21">
        <v>2.7</v>
      </c>
    </row>
    <row r="31" spans="18:18" x14ac:dyDescent="0.35">
      <c r="R31" s="21">
        <v>2.8</v>
      </c>
    </row>
    <row r="32" spans="18:18" x14ac:dyDescent="0.35">
      <c r="R32" s="21">
        <v>2.9</v>
      </c>
    </row>
    <row r="33" spans="1:18" x14ac:dyDescent="0.35">
      <c r="R33" s="21">
        <v>3</v>
      </c>
    </row>
    <row r="34" spans="1:18" x14ac:dyDescent="0.35">
      <c r="R34" s="21">
        <v>3.1</v>
      </c>
    </row>
    <row r="35" spans="1:18" x14ac:dyDescent="0.35">
      <c r="A35" t="s">
        <v>160</v>
      </c>
      <c r="R35" s="21">
        <v>3.2</v>
      </c>
    </row>
    <row r="36" spans="1:18" x14ac:dyDescent="0.35">
      <c r="A36" t="s">
        <v>159</v>
      </c>
      <c r="R36" s="21">
        <v>3.3</v>
      </c>
    </row>
    <row r="37" spans="1:18" x14ac:dyDescent="0.35">
      <c r="A37" t="s">
        <v>12</v>
      </c>
      <c r="R37" s="21">
        <v>3.4</v>
      </c>
    </row>
    <row r="38" spans="1:18" x14ac:dyDescent="0.35">
      <c r="A38" t="s">
        <v>57</v>
      </c>
      <c r="R38" s="21">
        <v>3.5</v>
      </c>
    </row>
    <row r="39" spans="1:18" x14ac:dyDescent="0.35">
      <c r="A39" t="s">
        <v>156</v>
      </c>
      <c r="R39" s="21">
        <v>3.6</v>
      </c>
    </row>
    <row r="40" spans="1:18" x14ac:dyDescent="0.35">
      <c r="A40" t="s">
        <v>301</v>
      </c>
      <c r="R40" s="21">
        <v>3.7</v>
      </c>
    </row>
    <row r="41" spans="1:18" x14ac:dyDescent="0.35">
      <c r="A41" t="s">
        <v>302</v>
      </c>
      <c r="R41" s="21">
        <v>3.8</v>
      </c>
    </row>
    <row r="42" spans="1:18" x14ac:dyDescent="0.35">
      <c r="A42" t="s">
        <v>303</v>
      </c>
      <c r="R42" s="21">
        <v>3.9</v>
      </c>
    </row>
    <row r="43" spans="1:18" x14ac:dyDescent="0.35">
      <c r="A43" t="s">
        <v>311</v>
      </c>
      <c r="R43" s="21">
        <v>4</v>
      </c>
    </row>
    <row r="44" spans="1:18" x14ac:dyDescent="0.35">
      <c r="A44" t="s">
        <v>312</v>
      </c>
      <c r="R44" s="21">
        <v>4.0999999999999996</v>
      </c>
    </row>
    <row r="45" spans="1:18" x14ac:dyDescent="0.35">
      <c r="R45" s="21">
        <v>4.2</v>
      </c>
    </row>
    <row r="46" spans="1:18" x14ac:dyDescent="0.35">
      <c r="R46" s="21">
        <v>4.3</v>
      </c>
    </row>
    <row r="47" spans="1:18" x14ac:dyDescent="0.35">
      <c r="R47" s="21">
        <v>4.4000000000000004</v>
      </c>
    </row>
    <row r="48" spans="1:18" x14ac:dyDescent="0.35">
      <c r="R48" s="21">
        <v>4.5</v>
      </c>
    </row>
    <row r="49" spans="18:18" x14ac:dyDescent="0.35">
      <c r="R49" s="21">
        <v>4.5999999999999996</v>
      </c>
    </row>
    <row r="50" spans="18:18" x14ac:dyDescent="0.35">
      <c r="R50" s="21">
        <v>4.7</v>
      </c>
    </row>
    <row r="51" spans="18:18" x14ac:dyDescent="0.35">
      <c r="R51" s="21">
        <v>4.8</v>
      </c>
    </row>
    <row r="52" spans="18:18" x14ac:dyDescent="0.35">
      <c r="R52" s="21">
        <v>4.9000000000000004</v>
      </c>
    </row>
    <row r="53" spans="18:18" x14ac:dyDescent="0.35">
      <c r="R53" s="21">
        <v>5</v>
      </c>
    </row>
    <row r="54" spans="18:18" x14ac:dyDescent="0.35">
      <c r="R54" s="21">
        <v>5.0999999999999996</v>
      </c>
    </row>
    <row r="55" spans="18:18" x14ac:dyDescent="0.35">
      <c r="R55" s="21">
        <v>5.2</v>
      </c>
    </row>
    <row r="56" spans="18:18" x14ac:dyDescent="0.35">
      <c r="R56" s="21">
        <v>5.3</v>
      </c>
    </row>
    <row r="57" spans="18:18" x14ac:dyDescent="0.35">
      <c r="R57" s="21">
        <v>5.4</v>
      </c>
    </row>
    <row r="58" spans="18:18" x14ac:dyDescent="0.35">
      <c r="R58" s="21">
        <v>5.5</v>
      </c>
    </row>
    <row r="59" spans="18:18" x14ac:dyDescent="0.35">
      <c r="R59" s="21">
        <v>5.6</v>
      </c>
    </row>
    <row r="60" spans="18:18" x14ac:dyDescent="0.35">
      <c r="R60" s="21">
        <v>5.7</v>
      </c>
    </row>
    <row r="61" spans="18:18" x14ac:dyDescent="0.35">
      <c r="R61" s="21">
        <v>5.8</v>
      </c>
    </row>
    <row r="62" spans="18:18" x14ac:dyDescent="0.35">
      <c r="R62" s="21">
        <v>5.9</v>
      </c>
    </row>
    <row r="63" spans="18:18" x14ac:dyDescent="0.35">
      <c r="R63" s="21">
        <v>6</v>
      </c>
    </row>
  </sheetData>
  <sheetProtection algorithmName="SHA-512" hashValue="kl4thExxHM1dygEz0hYDTA8FeoGAbenHrwgkB+R7ZZvU6rnS91U7OeMLSLNaQNzSSuIeCF9OSpmx2Yf6Qu1OnA==" saltValue="iswWl0wduXFL7s/JuHWb3Q==" spinCount="100000" sheet="1" objects="1" scenarios="1"/>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2:F16"/>
  <sheetViews>
    <sheetView showGridLines="0" workbookViewId="0"/>
  </sheetViews>
  <sheetFormatPr defaultColWidth="9.08984375" defaultRowHeight="14.5" x14ac:dyDescent="0.35"/>
  <cols>
    <col min="1" max="1" width="15.6328125" customWidth="1"/>
    <col min="2" max="2" width="16.36328125" customWidth="1"/>
    <col min="3" max="3" width="27.6328125" customWidth="1"/>
    <col min="4" max="5" width="18.90625" customWidth="1"/>
    <col min="6" max="6" width="21.6328125" customWidth="1"/>
    <col min="17" max="17" width="32.36328125" customWidth="1"/>
  </cols>
  <sheetData>
    <row r="2" spans="1:6" ht="29" x14ac:dyDescent="0.35">
      <c r="A2" s="130" t="s">
        <v>198</v>
      </c>
      <c r="B2" s="130" t="s">
        <v>199</v>
      </c>
      <c r="C2" s="130" t="s">
        <v>200</v>
      </c>
      <c r="D2" s="130" t="s">
        <v>196</v>
      </c>
      <c r="E2" s="130" t="s">
        <v>346</v>
      </c>
      <c r="F2" s="130" t="s">
        <v>201</v>
      </c>
    </row>
    <row r="3" spans="1:6" x14ac:dyDescent="0.35">
      <c r="A3" s="41" t="s">
        <v>202</v>
      </c>
      <c r="B3" s="108">
        <v>0.3</v>
      </c>
      <c r="C3" s="122" t="s">
        <v>195</v>
      </c>
      <c r="D3" s="41" t="s">
        <v>35</v>
      </c>
      <c r="E3" s="41" t="s">
        <v>12</v>
      </c>
      <c r="F3" s="41" t="s">
        <v>12</v>
      </c>
    </row>
    <row r="4" spans="1:6" x14ac:dyDescent="0.35">
      <c r="A4" s="41" t="s">
        <v>203</v>
      </c>
      <c r="B4" s="108">
        <v>0.2</v>
      </c>
      <c r="C4" s="122" t="s">
        <v>204</v>
      </c>
      <c r="D4" s="41" t="s">
        <v>205</v>
      </c>
      <c r="E4" s="41" t="s">
        <v>57</v>
      </c>
      <c r="F4" s="41" t="s">
        <v>57</v>
      </c>
    </row>
    <row r="5" spans="1:6" x14ac:dyDescent="0.35">
      <c r="A5" s="41" t="s">
        <v>206</v>
      </c>
      <c r="B5" s="108">
        <v>0.1</v>
      </c>
      <c r="C5" s="122"/>
      <c r="D5" s="41" t="s">
        <v>207</v>
      </c>
      <c r="E5" s="41"/>
      <c r="F5" s="41"/>
    </row>
    <row r="6" spans="1:6" x14ac:dyDescent="0.35">
      <c r="A6" s="41" t="s">
        <v>194</v>
      </c>
      <c r="B6" s="108">
        <v>2.5000000000000001E-2</v>
      </c>
      <c r="C6" s="122"/>
      <c r="D6" s="41" t="s">
        <v>208</v>
      </c>
      <c r="E6" s="41"/>
      <c r="F6" s="41"/>
    </row>
    <row r="7" spans="1:6" x14ac:dyDescent="0.35">
      <c r="A7" s="41" t="s">
        <v>110</v>
      </c>
      <c r="B7" s="108">
        <v>0</v>
      </c>
      <c r="C7" s="122"/>
      <c r="D7" s="41" t="s">
        <v>209</v>
      </c>
      <c r="E7" s="41"/>
      <c r="F7" s="41"/>
    </row>
    <row r="8" spans="1:6" x14ac:dyDescent="0.35">
      <c r="A8" s="20"/>
      <c r="B8" s="20"/>
      <c r="D8" s="41" t="s">
        <v>210</v>
      </c>
      <c r="E8" s="20"/>
    </row>
    <row r="9" spans="1:6" x14ac:dyDescent="0.35">
      <c r="A9" s="20"/>
      <c r="B9" s="20"/>
      <c r="D9" s="41" t="s">
        <v>211</v>
      </c>
      <c r="E9" s="20"/>
    </row>
    <row r="10" spans="1:6" x14ac:dyDescent="0.35">
      <c r="A10" s="20"/>
      <c r="B10" s="20"/>
      <c r="D10" s="41" t="s">
        <v>212</v>
      </c>
      <c r="E10" s="20"/>
    </row>
    <row r="11" spans="1:6" x14ac:dyDescent="0.35">
      <c r="A11" s="20"/>
      <c r="B11" s="20"/>
      <c r="D11" s="41" t="s">
        <v>16</v>
      </c>
      <c r="E11" s="20"/>
    </row>
    <row r="12" spans="1:6" x14ac:dyDescent="0.35">
      <c r="A12" s="20"/>
      <c r="B12" s="20"/>
      <c r="D12" s="41" t="s">
        <v>213</v>
      </c>
      <c r="E12" s="20"/>
    </row>
    <row r="13" spans="1:6" x14ac:dyDescent="0.35">
      <c r="A13" s="20"/>
      <c r="B13" s="20"/>
      <c r="D13" s="41" t="s">
        <v>211</v>
      </c>
      <c r="E13" s="20"/>
    </row>
    <row r="14" spans="1:6" x14ac:dyDescent="0.35">
      <c r="A14" s="20"/>
      <c r="B14" s="20"/>
      <c r="D14" s="41" t="s">
        <v>214</v>
      </c>
      <c r="E14" s="20"/>
    </row>
    <row r="15" spans="1:6" x14ac:dyDescent="0.35">
      <c r="A15" s="20"/>
      <c r="B15" s="20"/>
      <c r="D15" s="41" t="s">
        <v>215</v>
      </c>
      <c r="E15" s="20"/>
    </row>
    <row r="16" spans="1:6" x14ac:dyDescent="0.35">
      <c r="A16" s="20"/>
      <c r="B16" s="20"/>
      <c r="D16" s="41" t="s">
        <v>110</v>
      </c>
      <c r="E16" s="20"/>
    </row>
  </sheetData>
  <sheetProtection algorithmName="SHA-512" hashValue="WsfmRXVx5ydNeGunhkznxTlb0/HW2PSMVsIBpKkFV+uwpdPCxkiKthQmxkvJkOAaYnXeDimgcoJHHE2TQn/4aQ==" saltValue="jKc+I54nwJO1yxEb0yhBZA==" spinCount="100000"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FF303"/>
  <sheetViews>
    <sheetView showGridLines="0" topLeftCell="O1" zoomScale="85" zoomScaleNormal="85" workbookViewId="0">
      <pane ySplit="2" topLeftCell="A12" activePane="bottomLeft" state="frozen"/>
      <selection activeCell="B1" sqref="B1:F1"/>
      <selection pane="bottomLeft" activeCell="AZ31" sqref="AZ31"/>
    </sheetView>
  </sheetViews>
  <sheetFormatPr defaultRowHeight="14.5" outlineLevelCol="1" x14ac:dyDescent="0.35"/>
  <cols>
    <col min="15" max="17" width="9.08984375"/>
    <col min="18" max="22" width="9.08984375" hidden="1" customWidth="1" outlineLevel="1"/>
    <col min="23" max="23" width="9.08984375" collapsed="1"/>
    <col min="24" max="34" width="9.08984375" hidden="1" customWidth="1" outlineLevel="1"/>
    <col min="35" max="35" width="9.08984375" collapsed="1"/>
    <col min="36" max="46" width="9.08984375" hidden="1" customWidth="1" outlineLevel="1"/>
    <col min="47" max="47" width="9.08984375" collapsed="1"/>
    <col min="48" max="58" width="9.08984375" customWidth="1" outlineLevel="1"/>
    <col min="59" max="59" width="9.08984375"/>
    <col min="60" max="82" width="9.08984375" hidden="1" customWidth="1" outlineLevel="1"/>
    <col min="83" max="83" width="9.08984375" collapsed="1"/>
    <col min="84" max="106" width="0" hidden="1" customWidth="1" outlineLevel="1"/>
    <col min="107" max="107" width="9.08984375" collapsed="1"/>
    <col min="108" max="130" width="0" hidden="1" customWidth="1" outlineLevel="1"/>
    <col min="131" max="131" width="9.08984375" collapsed="1"/>
    <col min="132" max="132" width="9.08984375"/>
    <col min="133" max="141" width="9.08984375" customWidth="1"/>
    <col min="142" max="142" width="5" customWidth="1"/>
    <col min="152" max="152" width="5.36328125" customWidth="1"/>
    <col min="153" max="153" width="13.453125" customWidth="1"/>
  </cols>
  <sheetData>
    <row r="1" spans="16:162" x14ac:dyDescent="0.35">
      <c r="P1" s="232" t="s">
        <v>37</v>
      </c>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c r="BX1" s="232"/>
      <c r="BY1" s="232"/>
      <c r="BZ1" s="232"/>
      <c r="CA1" s="232"/>
      <c r="CB1" s="232"/>
      <c r="CC1" s="232"/>
      <c r="CD1" s="232"/>
      <c r="CE1" s="232"/>
      <c r="CF1" s="232"/>
      <c r="CG1" s="232"/>
      <c r="CH1" s="232"/>
      <c r="CI1" s="232"/>
      <c r="CJ1" s="232"/>
      <c r="CK1" s="232"/>
      <c r="CL1" s="232"/>
      <c r="CM1" s="232"/>
      <c r="CN1" s="232"/>
      <c r="CO1" s="232"/>
      <c r="CP1" s="232"/>
      <c r="CQ1" s="232"/>
      <c r="CR1" s="232"/>
      <c r="CS1" s="232"/>
      <c r="CT1" s="232"/>
      <c r="CU1" s="232"/>
      <c r="CV1" s="232"/>
      <c r="CW1" s="232"/>
      <c r="CX1" s="232"/>
      <c r="CY1" s="232"/>
      <c r="CZ1" s="232"/>
      <c r="DA1" s="232"/>
      <c r="DB1" s="232"/>
      <c r="DC1" s="232"/>
      <c r="DD1" s="232"/>
      <c r="DE1" s="232"/>
      <c r="DF1" s="232"/>
      <c r="DG1" s="232"/>
      <c r="DH1" s="232"/>
      <c r="DI1" s="232"/>
      <c r="DJ1" s="232"/>
      <c r="DK1" s="232"/>
      <c r="DL1" s="232"/>
      <c r="DM1" s="232"/>
      <c r="DN1" s="232"/>
      <c r="DO1" s="232"/>
      <c r="DP1" s="232"/>
      <c r="DQ1" s="232"/>
      <c r="DR1" s="232"/>
      <c r="DS1" s="232"/>
      <c r="DT1" s="232"/>
      <c r="DU1" s="232"/>
      <c r="DV1" s="232"/>
      <c r="DW1" s="232"/>
      <c r="DX1" s="232"/>
      <c r="DY1" s="232"/>
      <c r="DZ1" s="232"/>
      <c r="EA1" s="232"/>
      <c r="EC1" s="231" t="s">
        <v>36</v>
      </c>
      <c r="ED1" s="231"/>
      <c r="EE1" s="231"/>
      <c r="EF1" s="231"/>
      <c r="EG1" s="231"/>
      <c r="EH1" s="231"/>
      <c r="EI1" s="231"/>
      <c r="EJ1" s="231"/>
      <c r="EK1" s="231"/>
      <c r="EM1" s="231" t="s">
        <v>13</v>
      </c>
      <c r="EN1" s="231"/>
      <c r="EO1" s="231"/>
      <c r="EP1" s="231"/>
      <c r="EQ1" s="231"/>
      <c r="ER1" s="231"/>
      <c r="ES1" s="231"/>
      <c r="ET1" s="231"/>
      <c r="EU1" s="231"/>
      <c r="EW1" s="231" t="s">
        <v>126</v>
      </c>
      <c r="EX1" s="231"/>
      <c r="EY1" s="231"/>
      <c r="EZ1" s="231"/>
      <c r="FA1" s="231"/>
      <c r="FB1" s="231"/>
      <c r="FC1" s="231"/>
      <c r="FD1" s="231"/>
      <c r="FE1" s="231"/>
      <c r="FF1" s="231"/>
    </row>
    <row r="2" spans="16:162" ht="29.25" customHeight="1" x14ac:dyDescent="0.35">
      <c r="P2" s="6" t="s">
        <v>9</v>
      </c>
      <c r="Q2" s="5">
        <v>6</v>
      </c>
      <c r="R2" s="5">
        <f>Q2+1</f>
        <v>7</v>
      </c>
      <c r="S2" s="5">
        <f t="shared" ref="S2:U2" si="0">R2+1</f>
        <v>8</v>
      </c>
      <c r="T2" s="5">
        <f t="shared" si="0"/>
        <v>9</v>
      </c>
      <c r="U2" s="5">
        <f t="shared" si="0"/>
        <v>10</v>
      </c>
      <c r="V2" s="5">
        <f>U2+1</f>
        <v>11</v>
      </c>
      <c r="W2" s="5">
        <f>V2+1</f>
        <v>12</v>
      </c>
      <c r="X2" s="5">
        <f t="shared" ref="X2:CI2" si="1">W2+1</f>
        <v>13</v>
      </c>
      <c r="Y2" s="5">
        <f t="shared" si="1"/>
        <v>14</v>
      </c>
      <c r="Z2" s="5">
        <f t="shared" si="1"/>
        <v>15</v>
      </c>
      <c r="AA2" s="5">
        <f t="shared" si="1"/>
        <v>16</v>
      </c>
      <c r="AB2" s="5">
        <f t="shared" si="1"/>
        <v>17</v>
      </c>
      <c r="AC2" s="5">
        <f t="shared" si="1"/>
        <v>18</v>
      </c>
      <c r="AD2" s="5">
        <f t="shared" si="1"/>
        <v>19</v>
      </c>
      <c r="AE2" s="5">
        <f t="shared" si="1"/>
        <v>20</v>
      </c>
      <c r="AF2" s="5">
        <f t="shared" si="1"/>
        <v>21</v>
      </c>
      <c r="AG2" s="5">
        <f t="shared" si="1"/>
        <v>22</v>
      </c>
      <c r="AH2" s="5">
        <f t="shared" si="1"/>
        <v>23</v>
      </c>
      <c r="AI2" s="5">
        <f t="shared" si="1"/>
        <v>24</v>
      </c>
      <c r="AJ2" s="5">
        <f t="shared" si="1"/>
        <v>25</v>
      </c>
      <c r="AK2" s="5">
        <f t="shared" si="1"/>
        <v>26</v>
      </c>
      <c r="AL2" s="5">
        <f t="shared" si="1"/>
        <v>27</v>
      </c>
      <c r="AM2" s="5">
        <f t="shared" si="1"/>
        <v>28</v>
      </c>
      <c r="AN2" s="5">
        <f t="shared" si="1"/>
        <v>29</v>
      </c>
      <c r="AO2" s="5">
        <f t="shared" si="1"/>
        <v>30</v>
      </c>
      <c r="AP2" s="5">
        <f t="shared" si="1"/>
        <v>31</v>
      </c>
      <c r="AQ2" s="5">
        <f t="shared" si="1"/>
        <v>32</v>
      </c>
      <c r="AR2" s="5">
        <f t="shared" si="1"/>
        <v>33</v>
      </c>
      <c r="AS2" s="5">
        <f t="shared" si="1"/>
        <v>34</v>
      </c>
      <c r="AT2" s="5">
        <f t="shared" si="1"/>
        <v>35</v>
      </c>
      <c r="AU2" s="5">
        <f t="shared" si="1"/>
        <v>36</v>
      </c>
      <c r="AV2" s="5">
        <f t="shared" si="1"/>
        <v>37</v>
      </c>
      <c r="AW2" s="5">
        <f t="shared" si="1"/>
        <v>38</v>
      </c>
      <c r="AX2" s="5">
        <f t="shared" si="1"/>
        <v>39</v>
      </c>
      <c r="AY2" s="5">
        <f t="shared" si="1"/>
        <v>40</v>
      </c>
      <c r="AZ2" s="5">
        <f t="shared" si="1"/>
        <v>41</v>
      </c>
      <c r="BA2" s="5">
        <f t="shared" si="1"/>
        <v>42</v>
      </c>
      <c r="BB2" s="5">
        <f t="shared" si="1"/>
        <v>43</v>
      </c>
      <c r="BC2" s="5">
        <f t="shared" si="1"/>
        <v>44</v>
      </c>
      <c r="BD2" s="5">
        <f t="shared" si="1"/>
        <v>45</v>
      </c>
      <c r="BE2" s="5">
        <f t="shared" si="1"/>
        <v>46</v>
      </c>
      <c r="BF2" s="5">
        <f t="shared" si="1"/>
        <v>47</v>
      </c>
      <c r="BG2" s="5">
        <f t="shared" si="1"/>
        <v>48</v>
      </c>
      <c r="BH2" s="5">
        <f t="shared" si="1"/>
        <v>49</v>
      </c>
      <c r="BI2" s="5">
        <f t="shared" si="1"/>
        <v>50</v>
      </c>
      <c r="BJ2" s="5">
        <f t="shared" si="1"/>
        <v>51</v>
      </c>
      <c r="BK2" s="5">
        <f t="shared" si="1"/>
        <v>52</v>
      </c>
      <c r="BL2" s="5">
        <f t="shared" si="1"/>
        <v>53</v>
      </c>
      <c r="BM2" s="5">
        <f t="shared" si="1"/>
        <v>54</v>
      </c>
      <c r="BN2" s="5">
        <f t="shared" si="1"/>
        <v>55</v>
      </c>
      <c r="BO2" s="5">
        <f t="shared" si="1"/>
        <v>56</v>
      </c>
      <c r="BP2" s="5">
        <f t="shared" si="1"/>
        <v>57</v>
      </c>
      <c r="BQ2" s="5">
        <f t="shared" si="1"/>
        <v>58</v>
      </c>
      <c r="BR2" s="5">
        <f t="shared" si="1"/>
        <v>59</v>
      </c>
      <c r="BS2" s="5">
        <f t="shared" si="1"/>
        <v>60</v>
      </c>
      <c r="BT2" s="5">
        <f t="shared" si="1"/>
        <v>61</v>
      </c>
      <c r="BU2" s="5">
        <f t="shared" si="1"/>
        <v>62</v>
      </c>
      <c r="BV2" s="5">
        <f t="shared" si="1"/>
        <v>63</v>
      </c>
      <c r="BW2" s="5">
        <f t="shared" si="1"/>
        <v>64</v>
      </c>
      <c r="BX2" s="5">
        <f t="shared" si="1"/>
        <v>65</v>
      </c>
      <c r="BY2" s="5">
        <f t="shared" si="1"/>
        <v>66</v>
      </c>
      <c r="BZ2" s="5">
        <f t="shared" si="1"/>
        <v>67</v>
      </c>
      <c r="CA2" s="5">
        <f t="shared" si="1"/>
        <v>68</v>
      </c>
      <c r="CB2" s="5">
        <f t="shared" si="1"/>
        <v>69</v>
      </c>
      <c r="CC2" s="5">
        <f t="shared" si="1"/>
        <v>70</v>
      </c>
      <c r="CD2" s="5">
        <f t="shared" si="1"/>
        <v>71</v>
      </c>
      <c r="CE2" s="5">
        <f t="shared" si="1"/>
        <v>72</v>
      </c>
      <c r="CF2" s="5">
        <f t="shared" si="1"/>
        <v>73</v>
      </c>
      <c r="CG2" s="5">
        <f t="shared" si="1"/>
        <v>74</v>
      </c>
      <c r="CH2" s="5">
        <f t="shared" si="1"/>
        <v>75</v>
      </c>
      <c r="CI2" s="5">
        <f t="shared" si="1"/>
        <v>76</v>
      </c>
      <c r="CJ2" s="5">
        <f t="shared" ref="CJ2:EA2" si="2">CI2+1</f>
        <v>77</v>
      </c>
      <c r="CK2" s="5">
        <f t="shared" si="2"/>
        <v>78</v>
      </c>
      <c r="CL2" s="5">
        <f t="shared" si="2"/>
        <v>79</v>
      </c>
      <c r="CM2" s="5">
        <f t="shared" si="2"/>
        <v>80</v>
      </c>
      <c r="CN2" s="5">
        <f t="shared" si="2"/>
        <v>81</v>
      </c>
      <c r="CO2" s="5">
        <f t="shared" si="2"/>
        <v>82</v>
      </c>
      <c r="CP2" s="5">
        <f t="shared" si="2"/>
        <v>83</v>
      </c>
      <c r="CQ2" s="5">
        <f t="shared" si="2"/>
        <v>84</v>
      </c>
      <c r="CR2" s="5">
        <f t="shared" si="2"/>
        <v>85</v>
      </c>
      <c r="CS2" s="5">
        <f t="shared" si="2"/>
        <v>86</v>
      </c>
      <c r="CT2" s="5">
        <f t="shared" si="2"/>
        <v>87</v>
      </c>
      <c r="CU2" s="5">
        <f t="shared" si="2"/>
        <v>88</v>
      </c>
      <c r="CV2" s="5">
        <f t="shared" si="2"/>
        <v>89</v>
      </c>
      <c r="CW2" s="5">
        <f t="shared" si="2"/>
        <v>90</v>
      </c>
      <c r="CX2" s="5">
        <f t="shared" si="2"/>
        <v>91</v>
      </c>
      <c r="CY2" s="5">
        <f t="shared" si="2"/>
        <v>92</v>
      </c>
      <c r="CZ2" s="5">
        <f t="shared" si="2"/>
        <v>93</v>
      </c>
      <c r="DA2" s="5">
        <f t="shared" si="2"/>
        <v>94</v>
      </c>
      <c r="DB2" s="5">
        <f t="shared" si="2"/>
        <v>95</v>
      </c>
      <c r="DC2" s="5">
        <f t="shared" si="2"/>
        <v>96</v>
      </c>
      <c r="DD2" s="5">
        <f t="shared" si="2"/>
        <v>97</v>
      </c>
      <c r="DE2" s="5">
        <f t="shared" si="2"/>
        <v>98</v>
      </c>
      <c r="DF2" s="5">
        <f t="shared" si="2"/>
        <v>99</v>
      </c>
      <c r="DG2" s="5">
        <f t="shared" si="2"/>
        <v>100</v>
      </c>
      <c r="DH2" s="5">
        <f t="shared" si="2"/>
        <v>101</v>
      </c>
      <c r="DI2" s="5">
        <f t="shared" si="2"/>
        <v>102</v>
      </c>
      <c r="DJ2" s="5">
        <f t="shared" si="2"/>
        <v>103</v>
      </c>
      <c r="DK2" s="5">
        <f t="shared" si="2"/>
        <v>104</v>
      </c>
      <c r="DL2" s="5">
        <f t="shared" si="2"/>
        <v>105</v>
      </c>
      <c r="DM2" s="5">
        <f t="shared" si="2"/>
        <v>106</v>
      </c>
      <c r="DN2" s="5">
        <f t="shared" si="2"/>
        <v>107</v>
      </c>
      <c r="DO2" s="5">
        <f t="shared" si="2"/>
        <v>108</v>
      </c>
      <c r="DP2" s="5">
        <f t="shared" si="2"/>
        <v>109</v>
      </c>
      <c r="DQ2" s="5">
        <f t="shared" si="2"/>
        <v>110</v>
      </c>
      <c r="DR2" s="5">
        <f t="shared" si="2"/>
        <v>111</v>
      </c>
      <c r="DS2" s="5">
        <f t="shared" si="2"/>
        <v>112</v>
      </c>
      <c r="DT2" s="5">
        <f t="shared" si="2"/>
        <v>113</v>
      </c>
      <c r="DU2" s="5">
        <f t="shared" si="2"/>
        <v>114</v>
      </c>
      <c r="DV2" s="5">
        <f t="shared" si="2"/>
        <v>115</v>
      </c>
      <c r="DW2" s="5">
        <f t="shared" si="2"/>
        <v>116</v>
      </c>
      <c r="DX2" s="5">
        <f t="shared" si="2"/>
        <v>117</v>
      </c>
      <c r="DY2" s="5">
        <f t="shared" si="2"/>
        <v>118</v>
      </c>
      <c r="DZ2" s="5">
        <f t="shared" si="2"/>
        <v>119</v>
      </c>
      <c r="EA2" s="5">
        <f t="shared" si="2"/>
        <v>120</v>
      </c>
      <c r="EC2" s="6" t="s">
        <v>9</v>
      </c>
      <c r="ED2" s="5">
        <v>6</v>
      </c>
      <c r="EE2" s="5">
        <v>12</v>
      </c>
      <c r="EF2" s="5">
        <v>24</v>
      </c>
      <c r="EG2" s="5">
        <v>36</v>
      </c>
      <c r="EH2" s="5">
        <v>48</v>
      </c>
      <c r="EI2" s="5">
        <v>72</v>
      </c>
      <c r="EJ2" s="5">
        <v>96</v>
      </c>
      <c r="EK2" s="5">
        <v>120</v>
      </c>
      <c r="EM2" s="14" t="s">
        <v>9</v>
      </c>
      <c r="EN2" s="14">
        <v>6</v>
      </c>
      <c r="EO2" s="14">
        <v>12</v>
      </c>
      <c r="EP2" s="14">
        <v>24</v>
      </c>
      <c r="EQ2" s="14">
        <v>36</v>
      </c>
      <c r="ER2" s="14">
        <v>48</v>
      </c>
      <c r="ES2" s="14">
        <v>72</v>
      </c>
      <c r="ET2" s="14">
        <v>96</v>
      </c>
      <c r="EU2" s="14">
        <v>120</v>
      </c>
      <c r="EW2" s="14" t="s">
        <v>8</v>
      </c>
      <c r="EX2" s="14" t="s">
        <v>9</v>
      </c>
      <c r="EY2" s="14">
        <v>6</v>
      </c>
      <c r="EZ2" s="14">
        <v>12</v>
      </c>
      <c r="FA2" s="14">
        <v>24</v>
      </c>
      <c r="FB2" s="14">
        <v>36</v>
      </c>
      <c r="FC2" s="14">
        <v>48</v>
      </c>
      <c r="FD2" s="14">
        <v>72</v>
      </c>
      <c r="FE2" s="14">
        <v>96</v>
      </c>
      <c r="FF2" s="14">
        <v>120</v>
      </c>
    </row>
    <row r="3" spans="16:162" x14ac:dyDescent="0.35">
      <c r="P3" s="1">
        <v>0</v>
      </c>
      <c r="Q3" s="18">
        <v>0</v>
      </c>
      <c r="R3" s="18">
        <v>0</v>
      </c>
      <c r="S3" s="18">
        <v>0</v>
      </c>
      <c r="T3" s="18">
        <v>0</v>
      </c>
      <c r="U3" s="18">
        <v>0</v>
      </c>
      <c r="V3" s="18">
        <v>0</v>
      </c>
      <c r="W3" s="18">
        <v>0</v>
      </c>
      <c r="X3" s="18">
        <v>0</v>
      </c>
      <c r="Y3" s="18">
        <v>0</v>
      </c>
      <c r="Z3" s="18">
        <v>0</v>
      </c>
      <c r="AA3" s="18">
        <v>0</v>
      </c>
      <c r="AB3" s="18">
        <v>0</v>
      </c>
      <c r="AC3" s="18">
        <v>0</v>
      </c>
      <c r="AD3" s="18">
        <v>0</v>
      </c>
      <c r="AE3" s="18">
        <v>0</v>
      </c>
      <c r="AF3" s="18">
        <v>0</v>
      </c>
      <c r="AG3" s="18">
        <v>0</v>
      </c>
      <c r="AH3" s="18">
        <v>0</v>
      </c>
      <c r="AI3" s="18">
        <v>0</v>
      </c>
      <c r="AJ3" s="18">
        <v>0</v>
      </c>
      <c r="AK3" s="18">
        <v>0</v>
      </c>
      <c r="AL3" s="18">
        <v>0</v>
      </c>
      <c r="AM3" s="18">
        <v>0</v>
      </c>
      <c r="AN3" s="18">
        <v>0</v>
      </c>
      <c r="AO3" s="18">
        <v>0</v>
      </c>
      <c r="AP3" s="18">
        <v>0</v>
      </c>
      <c r="AQ3" s="18">
        <v>0</v>
      </c>
      <c r="AR3" s="18">
        <v>0</v>
      </c>
      <c r="AS3" s="18">
        <v>0</v>
      </c>
      <c r="AT3" s="18">
        <v>0</v>
      </c>
      <c r="AU3" s="18">
        <v>0</v>
      </c>
      <c r="AV3" s="18">
        <v>0</v>
      </c>
      <c r="AW3" s="18">
        <v>0</v>
      </c>
      <c r="AX3" s="18">
        <v>0</v>
      </c>
      <c r="AY3" s="18">
        <v>0</v>
      </c>
      <c r="AZ3" s="18">
        <v>0</v>
      </c>
      <c r="BA3" s="18">
        <v>0</v>
      </c>
      <c r="BB3" s="18">
        <v>0</v>
      </c>
      <c r="BC3" s="18">
        <v>0</v>
      </c>
      <c r="BD3" s="18">
        <v>0</v>
      </c>
      <c r="BE3" s="18">
        <v>0</v>
      </c>
      <c r="BF3" s="18">
        <v>0</v>
      </c>
      <c r="BG3" s="18">
        <v>0</v>
      </c>
      <c r="BH3" s="18">
        <v>0</v>
      </c>
      <c r="BI3" s="18">
        <v>0</v>
      </c>
      <c r="BJ3" s="18">
        <v>0</v>
      </c>
      <c r="BK3" s="18">
        <v>0</v>
      </c>
      <c r="BL3" s="18">
        <v>0</v>
      </c>
      <c r="BM3" s="18">
        <v>0</v>
      </c>
      <c r="BN3" s="18">
        <v>0</v>
      </c>
      <c r="BO3" s="18">
        <v>0</v>
      </c>
      <c r="BP3" s="18">
        <v>0</v>
      </c>
      <c r="BQ3" s="18">
        <v>0</v>
      </c>
      <c r="BR3" s="18">
        <v>0</v>
      </c>
      <c r="BS3" s="18">
        <v>0</v>
      </c>
      <c r="BT3" s="18">
        <v>0</v>
      </c>
      <c r="BU3" s="18">
        <v>0</v>
      </c>
      <c r="BV3" s="18">
        <v>0</v>
      </c>
      <c r="BW3" s="18">
        <v>0</v>
      </c>
      <c r="BX3" s="18">
        <v>0</v>
      </c>
      <c r="BY3" s="18">
        <v>0</v>
      </c>
      <c r="BZ3" s="18">
        <v>0</v>
      </c>
      <c r="CA3" s="18">
        <v>0</v>
      </c>
      <c r="CB3" s="18">
        <v>0</v>
      </c>
      <c r="CC3" s="18">
        <v>0</v>
      </c>
      <c r="CD3" s="18">
        <v>0</v>
      </c>
      <c r="CE3" s="18">
        <v>0</v>
      </c>
      <c r="CF3" s="18">
        <v>0</v>
      </c>
      <c r="CG3" s="18">
        <v>0</v>
      </c>
      <c r="CH3" s="18">
        <v>0</v>
      </c>
      <c r="CI3" s="18">
        <v>0</v>
      </c>
      <c r="CJ3" s="18">
        <v>0</v>
      </c>
      <c r="CK3" s="18">
        <v>0</v>
      </c>
      <c r="CL3" s="18">
        <v>0</v>
      </c>
      <c r="CM3" s="18">
        <v>0</v>
      </c>
      <c r="CN3" s="18">
        <v>0</v>
      </c>
      <c r="CO3" s="18">
        <v>0</v>
      </c>
      <c r="CP3" s="18">
        <v>0</v>
      </c>
      <c r="CQ3" s="18">
        <v>0</v>
      </c>
      <c r="CR3" s="18">
        <v>0</v>
      </c>
      <c r="CS3" s="18">
        <v>0</v>
      </c>
      <c r="CT3" s="18">
        <v>0</v>
      </c>
      <c r="CU3" s="18">
        <v>0</v>
      </c>
      <c r="CV3" s="18">
        <v>0</v>
      </c>
      <c r="CW3" s="18">
        <v>0</v>
      </c>
      <c r="CX3" s="18">
        <v>0</v>
      </c>
      <c r="CY3" s="18">
        <v>0</v>
      </c>
      <c r="CZ3" s="18">
        <v>0</v>
      </c>
      <c r="DA3" s="18">
        <v>0</v>
      </c>
      <c r="DB3" s="18">
        <v>0</v>
      </c>
      <c r="DC3" s="18">
        <v>0</v>
      </c>
      <c r="DD3" s="18">
        <v>0</v>
      </c>
      <c r="DE3" s="18">
        <v>0</v>
      </c>
      <c r="DF3" s="18">
        <v>0</v>
      </c>
      <c r="DG3" s="18">
        <v>0</v>
      </c>
      <c r="DH3" s="18">
        <v>0</v>
      </c>
      <c r="DI3" s="18">
        <v>0</v>
      </c>
      <c r="DJ3" s="18">
        <v>0</v>
      </c>
      <c r="DK3" s="18">
        <v>0</v>
      </c>
      <c r="DL3" s="18">
        <v>0</v>
      </c>
      <c r="DM3" s="18">
        <v>0</v>
      </c>
      <c r="DN3" s="18">
        <v>0</v>
      </c>
      <c r="DO3" s="18">
        <v>0</v>
      </c>
      <c r="DP3" s="18">
        <v>0</v>
      </c>
      <c r="DQ3" s="18">
        <v>0</v>
      </c>
      <c r="DR3" s="18">
        <v>0</v>
      </c>
      <c r="DS3" s="18">
        <v>0</v>
      </c>
      <c r="DT3" s="18">
        <v>0</v>
      </c>
      <c r="DU3" s="18">
        <v>0</v>
      </c>
      <c r="DV3" s="18">
        <v>0</v>
      </c>
      <c r="DW3" s="18">
        <v>0</v>
      </c>
      <c r="DX3" s="18">
        <v>0</v>
      </c>
      <c r="DY3" s="18">
        <v>0</v>
      </c>
      <c r="DZ3" s="18">
        <v>0</v>
      </c>
      <c r="EA3" s="18">
        <v>0</v>
      </c>
      <c r="EC3" s="11">
        <v>0</v>
      </c>
      <c r="ED3" s="3">
        <f>EN3</f>
        <v>0</v>
      </c>
      <c r="EE3" s="3">
        <f t="shared" ref="EE3:EK3" si="3">EO3</f>
        <v>0</v>
      </c>
      <c r="EF3" s="3">
        <f t="shared" si="3"/>
        <v>0</v>
      </c>
      <c r="EG3" s="3">
        <f t="shared" si="3"/>
        <v>0</v>
      </c>
      <c r="EH3" s="3">
        <f t="shared" si="3"/>
        <v>0</v>
      </c>
      <c r="EI3" s="3">
        <f t="shared" si="3"/>
        <v>0</v>
      </c>
      <c r="EJ3" s="3">
        <f t="shared" si="3"/>
        <v>0</v>
      </c>
      <c r="EK3" s="3">
        <f t="shared" si="3"/>
        <v>0</v>
      </c>
      <c r="EM3" s="1">
        <v>0</v>
      </c>
      <c r="EN3" s="2">
        <v>0</v>
      </c>
      <c r="EO3" s="2">
        <v>0</v>
      </c>
      <c r="EP3" s="2">
        <v>0</v>
      </c>
      <c r="EQ3" s="2">
        <v>0</v>
      </c>
      <c r="ER3" s="2">
        <v>0</v>
      </c>
      <c r="ES3" s="2">
        <v>0</v>
      </c>
      <c r="ET3" s="2">
        <v>0</v>
      </c>
      <c r="EU3" s="2">
        <v>0</v>
      </c>
      <c r="EW3" s="12" t="s">
        <v>10</v>
      </c>
      <c r="EX3" s="13">
        <v>0.1</v>
      </c>
      <c r="EY3" s="7">
        <v>0.36090225563909772</v>
      </c>
      <c r="EZ3" s="7">
        <v>0.25225547758842909</v>
      </c>
      <c r="FA3" s="7">
        <v>0.18152524167561762</v>
      </c>
      <c r="FB3" s="7">
        <v>0.15238095238095239</v>
      </c>
      <c r="FC3" s="7">
        <v>0.13592093955886564</v>
      </c>
      <c r="FD3" s="7">
        <v>0.11680870873021557</v>
      </c>
      <c r="FE3" s="7">
        <v>0.10508595988538681</v>
      </c>
      <c r="FF3" s="7">
        <v>9.6640160469947708E-2</v>
      </c>
    </row>
    <row r="4" spans="16:162" x14ac:dyDescent="0.35">
      <c r="P4" s="1">
        <f t="shared" ref="P4:P67" si="4">EC4</f>
        <v>0.01</v>
      </c>
      <c r="Q4" s="7">
        <f t="shared" ref="Q4:W13" si="5">TREND($ED4:$EE4,$ED$2:$EE$2,Q$2)</f>
        <v>4.5112781954887209E-2</v>
      </c>
      <c r="R4" s="7">
        <f t="shared" si="5"/>
        <v>4.2849307412164944E-2</v>
      </c>
      <c r="S4" s="7">
        <f t="shared" si="5"/>
        <v>4.0585832869442687E-2</v>
      </c>
      <c r="T4" s="7">
        <f t="shared" si="5"/>
        <v>3.8322358326720429E-2</v>
      </c>
      <c r="U4" s="7">
        <f t="shared" si="5"/>
        <v>3.6058883783998172E-2</v>
      </c>
      <c r="V4" s="7">
        <f t="shared" si="5"/>
        <v>3.3795409241275914E-2</v>
      </c>
      <c r="W4" s="7">
        <f t="shared" si="5"/>
        <v>3.1531934698553657E-2</v>
      </c>
      <c r="X4" s="7">
        <f t="shared" ref="X4:AI13" si="6">TREND($EE4:$EF4,$EE$2:$EF$2,X$2)</f>
        <v>3.0795161407795209E-2</v>
      </c>
      <c r="Y4" s="7">
        <f t="shared" si="6"/>
        <v>3.0058388117036754E-2</v>
      </c>
      <c r="Z4" s="7">
        <f t="shared" si="6"/>
        <v>2.9321614826278306E-2</v>
      </c>
      <c r="AA4" s="7">
        <f t="shared" si="6"/>
        <v>2.858484153551985E-2</v>
      </c>
      <c r="AB4" s="7">
        <f t="shared" si="6"/>
        <v>2.7848068244761402E-2</v>
      </c>
      <c r="AC4" s="7">
        <f t="shared" si="6"/>
        <v>2.7111294954002947E-2</v>
      </c>
      <c r="AD4" s="7">
        <f t="shared" si="6"/>
        <v>2.6374521663244496E-2</v>
      </c>
      <c r="AE4" s="7">
        <f t="shared" si="6"/>
        <v>2.5637748372486044E-2</v>
      </c>
      <c r="AF4" s="7">
        <f t="shared" si="6"/>
        <v>2.4900975081727592E-2</v>
      </c>
      <c r="AG4" s="7">
        <f t="shared" si="6"/>
        <v>2.4164201790969141E-2</v>
      </c>
      <c r="AH4" s="7">
        <f t="shared" si="6"/>
        <v>2.3427428500210689E-2</v>
      </c>
      <c r="AI4" s="7">
        <f t="shared" si="6"/>
        <v>2.2690655209452237E-2</v>
      </c>
      <c r="AJ4" s="7">
        <f t="shared" ref="AJ4:AU13" si="7">TREND($EF4:$EG4,$EF$2:$EG$2,AJ$2)</f>
        <v>2.2387068862632802E-2</v>
      </c>
      <c r="AK4" s="7">
        <f t="shared" si="7"/>
        <v>2.2083482515813373E-2</v>
      </c>
      <c r="AL4" s="7">
        <f t="shared" si="7"/>
        <v>2.177989616899394E-2</v>
      </c>
      <c r="AM4" s="7">
        <f t="shared" si="7"/>
        <v>2.1476309822174508E-2</v>
      </c>
      <c r="AN4" s="7">
        <f t="shared" si="7"/>
        <v>2.1172723475355079E-2</v>
      </c>
      <c r="AO4" s="7">
        <f t="shared" si="7"/>
        <v>2.0869137128535647E-2</v>
      </c>
      <c r="AP4" s="7">
        <f t="shared" si="7"/>
        <v>2.0565550781716214E-2</v>
      </c>
      <c r="AQ4" s="7">
        <f t="shared" si="7"/>
        <v>2.0261964434896786E-2</v>
      </c>
      <c r="AR4" s="7">
        <f t="shared" si="7"/>
        <v>1.9958378088077353E-2</v>
      </c>
      <c r="AS4" s="7">
        <f t="shared" si="7"/>
        <v>1.9654791741257921E-2</v>
      </c>
      <c r="AT4" s="7">
        <f t="shared" si="7"/>
        <v>1.9351205394438492E-2</v>
      </c>
      <c r="AU4" s="7">
        <f t="shared" si="7"/>
        <v>1.9047619047619056E-2</v>
      </c>
      <c r="AV4" s="7">
        <f t="shared" ref="AV4:BG13" si="8">TREND($EG4:$EH4,$EG$2:$EH$2,AV$2)</f>
        <v>1.887616058072232E-2</v>
      </c>
      <c r="AW4" s="7">
        <f t="shared" si="8"/>
        <v>1.8704702113825585E-2</v>
      </c>
      <c r="AX4" s="7">
        <f t="shared" si="8"/>
        <v>1.8533243646928845E-2</v>
      </c>
      <c r="AY4" s="7">
        <f t="shared" si="8"/>
        <v>1.8361785180032106E-2</v>
      </c>
      <c r="AZ4" s="7">
        <f t="shared" si="8"/>
        <v>1.819032671313537E-2</v>
      </c>
      <c r="BA4" s="7">
        <f t="shared" si="8"/>
        <v>1.8018868246238634E-2</v>
      </c>
      <c r="BB4" s="7">
        <f t="shared" si="8"/>
        <v>1.7847409779341895E-2</v>
      </c>
      <c r="BC4" s="7">
        <f t="shared" si="8"/>
        <v>1.7675951312445155E-2</v>
      </c>
      <c r="BD4" s="7">
        <f t="shared" si="8"/>
        <v>1.7504492845548419E-2</v>
      </c>
      <c r="BE4" s="7">
        <f t="shared" si="8"/>
        <v>1.733303437865168E-2</v>
      </c>
      <c r="BF4" s="7">
        <f t="shared" si="8"/>
        <v>1.7161575911754941E-2</v>
      </c>
      <c r="BG4" s="7">
        <f t="shared" si="8"/>
        <v>1.6990117444858205E-2</v>
      </c>
      <c r="BH4" s="7">
        <f t="shared" ref="BH4:BQ13" si="9">TREND($EH4:$EI4,$EH$2:$EI$2,BH$2)</f>
        <v>1.6890574575958987E-2</v>
      </c>
      <c r="BI4" s="7">
        <f t="shared" si="9"/>
        <v>1.6791031707059766E-2</v>
      </c>
      <c r="BJ4" s="7">
        <f t="shared" si="9"/>
        <v>1.6691488838160549E-2</v>
      </c>
      <c r="BK4" s="7">
        <f t="shared" si="9"/>
        <v>1.6591945969261328E-2</v>
      </c>
      <c r="BL4" s="7">
        <f t="shared" si="9"/>
        <v>1.649240310036211E-2</v>
      </c>
      <c r="BM4" s="7">
        <f t="shared" si="9"/>
        <v>1.6392860231462893E-2</v>
      </c>
      <c r="BN4" s="7">
        <f t="shared" si="9"/>
        <v>1.6293317362563675E-2</v>
      </c>
      <c r="BO4" s="7">
        <f t="shared" si="9"/>
        <v>1.6193774493664454E-2</v>
      </c>
      <c r="BP4" s="7">
        <f t="shared" si="9"/>
        <v>1.6094231624765237E-2</v>
      </c>
      <c r="BQ4" s="7">
        <f t="shared" si="9"/>
        <v>1.5994688755866016E-2</v>
      </c>
      <c r="BR4" s="7">
        <f t="shared" ref="BR4:CE13" si="10">TREND($EH4:$EI4,$EH$2:$EI$2,BR$2)</f>
        <v>1.5895145886966798E-2</v>
      </c>
      <c r="BS4" s="7">
        <f t="shared" si="10"/>
        <v>1.579560301806758E-2</v>
      </c>
      <c r="BT4" s="7">
        <f t="shared" si="10"/>
        <v>1.5696060149168359E-2</v>
      </c>
      <c r="BU4" s="7">
        <f t="shared" si="10"/>
        <v>1.5596517280269142E-2</v>
      </c>
      <c r="BV4" s="7">
        <f t="shared" si="10"/>
        <v>1.5496974411369923E-2</v>
      </c>
      <c r="BW4" s="7">
        <f t="shared" si="10"/>
        <v>1.5397431542470703E-2</v>
      </c>
      <c r="BX4" s="7">
        <f t="shared" si="10"/>
        <v>1.5297888673571486E-2</v>
      </c>
      <c r="BY4" s="7">
        <f t="shared" si="10"/>
        <v>1.5198345804672267E-2</v>
      </c>
      <c r="BZ4" s="7">
        <f t="shared" si="10"/>
        <v>1.5098802935773047E-2</v>
      </c>
      <c r="CA4" s="7">
        <f t="shared" si="10"/>
        <v>1.499926006687383E-2</v>
      </c>
      <c r="CB4" s="7">
        <f t="shared" si="10"/>
        <v>1.489971719797461E-2</v>
      </c>
      <c r="CC4" s="7">
        <f t="shared" si="10"/>
        <v>1.4800174329075391E-2</v>
      </c>
      <c r="CD4" s="7">
        <f t="shared" si="10"/>
        <v>1.4700631460176174E-2</v>
      </c>
      <c r="CE4" s="7">
        <f t="shared" si="10"/>
        <v>1.4601088591276954E-2</v>
      </c>
      <c r="CF4" s="7">
        <f t="shared" ref="CF4:CO13" si="11">TREND($EI4:$EJ4,$EI$2:$EJ$2,CF$2)</f>
        <v>1.4540032607710137E-2</v>
      </c>
      <c r="CG4" s="7">
        <f t="shared" si="11"/>
        <v>1.4478976624143321E-2</v>
      </c>
      <c r="CH4" s="7">
        <f t="shared" si="11"/>
        <v>1.4417920640576504E-2</v>
      </c>
      <c r="CI4" s="7">
        <f t="shared" si="11"/>
        <v>1.4356864657009687E-2</v>
      </c>
      <c r="CJ4" s="7">
        <f t="shared" si="11"/>
        <v>1.4295808673442869E-2</v>
      </c>
      <c r="CK4" s="7">
        <f t="shared" si="11"/>
        <v>1.4234752689876052E-2</v>
      </c>
      <c r="CL4" s="7">
        <f t="shared" si="11"/>
        <v>1.4173696706309235E-2</v>
      </c>
      <c r="CM4" s="7">
        <f t="shared" si="11"/>
        <v>1.4112640722742417E-2</v>
      </c>
      <c r="CN4" s="7">
        <f t="shared" si="11"/>
        <v>1.40515847391756E-2</v>
      </c>
      <c r="CO4" s="7">
        <f t="shared" si="11"/>
        <v>1.3990528755608782E-2</v>
      </c>
      <c r="CP4" s="7">
        <f t="shared" ref="CP4:DC13" si="12">TREND($EI4:$EJ4,$EI$2:$EJ$2,CP$2)</f>
        <v>1.3929472772041965E-2</v>
      </c>
      <c r="CQ4" s="7">
        <f t="shared" si="12"/>
        <v>1.3868416788475148E-2</v>
      </c>
      <c r="CR4" s="7">
        <f t="shared" si="12"/>
        <v>1.380736080490833E-2</v>
      </c>
      <c r="CS4" s="7">
        <f t="shared" si="12"/>
        <v>1.3746304821341513E-2</v>
      </c>
      <c r="CT4" s="7">
        <f t="shared" si="12"/>
        <v>1.3685248837774696E-2</v>
      </c>
      <c r="CU4" s="7">
        <f t="shared" si="12"/>
        <v>1.3624192854207878E-2</v>
      </c>
      <c r="CV4" s="7">
        <f t="shared" si="12"/>
        <v>1.3563136870641061E-2</v>
      </c>
      <c r="CW4" s="7">
        <f t="shared" si="12"/>
        <v>1.3502080887074244E-2</v>
      </c>
      <c r="CX4" s="7">
        <f t="shared" si="12"/>
        <v>1.3441024903507426E-2</v>
      </c>
      <c r="CY4" s="7">
        <f t="shared" si="12"/>
        <v>1.3379968919940609E-2</v>
      </c>
      <c r="CZ4" s="7">
        <f t="shared" si="12"/>
        <v>1.3318912936373791E-2</v>
      </c>
      <c r="DA4" s="7">
        <f t="shared" si="12"/>
        <v>1.3257856952806974E-2</v>
      </c>
      <c r="DB4" s="7">
        <f t="shared" si="12"/>
        <v>1.3196800969240157E-2</v>
      </c>
      <c r="DC4" s="7">
        <f t="shared" si="12"/>
        <v>1.3135744985673339E-2</v>
      </c>
      <c r="DD4" s="7">
        <f t="shared" ref="DD4:DM13" si="13">TREND($EJ4:$EK4,$EJ$2:$EK$2,DD$2)</f>
        <v>1.309175644705126E-2</v>
      </c>
      <c r="DE4" s="7">
        <f t="shared" si="13"/>
        <v>1.3047767908429181E-2</v>
      </c>
      <c r="DF4" s="7">
        <f t="shared" si="13"/>
        <v>1.3003779369807103E-2</v>
      </c>
      <c r="DG4" s="7">
        <f t="shared" si="13"/>
        <v>1.2959790831185026E-2</v>
      </c>
      <c r="DH4" s="7">
        <f t="shared" si="13"/>
        <v>1.2915802292562947E-2</v>
      </c>
      <c r="DI4" s="7">
        <f t="shared" si="13"/>
        <v>1.2871813753940867E-2</v>
      </c>
      <c r="DJ4" s="7">
        <f t="shared" si="13"/>
        <v>1.282782521531879E-2</v>
      </c>
      <c r="DK4" s="7">
        <f t="shared" si="13"/>
        <v>1.2783836676696712E-2</v>
      </c>
      <c r="DL4" s="7">
        <f t="shared" si="13"/>
        <v>1.2739848138074633E-2</v>
      </c>
      <c r="DM4" s="7">
        <f t="shared" si="13"/>
        <v>1.2695859599452556E-2</v>
      </c>
      <c r="DN4" s="7">
        <f t="shared" ref="DN4:EA13" si="14">TREND($EJ4:$EK4,$EJ$2:$EK$2,DN$2)</f>
        <v>1.2651871060830478E-2</v>
      </c>
      <c r="DO4" s="7">
        <f t="shared" si="14"/>
        <v>1.2607882522208399E-2</v>
      </c>
      <c r="DP4" s="7">
        <f t="shared" si="14"/>
        <v>1.256389398358632E-2</v>
      </c>
      <c r="DQ4" s="7">
        <f t="shared" si="14"/>
        <v>1.2519905444964242E-2</v>
      </c>
      <c r="DR4" s="7">
        <f t="shared" si="14"/>
        <v>1.2475916906342165E-2</v>
      </c>
      <c r="DS4" s="7">
        <f t="shared" si="14"/>
        <v>1.2431928367720085E-2</v>
      </c>
      <c r="DT4" s="7">
        <f t="shared" si="14"/>
        <v>1.2387939829098008E-2</v>
      </c>
      <c r="DU4" s="7">
        <f t="shared" si="14"/>
        <v>1.234395129047593E-2</v>
      </c>
      <c r="DV4" s="7">
        <f t="shared" si="14"/>
        <v>1.2299962751853851E-2</v>
      </c>
      <c r="DW4" s="7">
        <f t="shared" si="14"/>
        <v>1.2255974213231772E-2</v>
      </c>
      <c r="DX4" s="7">
        <f t="shared" si="14"/>
        <v>1.2211985674609694E-2</v>
      </c>
      <c r="DY4" s="7">
        <f t="shared" si="14"/>
        <v>1.2167997135987617E-2</v>
      </c>
      <c r="DZ4" s="7">
        <f t="shared" si="14"/>
        <v>1.2124008597365538E-2</v>
      </c>
      <c r="EA4" s="7">
        <f t="shared" si="14"/>
        <v>1.208002005874346E-2</v>
      </c>
      <c r="EC4" s="1">
        <v>0.01</v>
      </c>
      <c r="ED4" s="4">
        <f t="shared" ref="ED4:ED12" si="15">TREND(EN$3:EN$4,$EM$3:$EM$4,$EC4,TRUE)</f>
        <v>4.5112781954887209E-2</v>
      </c>
      <c r="EE4" s="4">
        <f t="shared" ref="EE4:EE12" si="16">TREND(EO$3:EO$4,$EM$3:$EM$4,$EC4,TRUE)</f>
        <v>3.1531934698553657E-2</v>
      </c>
      <c r="EF4" s="4">
        <f t="shared" ref="EF4:EF12" si="17">TREND(EP$3:EP$4,$EM$3:$EM$4,$EC4,TRUE)</f>
        <v>2.2690655209452234E-2</v>
      </c>
      <c r="EG4" s="4">
        <f t="shared" ref="EG4:EG12" si="18">TREND(EQ$3:EQ$4,$EM$3:$EM$4,$EC4,TRUE)</f>
        <v>1.904761904761906E-2</v>
      </c>
      <c r="EH4" s="4">
        <f t="shared" ref="EH4:EH12" si="19">TREND(ER$3:ER$4,$EM$3:$EM$4,$EC4,TRUE)</f>
        <v>1.6990117444858205E-2</v>
      </c>
      <c r="EI4" s="4">
        <f t="shared" ref="EI4:EI12" si="20">TREND(ES$3:ES$4,$EM$3:$EM$4,$EC4,TRUE)</f>
        <v>1.4601088591276954E-2</v>
      </c>
      <c r="EJ4" s="4">
        <f t="shared" ref="EJ4:EJ12" si="21">TREND(ET$3:ET$4,$EM$3:$EM$4,$EC4,TRUE)</f>
        <v>1.3135744985673339E-2</v>
      </c>
      <c r="EK4" s="4">
        <f t="shared" ref="EK4:EK12" si="22">TREND(EU$3:EU$4,$EM$3:$EM$4,$EC4,TRUE)</f>
        <v>1.2080020058743462E-2</v>
      </c>
      <c r="EM4" s="1">
        <v>0.1</v>
      </c>
      <c r="EN4" s="7">
        <f>EY3/0.8</f>
        <v>0.45112781954887216</v>
      </c>
      <c r="EO4" s="7">
        <f t="shared" ref="EO4:EU13" si="23">EZ3/0.8</f>
        <v>0.31531934698553632</v>
      </c>
      <c r="EP4" s="7">
        <f t="shared" si="23"/>
        <v>0.22690655209452201</v>
      </c>
      <c r="EQ4" s="7">
        <f t="shared" si="23"/>
        <v>0.19047619047619049</v>
      </c>
      <c r="ER4" s="7">
        <f t="shared" si="23"/>
        <v>0.16990117444858205</v>
      </c>
      <c r="ES4" s="7">
        <f t="shared" si="23"/>
        <v>0.14601088591276945</v>
      </c>
      <c r="ET4" s="7">
        <f t="shared" si="23"/>
        <v>0.1313574498567335</v>
      </c>
      <c r="EU4" s="7">
        <f t="shared" si="23"/>
        <v>0.12080020058743463</v>
      </c>
      <c r="EW4" s="12" t="s">
        <v>10</v>
      </c>
      <c r="EX4" s="13">
        <v>0.2</v>
      </c>
      <c r="EY4" s="7">
        <v>0.58913619122593575</v>
      </c>
      <c r="EZ4" s="7">
        <v>0.43822476735862564</v>
      </c>
      <c r="FA4" s="7">
        <v>0.32481386025200459</v>
      </c>
      <c r="FB4" s="7">
        <v>0.27506445144657693</v>
      </c>
      <c r="FC4" s="7">
        <v>0.2465262856324309</v>
      </c>
      <c r="FD4" s="7">
        <v>0.21263791374122368</v>
      </c>
      <c r="FE4" s="7">
        <v>0.19185838171002653</v>
      </c>
      <c r="FF4" s="7">
        <v>0.176858556168901</v>
      </c>
    </row>
    <row r="5" spans="16:162" x14ac:dyDescent="0.35">
      <c r="P5" s="1">
        <f t="shared" si="4"/>
        <v>0.02</v>
      </c>
      <c r="Q5" s="7">
        <f t="shared" si="5"/>
        <v>9.0225563909774417E-2</v>
      </c>
      <c r="R5" s="7">
        <f t="shared" si="5"/>
        <v>8.5698614824329888E-2</v>
      </c>
      <c r="S5" s="7">
        <f t="shared" si="5"/>
        <v>8.1171665738885374E-2</v>
      </c>
      <c r="T5" s="7">
        <f t="shared" si="5"/>
        <v>7.6644716653440859E-2</v>
      </c>
      <c r="U5" s="7">
        <f t="shared" si="5"/>
        <v>7.211776756799633E-2</v>
      </c>
      <c r="V5" s="7">
        <f t="shared" si="5"/>
        <v>6.7590818482551801E-2</v>
      </c>
      <c r="W5" s="7">
        <f t="shared" si="5"/>
        <v>6.3063869397107286E-2</v>
      </c>
      <c r="X5" s="7">
        <f t="shared" si="6"/>
        <v>6.1590322815590376E-2</v>
      </c>
      <c r="Y5" s="7">
        <f t="shared" si="6"/>
        <v>6.0116776234073466E-2</v>
      </c>
      <c r="Z5" s="7">
        <f t="shared" si="6"/>
        <v>5.8643229652556562E-2</v>
      </c>
      <c r="AA5" s="7">
        <f t="shared" si="6"/>
        <v>5.7169683071039659E-2</v>
      </c>
      <c r="AB5" s="7">
        <f t="shared" si="6"/>
        <v>5.5696136489522756E-2</v>
      </c>
      <c r="AC5" s="7">
        <f t="shared" si="6"/>
        <v>5.4222589908005853E-2</v>
      </c>
      <c r="AD5" s="7">
        <f t="shared" si="6"/>
        <v>5.2749043326488942E-2</v>
      </c>
      <c r="AE5" s="7">
        <f t="shared" si="6"/>
        <v>5.1275496744972039E-2</v>
      </c>
      <c r="AF5" s="7">
        <f t="shared" si="6"/>
        <v>4.9801950163455136E-2</v>
      </c>
      <c r="AG5" s="7">
        <f t="shared" si="6"/>
        <v>4.8328403581938226E-2</v>
      </c>
      <c r="AH5" s="7">
        <f t="shared" si="6"/>
        <v>4.6854857000421322E-2</v>
      </c>
      <c r="AI5" s="7">
        <f t="shared" si="6"/>
        <v>4.5381310418904419E-2</v>
      </c>
      <c r="AJ5" s="7">
        <f t="shared" si="7"/>
        <v>4.4774137725265575E-2</v>
      </c>
      <c r="AK5" s="7">
        <f t="shared" si="7"/>
        <v>4.4166965031626711E-2</v>
      </c>
      <c r="AL5" s="7">
        <f t="shared" si="7"/>
        <v>4.3559792337987846E-2</v>
      </c>
      <c r="AM5" s="7">
        <f t="shared" si="7"/>
        <v>4.2952619644348988E-2</v>
      </c>
      <c r="AN5" s="7">
        <f t="shared" si="7"/>
        <v>4.2345446950710131E-2</v>
      </c>
      <c r="AO5" s="7">
        <f t="shared" si="7"/>
        <v>4.1738274257071273E-2</v>
      </c>
      <c r="AP5" s="7">
        <f t="shared" si="7"/>
        <v>4.1131101563432415E-2</v>
      </c>
      <c r="AQ5" s="7">
        <f t="shared" si="7"/>
        <v>4.052392886979355E-2</v>
      </c>
      <c r="AR5" s="7">
        <f t="shared" si="7"/>
        <v>3.9916756176154686E-2</v>
      </c>
      <c r="AS5" s="7">
        <f t="shared" si="7"/>
        <v>3.9309583482515828E-2</v>
      </c>
      <c r="AT5" s="7">
        <f t="shared" si="7"/>
        <v>3.870241078887697E-2</v>
      </c>
      <c r="AU5" s="7">
        <f t="shared" si="7"/>
        <v>3.8095238095238113E-2</v>
      </c>
      <c r="AV5" s="7">
        <f t="shared" si="8"/>
        <v>3.7752321161444627E-2</v>
      </c>
      <c r="AW5" s="7">
        <f t="shared" si="8"/>
        <v>3.7409404227651155E-2</v>
      </c>
      <c r="AX5" s="7">
        <f t="shared" si="8"/>
        <v>3.7066487293857676E-2</v>
      </c>
      <c r="AY5" s="7">
        <f t="shared" si="8"/>
        <v>3.6723570360064205E-2</v>
      </c>
      <c r="AZ5" s="7">
        <f t="shared" si="8"/>
        <v>3.6380653426270726E-2</v>
      </c>
      <c r="BA5" s="7">
        <f t="shared" si="8"/>
        <v>3.6037736492477254E-2</v>
      </c>
      <c r="BB5" s="7">
        <f t="shared" si="8"/>
        <v>3.5694819558683782E-2</v>
      </c>
      <c r="BC5" s="7">
        <f t="shared" si="8"/>
        <v>3.5351902624890304E-2</v>
      </c>
      <c r="BD5" s="7">
        <f t="shared" si="8"/>
        <v>3.5008985691096832E-2</v>
      </c>
      <c r="BE5" s="7">
        <f t="shared" si="8"/>
        <v>3.4666068757303353E-2</v>
      </c>
      <c r="BF5" s="7">
        <f t="shared" si="8"/>
        <v>3.4323151823509881E-2</v>
      </c>
      <c r="BG5" s="7">
        <f t="shared" si="8"/>
        <v>3.398023488971641E-2</v>
      </c>
      <c r="BH5" s="7">
        <f t="shared" si="9"/>
        <v>3.3781149151917975E-2</v>
      </c>
      <c r="BI5" s="7">
        <f t="shared" si="9"/>
        <v>3.358206341411954E-2</v>
      </c>
      <c r="BJ5" s="7">
        <f t="shared" si="9"/>
        <v>3.3382977676321098E-2</v>
      </c>
      <c r="BK5" s="7">
        <f t="shared" si="9"/>
        <v>3.3183891938522662E-2</v>
      </c>
      <c r="BL5" s="7">
        <f t="shared" si="9"/>
        <v>3.298480620072422E-2</v>
      </c>
      <c r="BM5" s="7">
        <f t="shared" si="9"/>
        <v>3.2785720462925785E-2</v>
      </c>
      <c r="BN5" s="7">
        <f t="shared" si="9"/>
        <v>3.258663472512735E-2</v>
      </c>
      <c r="BO5" s="7">
        <f t="shared" si="9"/>
        <v>3.2387548987328908E-2</v>
      </c>
      <c r="BP5" s="7">
        <f t="shared" si="9"/>
        <v>3.2188463249530466E-2</v>
      </c>
      <c r="BQ5" s="7">
        <f t="shared" si="9"/>
        <v>3.1989377511732031E-2</v>
      </c>
      <c r="BR5" s="7">
        <f t="shared" si="10"/>
        <v>3.1790291773933596E-2</v>
      </c>
      <c r="BS5" s="7">
        <f t="shared" si="10"/>
        <v>3.1591206036135154E-2</v>
      </c>
      <c r="BT5" s="7">
        <f t="shared" si="10"/>
        <v>3.1392120298336719E-2</v>
      </c>
      <c r="BU5" s="7">
        <f t="shared" si="10"/>
        <v>3.119303456053828E-2</v>
      </c>
      <c r="BV5" s="7">
        <f t="shared" si="10"/>
        <v>3.0993948822739842E-2</v>
      </c>
      <c r="BW5" s="7">
        <f t="shared" si="10"/>
        <v>3.0794863084941403E-2</v>
      </c>
      <c r="BX5" s="7">
        <f t="shared" si="10"/>
        <v>3.0595777347142965E-2</v>
      </c>
      <c r="BY5" s="7">
        <f t="shared" si="10"/>
        <v>3.0396691609344526E-2</v>
      </c>
      <c r="BZ5" s="7">
        <f t="shared" si="10"/>
        <v>3.0197605871546088E-2</v>
      </c>
      <c r="CA5" s="7">
        <f t="shared" si="10"/>
        <v>2.9998520133747653E-2</v>
      </c>
      <c r="CB5" s="7">
        <f t="shared" si="10"/>
        <v>2.9799434395949211E-2</v>
      </c>
      <c r="CC5" s="7">
        <f t="shared" si="10"/>
        <v>2.9600348658150775E-2</v>
      </c>
      <c r="CD5" s="7">
        <f t="shared" si="10"/>
        <v>2.9401262920352337E-2</v>
      </c>
      <c r="CE5" s="7">
        <f t="shared" si="10"/>
        <v>2.9202177182553898E-2</v>
      </c>
      <c r="CF5" s="7">
        <f t="shared" si="11"/>
        <v>2.908006521542026E-2</v>
      </c>
      <c r="CG5" s="7">
        <f t="shared" si="11"/>
        <v>2.8957953248286625E-2</v>
      </c>
      <c r="CH5" s="7">
        <f t="shared" si="11"/>
        <v>2.8835841281152991E-2</v>
      </c>
      <c r="CI5" s="7">
        <f t="shared" si="11"/>
        <v>2.8713729314019359E-2</v>
      </c>
      <c r="CJ5" s="7">
        <f t="shared" si="11"/>
        <v>2.8591617346885728E-2</v>
      </c>
      <c r="CK5" s="7">
        <f t="shared" si="11"/>
        <v>2.846950537975209E-2</v>
      </c>
      <c r="CL5" s="7">
        <f t="shared" si="11"/>
        <v>2.8347393412618459E-2</v>
      </c>
      <c r="CM5" s="7">
        <f t="shared" si="11"/>
        <v>2.8225281445484827E-2</v>
      </c>
      <c r="CN5" s="7">
        <f t="shared" si="11"/>
        <v>2.8103169478351189E-2</v>
      </c>
      <c r="CO5" s="7">
        <f t="shared" si="11"/>
        <v>2.7981057511217558E-2</v>
      </c>
      <c r="CP5" s="7">
        <f t="shared" si="12"/>
        <v>2.7858945544083927E-2</v>
      </c>
      <c r="CQ5" s="7">
        <f t="shared" si="12"/>
        <v>2.7736833576950292E-2</v>
      </c>
      <c r="CR5" s="7">
        <f t="shared" si="12"/>
        <v>2.7614721609816657E-2</v>
      </c>
      <c r="CS5" s="7">
        <f t="shared" si="12"/>
        <v>2.7492609642683026E-2</v>
      </c>
      <c r="CT5" s="7">
        <f t="shared" si="12"/>
        <v>2.7370497675549391E-2</v>
      </c>
      <c r="CU5" s="7">
        <f t="shared" si="12"/>
        <v>2.7248385708415757E-2</v>
      </c>
      <c r="CV5" s="7">
        <f t="shared" si="12"/>
        <v>2.7126273741282125E-2</v>
      </c>
      <c r="CW5" s="7">
        <f t="shared" si="12"/>
        <v>2.7004161774148491E-2</v>
      </c>
      <c r="CX5" s="7">
        <f t="shared" si="12"/>
        <v>2.6882049807014856E-2</v>
      </c>
      <c r="CY5" s="7">
        <f t="shared" si="12"/>
        <v>2.6759937839881225E-2</v>
      </c>
      <c r="CZ5" s="7">
        <f t="shared" si="12"/>
        <v>2.663782587274759E-2</v>
      </c>
      <c r="DA5" s="7">
        <f t="shared" si="12"/>
        <v>2.6515713905613955E-2</v>
      </c>
      <c r="DB5" s="7">
        <f t="shared" si="12"/>
        <v>2.6393601938480324E-2</v>
      </c>
      <c r="DC5" s="7">
        <f t="shared" si="12"/>
        <v>2.6271489971346689E-2</v>
      </c>
      <c r="DD5" s="7">
        <f t="shared" si="13"/>
        <v>2.6183512894102534E-2</v>
      </c>
      <c r="DE5" s="7">
        <f t="shared" si="13"/>
        <v>2.6095535816858376E-2</v>
      </c>
      <c r="DF5" s="7">
        <f t="shared" si="13"/>
        <v>2.6007558739614221E-2</v>
      </c>
      <c r="DG5" s="7">
        <f t="shared" si="13"/>
        <v>2.5919581662370066E-2</v>
      </c>
      <c r="DH5" s="7">
        <f t="shared" si="13"/>
        <v>2.5831604585125907E-2</v>
      </c>
      <c r="DI5" s="7">
        <f t="shared" si="13"/>
        <v>2.5743627507881749E-2</v>
      </c>
      <c r="DJ5" s="7">
        <f t="shared" si="13"/>
        <v>2.565565043063759E-2</v>
      </c>
      <c r="DK5" s="7">
        <f t="shared" si="13"/>
        <v>2.5567673353393435E-2</v>
      </c>
      <c r="DL5" s="7">
        <f t="shared" si="13"/>
        <v>2.547969627614928E-2</v>
      </c>
      <c r="DM5" s="7">
        <f t="shared" si="13"/>
        <v>2.5391719198905122E-2</v>
      </c>
      <c r="DN5" s="7">
        <f t="shared" si="14"/>
        <v>2.5303742121660963E-2</v>
      </c>
      <c r="DO5" s="7">
        <f t="shared" si="14"/>
        <v>2.5215765044416805E-2</v>
      </c>
      <c r="DP5" s="7">
        <f t="shared" si="14"/>
        <v>2.512778796717265E-2</v>
      </c>
      <c r="DQ5" s="7">
        <f t="shared" si="14"/>
        <v>2.5039810889928495E-2</v>
      </c>
      <c r="DR5" s="7">
        <f t="shared" si="14"/>
        <v>2.4951833812684336E-2</v>
      </c>
      <c r="DS5" s="7">
        <f t="shared" si="14"/>
        <v>2.4863856735440178E-2</v>
      </c>
      <c r="DT5" s="7">
        <f t="shared" si="14"/>
        <v>2.4775879658196023E-2</v>
      </c>
      <c r="DU5" s="7">
        <f t="shared" si="14"/>
        <v>2.4687902580951864E-2</v>
      </c>
      <c r="DV5" s="7">
        <f t="shared" si="14"/>
        <v>2.4599925503707709E-2</v>
      </c>
      <c r="DW5" s="7">
        <f t="shared" si="14"/>
        <v>2.4511948426463551E-2</v>
      </c>
      <c r="DX5" s="7">
        <f t="shared" si="14"/>
        <v>2.4423971349219392E-2</v>
      </c>
      <c r="DY5" s="7">
        <f t="shared" si="14"/>
        <v>2.4335994271975237E-2</v>
      </c>
      <c r="DZ5" s="7">
        <f t="shared" si="14"/>
        <v>2.4248017194731082E-2</v>
      </c>
      <c r="EA5" s="7">
        <f t="shared" si="14"/>
        <v>2.4160040117486924E-2</v>
      </c>
      <c r="EC5" s="1">
        <v>0.02</v>
      </c>
      <c r="ED5" s="4">
        <f t="shared" si="15"/>
        <v>9.0225563909774417E-2</v>
      </c>
      <c r="EE5" s="4">
        <f t="shared" si="16"/>
        <v>6.3063869397107286E-2</v>
      </c>
      <c r="EF5" s="4">
        <f t="shared" si="17"/>
        <v>4.5381310418904426E-2</v>
      </c>
      <c r="EG5" s="4">
        <f t="shared" si="18"/>
        <v>3.8095238095238106E-2</v>
      </c>
      <c r="EH5" s="4">
        <f t="shared" si="19"/>
        <v>3.398023488971641E-2</v>
      </c>
      <c r="EI5" s="4">
        <f t="shared" si="20"/>
        <v>2.9202177182553895E-2</v>
      </c>
      <c r="EJ5" s="4">
        <f t="shared" si="21"/>
        <v>2.6271489971346693E-2</v>
      </c>
      <c r="EK5" s="4">
        <f t="shared" si="22"/>
        <v>2.4160040117486924E-2</v>
      </c>
      <c r="EM5" s="1">
        <v>0.2</v>
      </c>
      <c r="EN5" s="7">
        <f t="shared" ref="EN5:EN13" si="24">EY4/0.8</f>
        <v>0.7364202390324196</v>
      </c>
      <c r="EO5" s="7">
        <f t="shared" si="23"/>
        <v>0.54778095919828207</v>
      </c>
      <c r="EP5" s="7">
        <f t="shared" si="23"/>
        <v>0.40601732531500573</v>
      </c>
      <c r="EQ5" s="7">
        <f t="shared" si="23"/>
        <v>0.34383056430822112</v>
      </c>
      <c r="ER5" s="7">
        <f t="shared" si="23"/>
        <v>0.30815785704053861</v>
      </c>
      <c r="ES5" s="7">
        <f t="shared" si="23"/>
        <v>0.26579739217652959</v>
      </c>
      <c r="ET5" s="7">
        <f t="shared" si="23"/>
        <v>0.23982297713753314</v>
      </c>
      <c r="EU5" s="7">
        <f t="shared" si="23"/>
        <v>0.22107319521112626</v>
      </c>
      <c r="EW5" s="12" t="s">
        <v>10</v>
      </c>
      <c r="EX5" s="13">
        <v>0.4</v>
      </c>
      <c r="EY5" s="7">
        <v>0.82999427590154551</v>
      </c>
      <c r="EZ5" s="7">
        <v>0.68923561408531353</v>
      </c>
      <c r="FA5" s="7">
        <v>0.54457572502685292</v>
      </c>
      <c r="FB5" s="7">
        <v>0.47059244931585359</v>
      </c>
      <c r="FC5" s="7">
        <v>0.42680042995342177</v>
      </c>
      <c r="FD5" s="7">
        <v>0.37253495876658299</v>
      </c>
      <c r="FE5" s="7">
        <v>0.33845160364497373</v>
      </c>
      <c r="FF5" s="7">
        <v>0.31359035106612104</v>
      </c>
    </row>
    <row r="6" spans="16:162" x14ac:dyDescent="0.35">
      <c r="P6" s="1">
        <f t="shared" si="4"/>
        <v>0.03</v>
      </c>
      <c r="Q6" s="7">
        <f t="shared" si="5"/>
        <v>0.13533834586466165</v>
      </c>
      <c r="R6" s="7">
        <f t="shared" si="5"/>
        <v>0.12854792223649486</v>
      </c>
      <c r="S6" s="7">
        <f t="shared" si="5"/>
        <v>0.12175749860832806</v>
      </c>
      <c r="T6" s="7">
        <f t="shared" si="5"/>
        <v>0.11496707498016127</v>
      </c>
      <c r="U6" s="7">
        <f t="shared" si="5"/>
        <v>0.10817665135199449</v>
      </c>
      <c r="V6" s="7">
        <f t="shared" si="5"/>
        <v>0.1013862277238277</v>
      </c>
      <c r="W6" s="7">
        <f t="shared" si="5"/>
        <v>9.4595804095660901E-2</v>
      </c>
      <c r="X6" s="7">
        <f t="shared" si="6"/>
        <v>9.238548422338555E-2</v>
      </c>
      <c r="Y6" s="7">
        <f t="shared" si="6"/>
        <v>9.0175164351110199E-2</v>
      </c>
      <c r="Z6" s="7">
        <f t="shared" si="6"/>
        <v>8.7964844478834847E-2</v>
      </c>
      <c r="AA6" s="7">
        <f t="shared" si="6"/>
        <v>8.5754524606559482E-2</v>
      </c>
      <c r="AB6" s="7">
        <f t="shared" si="6"/>
        <v>8.3544204734284117E-2</v>
      </c>
      <c r="AC6" s="7">
        <f t="shared" si="6"/>
        <v>8.1333884862008765E-2</v>
      </c>
      <c r="AD6" s="7">
        <f t="shared" si="6"/>
        <v>7.9123564989733414E-2</v>
      </c>
      <c r="AE6" s="7">
        <f t="shared" si="6"/>
        <v>7.6913245117458062E-2</v>
      </c>
      <c r="AF6" s="7">
        <f t="shared" si="6"/>
        <v>7.4702925245182697E-2</v>
      </c>
      <c r="AG6" s="7">
        <f t="shared" si="6"/>
        <v>7.2492605372907346E-2</v>
      </c>
      <c r="AH6" s="7">
        <f t="shared" si="6"/>
        <v>7.028228550063198E-2</v>
      </c>
      <c r="AI6" s="7">
        <f t="shared" si="6"/>
        <v>6.8071965628356629E-2</v>
      </c>
      <c r="AJ6" s="7">
        <f t="shared" si="7"/>
        <v>6.7161206587898328E-2</v>
      </c>
      <c r="AK6" s="7">
        <f t="shared" si="7"/>
        <v>6.6250447547440042E-2</v>
      </c>
      <c r="AL6" s="7">
        <f t="shared" si="7"/>
        <v>6.5339688506981755E-2</v>
      </c>
      <c r="AM6" s="7">
        <f t="shared" si="7"/>
        <v>6.4428929466523469E-2</v>
      </c>
      <c r="AN6" s="7">
        <f t="shared" si="7"/>
        <v>6.3518170426065168E-2</v>
      </c>
      <c r="AO6" s="7">
        <f t="shared" si="7"/>
        <v>6.2607411385606881E-2</v>
      </c>
      <c r="AP6" s="7">
        <f t="shared" si="7"/>
        <v>6.1696652345148595E-2</v>
      </c>
      <c r="AQ6" s="7">
        <f t="shared" si="7"/>
        <v>6.0785893304690308E-2</v>
      </c>
      <c r="AR6" s="7">
        <f t="shared" si="7"/>
        <v>5.9875134264232022E-2</v>
      </c>
      <c r="AS6" s="7">
        <f t="shared" si="7"/>
        <v>5.8964375223773728E-2</v>
      </c>
      <c r="AT6" s="7">
        <f t="shared" si="7"/>
        <v>5.8053616183315442E-2</v>
      </c>
      <c r="AU6" s="7">
        <f t="shared" si="7"/>
        <v>5.7142857142857148E-2</v>
      </c>
      <c r="AV6" s="7">
        <f t="shared" si="8"/>
        <v>5.662848174216694E-2</v>
      </c>
      <c r="AW6" s="7">
        <f t="shared" si="8"/>
        <v>5.6114106341476733E-2</v>
      </c>
      <c r="AX6" s="7">
        <f t="shared" si="8"/>
        <v>5.5599730940786518E-2</v>
      </c>
      <c r="AY6" s="7">
        <f t="shared" si="8"/>
        <v>5.5085355540096304E-2</v>
      </c>
      <c r="AZ6" s="7">
        <f t="shared" si="8"/>
        <v>5.4570980139406089E-2</v>
      </c>
      <c r="BA6" s="7">
        <f t="shared" si="8"/>
        <v>5.4056604738715881E-2</v>
      </c>
      <c r="BB6" s="7">
        <f t="shared" si="8"/>
        <v>5.3542229338025674E-2</v>
      </c>
      <c r="BC6" s="7">
        <f t="shared" si="8"/>
        <v>5.3027853937335459E-2</v>
      </c>
      <c r="BD6" s="7">
        <f t="shared" si="8"/>
        <v>5.2513478536645244E-2</v>
      </c>
      <c r="BE6" s="7">
        <f t="shared" si="8"/>
        <v>5.199910313595503E-2</v>
      </c>
      <c r="BF6" s="7">
        <f t="shared" si="8"/>
        <v>5.1484727735264822E-2</v>
      </c>
      <c r="BG6" s="7">
        <f t="shared" si="8"/>
        <v>5.0970352334574615E-2</v>
      </c>
      <c r="BH6" s="7">
        <f t="shared" si="9"/>
        <v>5.0671723727876955E-2</v>
      </c>
      <c r="BI6" s="7">
        <f t="shared" si="9"/>
        <v>5.0373095121179295E-2</v>
      </c>
      <c r="BJ6" s="7">
        <f t="shared" si="9"/>
        <v>5.0074466514481636E-2</v>
      </c>
      <c r="BK6" s="7">
        <f t="shared" si="9"/>
        <v>4.9775837907783983E-2</v>
      </c>
      <c r="BL6" s="7">
        <f t="shared" si="9"/>
        <v>4.9477209301086324E-2</v>
      </c>
      <c r="BM6" s="7">
        <f t="shared" si="9"/>
        <v>4.9178580694388671E-2</v>
      </c>
      <c r="BN6" s="7">
        <f t="shared" si="9"/>
        <v>4.8879952087691012E-2</v>
      </c>
      <c r="BO6" s="7">
        <f t="shared" si="9"/>
        <v>4.8581323480993352E-2</v>
      </c>
      <c r="BP6" s="7">
        <f t="shared" si="9"/>
        <v>4.8282694874295692E-2</v>
      </c>
      <c r="BQ6" s="7">
        <f t="shared" si="9"/>
        <v>4.7984066267598033E-2</v>
      </c>
      <c r="BR6" s="7">
        <f t="shared" si="10"/>
        <v>4.768543766090038E-2</v>
      </c>
      <c r="BS6" s="7">
        <f t="shared" si="10"/>
        <v>4.7386809054202721E-2</v>
      </c>
      <c r="BT6" s="7">
        <f t="shared" si="10"/>
        <v>4.7088180447505068E-2</v>
      </c>
      <c r="BU6" s="7">
        <f t="shared" si="10"/>
        <v>4.6789551840807408E-2</v>
      </c>
      <c r="BV6" s="7">
        <f t="shared" si="10"/>
        <v>4.6490923234109749E-2</v>
      </c>
      <c r="BW6" s="7">
        <f t="shared" si="10"/>
        <v>4.6192294627412089E-2</v>
      </c>
      <c r="BX6" s="7">
        <f t="shared" si="10"/>
        <v>4.5893666020714437E-2</v>
      </c>
      <c r="BY6" s="7">
        <f t="shared" si="10"/>
        <v>4.5595037414016777E-2</v>
      </c>
      <c r="BZ6" s="7">
        <f t="shared" si="10"/>
        <v>4.5296408807319125E-2</v>
      </c>
      <c r="CA6" s="7">
        <f t="shared" si="10"/>
        <v>4.4997780200621465E-2</v>
      </c>
      <c r="CB6" s="7">
        <f t="shared" si="10"/>
        <v>4.4699151593923805E-2</v>
      </c>
      <c r="CC6" s="7">
        <f t="shared" si="10"/>
        <v>4.4400522987226146E-2</v>
      </c>
      <c r="CD6" s="7">
        <f t="shared" si="10"/>
        <v>4.4101894380528486E-2</v>
      </c>
      <c r="CE6" s="7">
        <f t="shared" si="10"/>
        <v>4.3803265773830834E-2</v>
      </c>
      <c r="CF6" s="7">
        <f t="shared" si="11"/>
        <v>4.362009782313038E-2</v>
      </c>
      <c r="CG6" s="7">
        <f t="shared" si="11"/>
        <v>4.3436929872429933E-2</v>
      </c>
      <c r="CH6" s="7">
        <f t="shared" si="11"/>
        <v>4.3253761921729486E-2</v>
      </c>
      <c r="CI6" s="7">
        <f t="shared" si="11"/>
        <v>4.3070593971029032E-2</v>
      </c>
      <c r="CJ6" s="7">
        <f t="shared" si="11"/>
        <v>4.2887426020328585E-2</v>
      </c>
      <c r="CK6" s="7">
        <f t="shared" si="11"/>
        <v>4.2704258069628132E-2</v>
      </c>
      <c r="CL6" s="7">
        <f t="shared" si="11"/>
        <v>4.2521090118927685E-2</v>
      </c>
      <c r="CM6" s="7">
        <f t="shared" si="11"/>
        <v>4.2337922168227238E-2</v>
      </c>
      <c r="CN6" s="7">
        <f t="shared" si="11"/>
        <v>4.2154754217526784E-2</v>
      </c>
      <c r="CO6" s="7">
        <f t="shared" si="11"/>
        <v>4.1971586266826337E-2</v>
      </c>
      <c r="CP6" s="7">
        <f t="shared" si="12"/>
        <v>4.1788418316125883E-2</v>
      </c>
      <c r="CQ6" s="7">
        <f t="shared" si="12"/>
        <v>4.1605250365425436E-2</v>
      </c>
      <c r="CR6" s="7">
        <f t="shared" si="12"/>
        <v>4.1422082414724989E-2</v>
      </c>
      <c r="CS6" s="7">
        <f t="shared" si="12"/>
        <v>4.1238914464024536E-2</v>
      </c>
      <c r="CT6" s="7">
        <f t="shared" si="12"/>
        <v>4.1055746513324082E-2</v>
      </c>
      <c r="CU6" s="7">
        <f t="shared" si="12"/>
        <v>4.0872578562623635E-2</v>
      </c>
      <c r="CV6" s="7">
        <f t="shared" si="12"/>
        <v>4.0689410611923188E-2</v>
      </c>
      <c r="CW6" s="7">
        <f t="shared" si="12"/>
        <v>4.0506242661222741E-2</v>
      </c>
      <c r="CX6" s="7">
        <f t="shared" si="12"/>
        <v>4.0323074710522287E-2</v>
      </c>
      <c r="CY6" s="7">
        <f t="shared" si="12"/>
        <v>4.0139906759821833E-2</v>
      </c>
      <c r="CZ6" s="7">
        <f t="shared" si="12"/>
        <v>3.9956738809121387E-2</v>
      </c>
      <c r="DA6" s="7">
        <f t="shared" si="12"/>
        <v>3.977357085842094E-2</v>
      </c>
      <c r="DB6" s="7">
        <f t="shared" si="12"/>
        <v>3.9590402907720493E-2</v>
      </c>
      <c r="DC6" s="7">
        <f t="shared" si="12"/>
        <v>3.9407234957020039E-2</v>
      </c>
      <c r="DD6" s="7">
        <f t="shared" si="13"/>
        <v>3.9275269341153801E-2</v>
      </c>
      <c r="DE6" s="7">
        <f t="shared" si="13"/>
        <v>3.9143303725287563E-2</v>
      </c>
      <c r="DF6" s="7">
        <f t="shared" si="13"/>
        <v>3.9011338109421326E-2</v>
      </c>
      <c r="DG6" s="7">
        <f t="shared" si="13"/>
        <v>3.8879372493555095E-2</v>
      </c>
      <c r="DH6" s="7">
        <f t="shared" si="13"/>
        <v>3.8747406877688857E-2</v>
      </c>
      <c r="DI6" s="7">
        <f t="shared" si="13"/>
        <v>3.8615441261822619E-2</v>
      </c>
      <c r="DJ6" s="7">
        <f t="shared" si="13"/>
        <v>3.8483475645956389E-2</v>
      </c>
      <c r="DK6" s="7">
        <f t="shared" si="13"/>
        <v>3.8351510030090151E-2</v>
      </c>
      <c r="DL6" s="7">
        <f t="shared" si="13"/>
        <v>3.8219544414223913E-2</v>
      </c>
      <c r="DM6" s="7">
        <f t="shared" si="13"/>
        <v>3.8087578798357682E-2</v>
      </c>
      <c r="DN6" s="7">
        <f t="shared" si="14"/>
        <v>3.7955613182491445E-2</v>
      </c>
      <c r="DO6" s="7">
        <f t="shared" si="14"/>
        <v>3.7823647566625207E-2</v>
      </c>
      <c r="DP6" s="7">
        <f t="shared" si="14"/>
        <v>3.7691681950758976E-2</v>
      </c>
      <c r="DQ6" s="7">
        <f t="shared" si="14"/>
        <v>3.7559716334892738E-2</v>
      </c>
      <c r="DR6" s="7">
        <f t="shared" si="14"/>
        <v>3.7427750719026501E-2</v>
      </c>
      <c r="DS6" s="7">
        <f t="shared" si="14"/>
        <v>3.729578510316027E-2</v>
      </c>
      <c r="DT6" s="7">
        <f t="shared" si="14"/>
        <v>3.7163819487294032E-2</v>
      </c>
      <c r="DU6" s="7">
        <f t="shared" si="14"/>
        <v>3.7031853871427795E-2</v>
      </c>
      <c r="DV6" s="7">
        <f t="shared" si="14"/>
        <v>3.6899888255561557E-2</v>
      </c>
      <c r="DW6" s="7">
        <f t="shared" si="14"/>
        <v>3.6767922639695319E-2</v>
      </c>
      <c r="DX6" s="7">
        <f t="shared" si="14"/>
        <v>3.6635957023829088E-2</v>
      </c>
      <c r="DY6" s="7">
        <f t="shared" si="14"/>
        <v>3.6503991407962851E-2</v>
      </c>
      <c r="DZ6" s="7">
        <f t="shared" si="14"/>
        <v>3.6372025792096613E-2</v>
      </c>
      <c r="EA6" s="7">
        <f t="shared" si="14"/>
        <v>3.6240060176230382E-2</v>
      </c>
      <c r="EC6" s="1">
        <v>0.03</v>
      </c>
      <c r="ED6" s="4">
        <f t="shared" si="15"/>
        <v>0.13533834586466162</v>
      </c>
      <c r="EE6" s="4">
        <f t="shared" si="16"/>
        <v>9.4595804095660901E-2</v>
      </c>
      <c r="EF6" s="4">
        <f t="shared" si="17"/>
        <v>6.8071965628356615E-2</v>
      </c>
      <c r="EG6" s="4">
        <f t="shared" si="18"/>
        <v>5.7142857142857148E-2</v>
      </c>
      <c r="EH6" s="4">
        <f t="shared" si="19"/>
        <v>5.0970352334574608E-2</v>
      </c>
      <c r="EI6" s="4">
        <f t="shared" si="20"/>
        <v>4.3803265773830834E-2</v>
      </c>
      <c r="EJ6" s="4">
        <f t="shared" si="21"/>
        <v>3.9407234957020039E-2</v>
      </c>
      <c r="EK6" s="4">
        <f t="shared" si="22"/>
        <v>3.6240060176230382E-2</v>
      </c>
      <c r="EM6" s="1">
        <v>0.4</v>
      </c>
      <c r="EN6" s="7">
        <f t="shared" si="24"/>
        <v>1.0374928448769318</v>
      </c>
      <c r="EO6" s="7">
        <f t="shared" si="23"/>
        <v>0.86154451760664186</v>
      </c>
      <c r="EP6" s="7">
        <f t="shared" si="23"/>
        <v>0.68071965628356612</v>
      </c>
      <c r="EQ6" s="7">
        <f t="shared" si="23"/>
        <v>0.58824056164481697</v>
      </c>
      <c r="ER6" s="7">
        <f t="shared" si="23"/>
        <v>0.53350053744177717</v>
      </c>
      <c r="ES6" s="7">
        <f t="shared" si="23"/>
        <v>0.46566869845822872</v>
      </c>
      <c r="ET6" s="7">
        <f t="shared" si="23"/>
        <v>0.42306450455621714</v>
      </c>
      <c r="EU6" s="7">
        <f t="shared" si="23"/>
        <v>0.39198793883265126</v>
      </c>
      <c r="EW6" s="12" t="s">
        <v>10</v>
      </c>
      <c r="EX6" s="13">
        <v>0.6</v>
      </c>
      <c r="EY6" s="7">
        <v>0.92758497316636845</v>
      </c>
      <c r="EZ6" s="7">
        <v>0.8287759484609879</v>
      </c>
      <c r="FA6" s="7">
        <v>0.69806590257879653</v>
      </c>
      <c r="FB6" s="7">
        <v>0.61702737566289234</v>
      </c>
      <c r="FC6" s="7">
        <v>0.56482145418041019</v>
      </c>
      <c r="FD6" s="7">
        <v>0.49881576114261111</v>
      </c>
      <c r="FE6" s="7">
        <v>0.45747737394052573</v>
      </c>
      <c r="FF6" s="7">
        <v>0.42707210121486594</v>
      </c>
    </row>
    <row r="7" spans="16:162" x14ac:dyDescent="0.35">
      <c r="P7" s="1">
        <f t="shared" si="4"/>
        <v>0.04</v>
      </c>
      <c r="Q7" s="7">
        <f t="shared" si="5"/>
        <v>0.18045112781954883</v>
      </c>
      <c r="R7" s="7">
        <f t="shared" si="5"/>
        <v>0.17139722964865978</v>
      </c>
      <c r="S7" s="7">
        <f t="shared" si="5"/>
        <v>0.16234333147777075</v>
      </c>
      <c r="T7" s="7">
        <f t="shared" si="5"/>
        <v>0.15328943330688166</v>
      </c>
      <c r="U7" s="7">
        <f t="shared" si="5"/>
        <v>0.14423553513599263</v>
      </c>
      <c r="V7" s="7">
        <f t="shared" si="5"/>
        <v>0.13518163696510357</v>
      </c>
      <c r="W7" s="7">
        <f t="shared" si="5"/>
        <v>0.12612773879421452</v>
      </c>
      <c r="X7" s="7">
        <f t="shared" si="6"/>
        <v>0.12318064563118072</v>
      </c>
      <c r="Y7" s="7">
        <f t="shared" si="6"/>
        <v>0.12023355246814692</v>
      </c>
      <c r="Z7" s="7">
        <f t="shared" si="6"/>
        <v>0.11728645930511311</v>
      </c>
      <c r="AA7" s="7">
        <f t="shared" si="6"/>
        <v>0.11433936614207929</v>
      </c>
      <c r="AB7" s="7">
        <f t="shared" si="6"/>
        <v>0.11139227297904548</v>
      </c>
      <c r="AC7" s="7">
        <f t="shared" si="6"/>
        <v>0.10844517981601168</v>
      </c>
      <c r="AD7" s="7">
        <f t="shared" si="6"/>
        <v>0.10549808665297786</v>
      </c>
      <c r="AE7" s="7">
        <f t="shared" si="6"/>
        <v>0.10255099348994405</v>
      </c>
      <c r="AF7" s="7">
        <f t="shared" si="6"/>
        <v>9.9603900326910244E-2</v>
      </c>
      <c r="AG7" s="7">
        <f t="shared" si="6"/>
        <v>9.6656807163876424E-2</v>
      </c>
      <c r="AH7" s="7">
        <f t="shared" si="6"/>
        <v>9.3709714000842617E-2</v>
      </c>
      <c r="AI7" s="7">
        <f t="shared" si="6"/>
        <v>9.0762620837808811E-2</v>
      </c>
      <c r="AJ7" s="7">
        <f t="shared" si="7"/>
        <v>8.9548275450531095E-2</v>
      </c>
      <c r="AK7" s="7">
        <f t="shared" si="7"/>
        <v>8.833393006325338E-2</v>
      </c>
      <c r="AL7" s="7">
        <f t="shared" si="7"/>
        <v>8.7119584675975664E-2</v>
      </c>
      <c r="AM7" s="7">
        <f t="shared" si="7"/>
        <v>8.5905239288697935E-2</v>
      </c>
      <c r="AN7" s="7">
        <f t="shared" si="7"/>
        <v>8.4690893901420219E-2</v>
      </c>
      <c r="AO7" s="7">
        <f t="shared" si="7"/>
        <v>8.3476548514142504E-2</v>
      </c>
      <c r="AP7" s="7">
        <f t="shared" si="7"/>
        <v>8.2262203126864775E-2</v>
      </c>
      <c r="AQ7" s="7">
        <f t="shared" si="7"/>
        <v>8.1047857739587059E-2</v>
      </c>
      <c r="AR7" s="7">
        <f t="shared" si="7"/>
        <v>7.9833512352309344E-2</v>
      </c>
      <c r="AS7" s="7">
        <f t="shared" si="7"/>
        <v>7.8619166965031628E-2</v>
      </c>
      <c r="AT7" s="7">
        <f t="shared" si="7"/>
        <v>7.7404821577753913E-2</v>
      </c>
      <c r="AU7" s="7">
        <f t="shared" si="7"/>
        <v>7.6190476190476197E-2</v>
      </c>
      <c r="AV7" s="7">
        <f t="shared" si="8"/>
        <v>7.5504642322889254E-2</v>
      </c>
      <c r="AW7" s="7">
        <f t="shared" si="8"/>
        <v>7.4818808455302296E-2</v>
      </c>
      <c r="AX7" s="7">
        <f t="shared" si="8"/>
        <v>7.4132974587715353E-2</v>
      </c>
      <c r="AY7" s="7">
        <f t="shared" si="8"/>
        <v>7.3447140720128395E-2</v>
      </c>
      <c r="AZ7" s="7">
        <f t="shared" si="8"/>
        <v>7.2761306852541452E-2</v>
      </c>
      <c r="BA7" s="7">
        <f t="shared" si="8"/>
        <v>7.2075472984954508E-2</v>
      </c>
      <c r="BB7" s="7">
        <f t="shared" si="8"/>
        <v>7.1389639117367565E-2</v>
      </c>
      <c r="BC7" s="7">
        <f t="shared" si="8"/>
        <v>7.0703805249780607E-2</v>
      </c>
      <c r="BD7" s="7">
        <f t="shared" si="8"/>
        <v>7.0017971382193664E-2</v>
      </c>
      <c r="BE7" s="7">
        <f t="shared" si="8"/>
        <v>6.9332137514606706E-2</v>
      </c>
      <c r="BF7" s="7">
        <f t="shared" si="8"/>
        <v>6.8646303647019763E-2</v>
      </c>
      <c r="BG7" s="7">
        <f t="shared" si="8"/>
        <v>6.7960469779432819E-2</v>
      </c>
      <c r="BH7" s="7">
        <f t="shared" si="9"/>
        <v>6.7562298303835949E-2</v>
      </c>
      <c r="BI7" s="7">
        <f t="shared" si="9"/>
        <v>6.7164126828239065E-2</v>
      </c>
      <c r="BJ7" s="7">
        <f t="shared" si="9"/>
        <v>6.6765955352642181E-2</v>
      </c>
      <c r="BK7" s="7">
        <f t="shared" si="9"/>
        <v>6.6367783877045311E-2</v>
      </c>
      <c r="BL7" s="7">
        <f t="shared" si="9"/>
        <v>6.5969612401448441E-2</v>
      </c>
      <c r="BM7" s="7">
        <f t="shared" si="9"/>
        <v>6.5571440925851557E-2</v>
      </c>
      <c r="BN7" s="7">
        <f t="shared" si="9"/>
        <v>6.5173269450254673E-2</v>
      </c>
      <c r="BO7" s="7">
        <f t="shared" si="9"/>
        <v>6.4775097974657803E-2</v>
      </c>
      <c r="BP7" s="7">
        <f t="shared" si="9"/>
        <v>6.4376926499060932E-2</v>
      </c>
      <c r="BQ7" s="7">
        <f t="shared" si="9"/>
        <v>6.3978755023464048E-2</v>
      </c>
      <c r="BR7" s="7">
        <f t="shared" si="10"/>
        <v>6.3580583547867178E-2</v>
      </c>
      <c r="BS7" s="7">
        <f t="shared" si="10"/>
        <v>6.3182412072270294E-2</v>
      </c>
      <c r="BT7" s="7">
        <f t="shared" si="10"/>
        <v>6.2784240596673424E-2</v>
      </c>
      <c r="BU7" s="7">
        <f t="shared" si="10"/>
        <v>6.238606912107654E-2</v>
      </c>
      <c r="BV7" s="7">
        <f t="shared" si="10"/>
        <v>6.198789764547967E-2</v>
      </c>
      <c r="BW7" s="7">
        <f t="shared" si="10"/>
        <v>6.1589726169882786E-2</v>
      </c>
      <c r="BX7" s="7">
        <f t="shared" si="10"/>
        <v>6.1191554694285916E-2</v>
      </c>
      <c r="BY7" s="7">
        <f t="shared" si="10"/>
        <v>6.0793383218689032E-2</v>
      </c>
      <c r="BZ7" s="7">
        <f t="shared" si="10"/>
        <v>6.0395211743092161E-2</v>
      </c>
      <c r="CA7" s="7">
        <f t="shared" si="10"/>
        <v>5.9997040267495277E-2</v>
      </c>
      <c r="CB7" s="7">
        <f t="shared" si="10"/>
        <v>5.9598868791898407E-2</v>
      </c>
      <c r="CC7" s="7">
        <f t="shared" si="10"/>
        <v>5.9200697316301523E-2</v>
      </c>
      <c r="CD7" s="7">
        <f t="shared" si="10"/>
        <v>5.8802525840704653E-2</v>
      </c>
      <c r="CE7" s="7">
        <f t="shared" si="10"/>
        <v>5.8404354365107776E-2</v>
      </c>
      <c r="CF7" s="7">
        <f t="shared" si="11"/>
        <v>5.8160130430840506E-2</v>
      </c>
      <c r="CG7" s="7">
        <f t="shared" si="11"/>
        <v>5.7915906496573244E-2</v>
      </c>
      <c r="CH7" s="7">
        <f t="shared" si="11"/>
        <v>5.7671682562305981E-2</v>
      </c>
      <c r="CI7" s="7">
        <f t="shared" si="11"/>
        <v>5.7427458628038712E-2</v>
      </c>
      <c r="CJ7" s="7">
        <f t="shared" si="11"/>
        <v>5.7183234693771443E-2</v>
      </c>
      <c r="CK7" s="7">
        <f t="shared" si="11"/>
        <v>5.693901075950418E-2</v>
      </c>
      <c r="CL7" s="7">
        <f t="shared" si="11"/>
        <v>5.6694786825236917E-2</v>
      </c>
      <c r="CM7" s="7">
        <f t="shared" si="11"/>
        <v>5.6450562890969648E-2</v>
      </c>
      <c r="CN7" s="7">
        <f t="shared" si="11"/>
        <v>5.6206338956702379E-2</v>
      </c>
      <c r="CO7" s="7">
        <f t="shared" si="11"/>
        <v>5.5962115022435116E-2</v>
      </c>
      <c r="CP7" s="7">
        <f t="shared" si="12"/>
        <v>5.5717891088167854E-2</v>
      </c>
      <c r="CQ7" s="7">
        <f t="shared" si="12"/>
        <v>5.5473667153900591E-2</v>
      </c>
      <c r="CR7" s="7">
        <f t="shared" si="12"/>
        <v>5.5229443219633322E-2</v>
      </c>
      <c r="CS7" s="7">
        <f t="shared" si="12"/>
        <v>5.4985219285366052E-2</v>
      </c>
      <c r="CT7" s="7">
        <f t="shared" si="12"/>
        <v>5.474099535109879E-2</v>
      </c>
      <c r="CU7" s="7">
        <f t="shared" si="12"/>
        <v>5.4496771416831527E-2</v>
      </c>
      <c r="CV7" s="7">
        <f t="shared" si="12"/>
        <v>5.4252547482564258E-2</v>
      </c>
      <c r="CW7" s="7">
        <f t="shared" si="12"/>
        <v>5.4008323548296988E-2</v>
      </c>
      <c r="CX7" s="7">
        <f t="shared" si="12"/>
        <v>5.3764099614029726E-2</v>
      </c>
      <c r="CY7" s="7">
        <f t="shared" si="12"/>
        <v>5.3519875679762463E-2</v>
      </c>
      <c r="CZ7" s="7">
        <f t="shared" si="12"/>
        <v>5.3275651745495194E-2</v>
      </c>
      <c r="DA7" s="7">
        <f t="shared" si="12"/>
        <v>5.3031427811227924E-2</v>
      </c>
      <c r="DB7" s="7">
        <f t="shared" si="12"/>
        <v>5.2787203876960662E-2</v>
      </c>
      <c r="DC7" s="7">
        <f t="shared" si="12"/>
        <v>5.2542979942693399E-2</v>
      </c>
      <c r="DD7" s="7">
        <f t="shared" si="13"/>
        <v>5.2367025788205082E-2</v>
      </c>
      <c r="DE7" s="7">
        <f t="shared" si="13"/>
        <v>5.2191071633716765E-2</v>
      </c>
      <c r="DF7" s="7">
        <f t="shared" si="13"/>
        <v>5.2015117479228455E-2</v>
      </c>
      <c r="DG7" s="7">
        <f t="shared" si="13"/>
        <v>5.1839163324740138E-2</v>
      </c>
      <c r="DH7" s="7">
        <f t="shared" si="13"/>
        <v>5.1663209170251828E-2</v>
      </c>
      <c r="DI7" s="7">
        <f t="shared" si="13"/>
        <v>5.1487255015763511E-2</v>
      </c>
      <c r="DJ7" s="7">
        <f t="shared" si="13"/>
        <v>5.1311300861275194E-2</v>
      </c>
      <c r="DK7" s="7">
        <f t="shared" si="13"/>
        <v>5.1135346706786877E-2</v>
      </c>
      <c r="DL7" s="7">
        <f t="shared" si="13"/>
        <v>5.0959392552298567E-2</v>
      </c>
      <c r="DM7" s="7">
        <f t="shared" si="13"/>
        <v>5.078343839781025E-2</v>
      </c>
      <c r="DN7" s="7">
        <f t="shared" si="14"/>
        <v>5.060748424332194E-2</v>
      </c>
      <c r="DO7" s="7">
        <f t="shared" si="14"/>
        <v>5.0431530088833623E-2</v>
      </c>
      <c r="DP7" s="7">
        <f t="shared" si="14"/>
        <v>5.0255575934345306E-2</v>
      </c>
      <c r="DQ7" s="7">
        <f t="shared" si="14"/>
        <v>5.0079621779856989E-2</v>
      </c>
      <c r="DR7" s="7">
        <f t="shared" si="14"/>
        <v>4.9903667625368679E-2</v>
      </c>
      <c r="DS7" s="7">
        <f t="shared" si="14"/>
        <v>4.9727713470880362E-2</v>
      </c>
      <c r="DT7" s="7">
        <f t="shared" si="14"/>
        <v>4.9551759316392052E-2</v>
      </c>
      <c r="DU7" s="7">
        <f t="shared" si="14"/>
        <v>4.9375805161903735E-2</v>
      </c>
      <c r="DV7" s="7">
        <f t="shared" si="14"/>
        <v>4.9199851007415418E-2</v>
      </c>
      <c r="DW7" s="7">
        <f t="shared" si="14"/>
        <v>4.9023896852927101E-2</v>
      </c>
      <c r="DX7" s="7">
        <f t="shared" si="14"/>
        <v>4.8847942698438791E-2</v>
      </c>
      <c r="DY7" s="7">
        <f t="shared" si="14"/>
        <v>4.8671988543950474E-2</v>
      </c>
      <c r="DZ7" s="7">
        <f t="shared" si="14"/>
        <v>4.8496034389462164E-2</v>
      </c>
      <c r="EA7" s="7">
        <f t="shared" si="14"/>
        <v>4.8320080234973847E-2</v>
      </c>
      <c r="EC7" s="1">
        <v>0.04</v>
      </c>
      <c r="ED7" s="4">
        <f t="shared" si="15"/>
        <v>0.18045112781954883</v>
      </c>
      <c r="EE7" s="4">
        <f t="shared" si="16"/>
        <v>0.12612773879421454</v>
      </c>
      <c r="EF7" s="4">
        <f t="shared" si="17"/>
        <v>9.0762620837808811E-2</v>
      </c>
      <c r="EG7" s="4">
        <f t="shared" si="18"/>
        <v>7.6190476190476197E-2</v>
      </c>
      <c r="EH7" s="4">
        <f t="shared" si="19"/>
        <v>6.7960469779432819E-2</v>
      </c>
      <c r="EI7" s="4">
        <f t="shared" si="20"/>
        <v>5.8404354365107776E-2</v>
      </c>
      <c r="EJ7" s="4">
        <f t="shared" si="21"/>
        <v>5.2542979942693399E-2</v>
      </c>
      <c r="EK7" s="4">
        <f t="shared" si="22"/>
        <v>4.8320080234973847E-2</v>
      </c>
      <c r="EM7" s="1">
        <v>0.6</v>
      </c>
      <c r="EN7" s="7">
        <f t="shared" si="24"/>
        <v>1.1594812164579604</v>
      </c>
      <c r="EO7" s="7">
        <f t="shared" si="23"/>
        <v>1.0359699355762348</v>
      </c>
      <c r="EP7" s="7">
        <f t="shared" si="23"/>
        <v>0.8725823782234956</v>
      </c>
      <c r="EQ7" s="7">
        <f t="shared" si="23"/>
        <v>0.77128421957861537</v>
      </c>
      <c r="ER7" s="7">
        <f t="shared" si="23"/>
        <v>0.70602681772551268</v>
      </c>
      <c r="ES7" s="7">
        <f t="shared" si="23"/>
        <v>0.62351970142826385</v>
      </c>
      <c r="ET7" s="7">
        <f t="shared" si="23"/>
        <v>0.57184671742565718</v>
      </c>
      <c r="EU7" s="7">
        <f t="shared" si="23"/>
        <v>0.53384012651858237</v>
      </c>
      <c r="EW7" s="12" t="s">
        <v>10</v>
      </c>
      <c r="EX7" s="13">
        <v>0.8</v>
      </c>
      <c r="EY7" s="7">
        <v>0.97129974234182648</v>
      </c>
      <c r="EZ7" s="7">
        <v>0.90541991837903635</v>
      </c>
      <c r="FA7" s="7">
        <v>0.79889669007021058</v>
      </c>
      <c r="FB7" s="7">
        <v>0.72621693311348479</v>
      </c>
      <c r="FC7" s="7">
        <v>0.67173601147776185</v>
      </c>
      <c r="FD7" s="7">
        <v>0.60112036771042798</v>
      </c>
      <c r="FE7" s="7">
        <v>0.55579522576934137</v>
      </c>
      <c r="FF7" s="7">
        <v>0.52270600935588341</v>
      </c>
    </row>
    <row r="8" spans="16:162" x14ac:dyDescent="0.35">
      <c r="P8" s="1">
        <f t="shared" si="4"/>
        <v>0.05</v>
      </c>
      <c r="Q8" s="7">
        <f t="shared" si="5"/>
        <v>0.22556390977443611</v>
      </c>
      <c r="R8" s="7">
        <f t="shared" si="5"/>
        <v>0.2142465370608248</v>
      </c>
      <c r="S8" s="7">
        <f t="shared" si="5"/>
        <v>0.20292916434721348</v>
      </c>
      <c r="T8" s="7">
        <f t="shared" si="5"/>
        <v>0.19161179163360215</v>
      </c>
      <c r="U8" s="7">
        <f t="shared" si="5"/>
        <v>0.18029441891999082</v>
      </c>
      <c r="V8" s="7">
        <f t="shared" si="5"/>
        <v>0.16897704620637949</v>
      </c>
      <c r="W8" s="7">
        <f t="shared" si="5"/>
        <v>0.15765967349276816</v>
      </c>
      <c r="X8" s="7">
        <f t="shared" si="6"/>
        <v>0.1539758070389759</v>
      </c>
      <c r="Y8" s="7">
        <f t="shared" si="6"/>
        <v>0.15029194058518364</v>
      </c>
      <c r="Z8" s="7">
        <f t="shared" si="6"/>
        <v>0.14660807413139137</v>
      </c>
      <c r="AA8" s="7">
        <f t="shared" si="6"/>
        <v>0.14292420767759911</v>
      </c>
      <c r="AB8" s="7">
        <f t="shared" si="6"/>
        <v>0.13924034122380685</v>
      </c>
      <c r="AC8" s="7">
        <f t="shared" si="6"/>
        <v>0.13555647477001459</v>
      </c>
      <c r="AD8" s="7">
        <f t="shared" si="6"/>
        <v>0.13187260831622233</v>
      </c>
      <c r="AE8" s="7">
        <f t="shared" si="6"/>
        <v>0.12818874186243007</v>
      </c>
      <c r="AF8" s="7">
        <f t="shared" si="6"/>
        <v>0.12450487540863781</v>
      </c>
      <c r="AG8" s="7">
        <f t="shared" si="6"/>
        <v>0.12082100895484554</v>
      </c>
      <c r="AH8" s="7">
        <f t="shared" si="6"/>
        <v>0.11713714250105328</v>
      </c>
      <c r="AI8" s="7">
        <f t="shared" si="6"/>
        <v>0.11345327604726102</v>
      </c>
      <c r="AJ8" s="7">
        <f t="shared" si="7"/>
        <v>0.11193534431316388</v>
      </c>
      <c r="AK8" s="7">
        <f t="shared" si="7"/>
        <v>0.11041741257906673</v>
      </c>
      <c r="AL8" s="7">
        <f t="shared" si="7"/>
        <v>0.10889948084496959</v>
      </c>
      <c r="AM8" s="7">
        <f t="shared" si="7"/>
        <v>0.10738154911087243</v>
      </c>
      <c r="AN8" s="7">
        <f t="shared" si="7"/>
        <v>0.10586361737677528</v>
      </c>
      <c r="AO8" s="7">
        <f t="shared" si="7"/>
        <v>0.10434568564267814</v>
      </c>
      <c r="AP8" s="7">
        <f t="shared" si="7"/>
        <v>0.10282775390858098</v>
      </c>
      <c r="AQ8" s="7">
        <f t="shared" si="7"/>
        <v>0.10130982217448384</v>
      </c>
      <c r="AR8" s="7">
        <f t="shared" si="7"/>
        <v>9.9791890440386694E-2</v>
      </c>
      <c r="AS8" s="7">
        <f t="shared" si="7"/>
        <v>9.8273958706289549E-2</v>
      </c>
      <c r="AT8" s="7">
        <f t="shared" si="7"/>
        <v>9.6756026972192405E-2</v>
      </c>
      <c r="AU8" s="7">
        <f t="shared" si="7"/>
        <v>9.5238095238095261E-2</v>
      </c>
      <c r="AV8" s="7">
        <f t="shared" si="8"/>
        <v>9.4380802903611588E-2</v>
      </c>
      <c r="AW8" s="7">
        <f t="shared" si="8"/>
        <v>9.3523510569127888E-2</v>
      </c>
      <c r="AX8" s="7">
        <f t="shared" si="8"/>
        <v>9.2666218234644215E-2</v>
      </c>
      <c r="AY8" s="7">
        <f t="shared" si="8"/>
        <v>9.1808925900160529E-2</v>
      </c>
      <c r="AZ8" s="7">
        <f t="shared" si="8"/>
        <v>9.0951633565676843E-2</v>
      </c>
      <c r="BA8" s="7">
        <f t="shared" si="8"/>
        <v>9.0094341231193156E-2</v>
      </c>
      <c r="BB8" s="7">
        <f t="shared" si="8"/>
        <v>8.923704889670947E-2</v>
      </c>
      <c r="BC8" s="7">
        <f t="shared" si="8"/>
        <v>8.8379756562225784E-2</v>
      </c>
      <c r="BD8" s="7">
        <f t="shared" si="8"/>
        <v>8.7522464227742097E-2</v>
      </c>
      <c r="BE8" s="7">
        <f t="shared" si="8"/>
        <v>8.6665171893258411E-2</v>
      </c>
      <c r="BF8" s="7">
        <f t="shared" si="8"/>
        <v>8.5807879558774725E-2</v>
      </c>
      <c r="BG8" s="7">
        <f t="shared" si="8"/>
        <v>8.4950587224291052E-2</v>
      </c>
      <c r="BH8" s="7">
        <f t="shared" si="9"/>
        <v>8.4452872879794916E-2</v>
      </c>
      <c r="BI8" s="7">
        <f t="shared" si="9"/>
        <v>8.3955158535298821E-2</v>
      </c>
      <c r="BJ8" s="7">
        <f t="shared" si="9"/>
        <v>8.3457444190802726E-2</v>
      </c>
      <c r="BK8" s="7">
        <f t="shared" si="9"/>
        <v>8.2959729846306632E-2</v>
      </c>
      <c r="BL8" s="7">
        <f t="shared" si="9"/>
        <v>8.2462015501810537E-2</v>
      </c>
      <c r="BM8" s="7">
        <f t="shared" si="9"/>
        <v>8.1964301157314443E-2</v>
      </c>
      <c r="BN8" s="7">
        <f t="shared" si="9"/>
        <v>8.1466586812818348E-2</v>
      </c>
      <c r="BO8" s="7">
        <f t="shared" si="9"/>
        <v>8.0968872468322253E-2</v>
      </c>
      <c r="BP8" s="7">
        <f t="shared" si="9"/>
        <v>8.0471158123826159E-2</v>
      </c>
      <c r="BQ8" s="7">
        <f t="shared" si="9"/>
        <v>7.997344377933005E-2</v>
      </c>
      <c r="BR8" s="7">
        <f t="shared" si="10"/>
        <v>7.9475729434833969E-2</v>
      </c>
      <c r="BS8" s="7">
        <f t="shared" si="10"/>
        <v>7.8978015090337861E-2</v>
      </c>
      <c r="BT8" s="7">
        <f t="shared" si="10"/>
        <v>7.8480300745841766E-2</v>
      </c>
      <c r="BU8" s="7">
        <f t="shared" si="10"/>
        <v>7.7982586401345672E-2</v>
      </c>
      <c r="BV8" s="7">
        <f t="shared" si="10"/>
        <v>7.7484872056849577E-2</v>
      </c>
      <c r="BW8" s="7">
        <f t="shared" si="10"/>
        <v>7.6987157712353482E-2</v>
      </c>
      <c r="BX8" s="7">
        <f t="shared" si="10"/>
        <v>7.6489443367857388E-2</v>
      </c>
      <c r="BY8" s="7">
        <f t="shared" si="10"/>
        <v>7.5991729023361293E-2</v>
      </c>
      <c r="BZ8" s="7">
        <f t="shared" si="10"/>
        <v>7.5494014678865184E-2</v>
      </c>
      <c r="CA8" s="7">
        <f t="shared" si="10"/>
        <v>7.4996300334369104E-2</v>
      </c>
      <c r="CB8" s="7">
        <f t="shared" si="10"/>
        <v>7.4498585989872995E-2</v>
      </c>
      <c r="CC8" s="7">
        <f t="shared" si="10"/>
        <v>7.4000871645376914E-2</v>
      </c>
      <c r="CD8" s="7">
        <f t="shared" si="10"/>
        <v>7.3503157300880806E-2</v>
      </c>
      <c r="CE8" s="7">
        <f t="shared" si="10"/>
        <v>7.3005442956384711E-2</v>
      </c>
      <c r="CF8" s="7">
        <f t="shared" si="11"/>
        <v>7.2700163038550633E-2</v>
      </c>
      <c r="CG8" s="7">
        <f t="shared" si="11"/>
        <v>7.2394883120716555E-2</v>
      </c>
      <c r="CH8" s="7">
        <f t="shared" si="11"/>
        <v>7.2089603202882463E-2</v>
      </c>
      <c r="CI8" s="7">
        <f t="shared" si="11"/>
        <v>7.1784323285048385E-2</v>
      </c>
      <c r="CJ8" s="7">
        <f t="shared" si="11"/>
        <v>7.1479043367214307E-2</v>
      </c>
      <c r="CK8" s="7">
        <f t="shared" si="11"/>
        <v>7.1173763449380228E-2</v>
      </c>
      <c r="CL8" s="7">
        <f t="shared" si="11"/>
        <v>7.0868483531546136E-2</v>
      </c>
      <c r="CM8" s="7">
        <f t="shared" si="11"/>
        <v>7.0563203613712058E-2</v>
      </c>
      <c r="CN8" s="7">
        <f t="shared" si="11"/>
        <v>7.025792369587798E-2</v>
      </c>
      <c r="CO8" s="7">
        <f t="shared" si="11"/>
        <v>6.9952643778043888E-2</v>
      </c>
      <c r="CP8" s="7">
        <f t="shared" si="12"/>
        <v>6.964736386020981E-2</v>
      </c>
      <c r="CQ8" s="7">
        <f t="shared" si="12"/>
        <v>6.9342083942375732E-2</v>
      </c>
      <c r="CR8" s="7">
        <f t="shared" si="12"/>
        <v>6.9036804024541654E-2</v>
      </c>
      <c r="CS8" s="7">
        <f t="shared" si="12"/>
        <v>6.8731524106707562E-2</v>
      </c>
      <c r="CT8" s="7">
        <f t="shared" si="12"/>
        <v>6.8426244188873483E-2</v>
      </c>
      <c r="CU8" s="7">
        <f t="shared" si="12"/>
        <v>6.8120964271039391E-2</v>
      </c>
      <c r="CV8" s="7">
        <f t="shared" si="12"/>
        <v>6.7815684353205313E-2</v>
      </c>
      <c r="CW8" s="7">
        <f t="shared" si="12"/>
        <v>6.7510404435371235E-2</v>
      </c>
      <c r="CX8" s="7">
        <f t="shared" si="12"/>
        <v>6.7205124517537157E-2</v>
      </c>
      <c r="CY8" s="7">
        <f t="shared" si="12"/>
        <v>6.6899844599703065E-2</v>
      </c>
      <c r="CZ8" s="7">
        <f t="shared" si="12"/>
        <v>6.6594564681868987E-2</v>
      </c>
      <c r="DA8" s="7">
        <f t="shared" si="12"/>
        <v>6.6289284764034909E-2</v>
      </c>
      <c r="DB8" s="7">
        <f t="shared" si="12"/>
        <v>6.5984004846200817E-2</v>
      </c>
      <c r="DC8" s="7">
        <f t="shared" si="12"/>
        <v>6.5678724928366738E-2</v>
      </c>
      <c r="DD8" s="7">
        <f t="shared" si="13"/>
        <v>6.5458782235256363E-2</v>
      </c>
      <c r="DE8" s="7">
        <f t="shared" si="13"/>
        <v>6.5238839542145974E-2</v>
      </c>
      <c r="DF8" s="7">
        <f t="shared" si="13"/>
        <v>6.5018896849035585E-2</v>
      </c>
      <c r="DG8" s="7">
        <f t="shared" si="13"/>
        <v>6.4798954155925181E-2</v>
      </c>
      <c r="DH8" s="7">
        <f t="shared" si="13"/>
        <v>6.4579011462814792E-2</v>
      </c>
      <c r="DI8" s="7">
        <f t="shared" si="13"/>
        <v>6.4359068769704403E-2</v>
      </c>
      <c r="DJ8" s="7">
        <f t="shared" si="13"/>
        <v>6.4139126076594E-2</v>
      </c>
      <c r="DK8" s="7">
        <f t="shared" si="13"/>
        <v>6.391918338348361E-2</v>
      </c>
      <c r="DL8" s="7">
        <f t="shared" si="13"/>
        <v>6.3699240690373221E-2</v>
      </c>
      <c r="DM8" s="7">
        <f t="shared" si="13"/>
        <v>6.3479297997262818E-2</v>
      </c>
      <c r="DN8" s="7">
        <f t="shared" si="14"/>
        <v>6.3259355304152429E-2</v>
      </c>
      <c r="DO8" s="7">
        <f t="shared" si="14"/>
        <v>6.3039412611042039E-2</v>
      </c>
      <c r="DP8" s="7">
        <f t="shared" si="14"/>
        <v>6.2819469917931636E-2</v>
      </c>
      <c r="DQ8" s="7">
        <f t="shared" si="14"/>
        <v>6.2599527224821247E-2</v>
      </c>
      <c r="DR8" s="7">
        <f t="shared" si="14"/>
        <v>6.2379584531710858E-2</v>
      </c>
      <c r="DS8" s="7">
        <f t="shared" si="14"/>
        <v>6.2159641838600461E-2</v>
      </c>
      <c r="DT8" s="7">
        <f t="shared" si="14"/>
        <v>6.1939699145490065E-2</v>
      </c>
      <c r="DU8" s="7">
        <f t="shared" si="14"/>
        <v>6.1719756452379676E-2</v>
      </c>
      <c r="DV8" s="7">
        <f t="shared" si="14"/>
        <v>6.1499813759269287E-2</v>
      </c>
      <c r="DW8" s="7">
        <f t="shared" si="14"/>
        <v>6.1279871066158891E-2</v>
      </c>
      <c r="DX8" s="7">
        <f t="shared" si="14"/>
        <v>6.1059928373048494E-2</v>
      </c>
      <c r="DY8" s="7">
        <f t="shared" si="14"/>
        <v>6.0839985679938105E-2</v>
      </c>
      <c r="DZ8" s="7">
        <f t="shared" si="14"/>
        <v>6.0620042986827709E-2</v>
      </c>
      <c r="EA8" s="7">
        <f t="shared" si="14"/>
        <v>6.0400100293717313E-2</v>
      </c>
      <c r="EC8" s="1">
        <v>0.05</v>
      </c>
      <c r="ED8" s="4">
        <f t="shared" si="15"/>
        <v>0.22556390977443608</v>
      </c>
      <c r="EE8" s="4">
        <f t="shared" si="16"/>
        <v>0.15765967349276816</v>
      </c>
      <c r="EF8" s="4">
        <f t="shared" si="17"/>
        <v>0.11345327604726101</v>
      </c>
      <c r="EG8" s="4">
        <f t="shared" si="18"/>
        <v>9.5238095238095247E-2</v>
      </c>
      <c r="EH8" s="4">
        <f t="shared" si="19"/>
        <v>8.4950587224291024E-2</v>
      </c>
      <c r="EI8" s="4">
        <f t="shared" si="20"/>
        <v>7.3005442956384725E-2</v>
      </c>
      <c r="EJ8" s="4">
        <f t="shared" si="21"/>
        <v>6.5678724928366752E-2</v>
      </c>
      <c r="EK8" s="4">
        <f t="shared" si="22"/>
        <v>6.0400100293717313E-2</v>
      </c>
      <c r="EM8" s="1">
        <v>0.8</v>
      </c>
      <c r="EN8" s="7">
        <f t="shared" si="24"/>
        <v>1.214124677927283</v>
      </c>
      <c r="EO8" s="7">
        <f t="shared" si="23"/>
        <v>1.1317748979737954</v>
      </c>
      <c r="EP8" s="7">
        <f t="shared" si="23"/>
        <v>0.99862086258776317</v>
      </c>
      <c r="EQ8" s="7">
        <f t="shared" si="23"/>
        <v>0.90777116639185595</v>
      </c>
      <c r="ER8" s="7">
        <f t="shared" si="23"/>
        <v>0.83967001434720223</v>
      </c>
      <c r="ES8" s="7">
        <f t="shared" si="23"/>
        <v>0.75140045963803492</v>
      </c>
      <c r="ET8" s="7">
        <f t="shared" si="23"/>
        <v>0.69474403221167669</v>
      </c>
      <c r="EU8" s="7">
        <f t="shared" si="23"/>
        <v>0.65338251169485417</v>
      </c>
      <c r="EW8" s="12" t="s">
        <v>10</v>
      </c>
      <c r="EX8" s="13">
        <v>1</v>
      </c>
      <c r="EY8" s="7">
        <v>0.98969145966067718</v>
      </c>
      <c r="EZ8" s="7">
        <v>0.95015754798052132</v>
      </c>
      <c r="FA8" s="7">
        <v>0.86598824709760636</v>
      </c>
      <c r="FB8" s="7">
        <v>0.80405938463745241</v>
      </c>
      <c r="FC8" s="7">
        <v>0.75446781023469467</v>
      </c>
      <c r="FD8" s="7">
        <v>0.68264462809917359</v>
      </c>
      <c r="FE8" s="7">
        <v>0.63548712044898559</v>
      </c>
      <c r="FF8" s="7">
        <v>0.6005331028023918</v>
      </c>
    </row>
    <row r="9" spans="16:162" x14ac:dyDescent="0.35">
      <c r="P9" s="1">
        <f t="shared" si="4"/>
        <v>0.06</v>
      </c>
      <c r="Q9" s="7">
        <f t="shared" si="5"/>
        <v>0.27067669172932329</v>
      </c>
      <c r="R9" s="7">
        <f t="shared" si="5"/>
        <v>0.25709584447298967</v>
      </c>
      <c r="S9" s="7">
        <f t="shared" si="5"/>
        <v>0.24351499721665609</v>
      </c>
      <c r="T9" s="7">
        <f t="shared" si="5"/>
        <v>0.22993414996032252</v>
      </c>
      <c r="U9" s="7">
        <f t="shared" si="5"/>
        <v>0.21635330270398895</v>
      </c>
      <c r="V9" s="7">
        <f t="shared" si="5"/>
        <v>0.20277245544765538</v>
      </c>
      <c r="W9" s="7">
        <f t="shared" si="5"/>
        <v>0.1891916081913218</v>
      </c>
      <c r="X9" s="7">
        <f t="shared" si="6"/>
        <v>0.18477096844677104</v>
      </c>
      <c r="Y9" s="7">
        <f t="shared" si="6"/>
        <v>0.18035032870222034</v>
      </c>
      <c r="Z9" s="7">
        <f t="shared" si="6"/>
        <v>0.17592968895766964</v>
      </c>
      <c r="AA9" s="7">
        <f t="shared" si="6"/>
        <v>0.17150904921311891</v>
      </c>
      <c r="AB9" s="7">
        <f t="shared" si="6"/>
        <v>0.16708840946856818</v>
      </c>
      <c r="AC9" s="7">
        <f t="shared" si="6"/>
        <v>0.16266776972401747</v>
      </c>
      <c r="AD9" s="7">
        <f t="shared" si="6"/>
        <v>0.15824712997946677</v>
      </c>
      <c r="AE9" s="7">
        <f t="shared" si="6"/>
        <v>0.15382649023491607</v>
      </c>
      <c r="AF9" s="7">
        <f t="shared" si="6"/>
        <v>0.14940585049036534</v>
      </c>
      <c r="AG9" s="7">
        <f t="shared" si="6"/>
        <v>0.14498521074581464</v>
      </c>
      <c r="AH9" s="7">
        <f t="shared" si="6"/>
        <v>0.1405645710012639</v>
      </c>
      <c r="AI9" s="7">
        <f t="shared" si="6"/>
        <v>0.1361439312567132</v>
      </c>
      <c r="AJ9" s="7">
        <f t="shared" si="7"/>
        <v>0.13432241317579663</v>
      </c>
      <c r="AK9" s="7">
        <f t="shared" si="7"/>
        <v>0.13250089509488006</v>
      </c>
      <c r="AL9" s="7">
        <f t="shared" si="7"/>
        <v>0.13067937701396348</v>
      </c>
      <c r="AM9" s="7">
        <f t="shared" si="7"/>
        <v>0.12885785893304691</v>
      </c>
      <c r="AN9" s="7">
        <f t="shared" si="7"/>
        <v>0.12703634085213034</v>
      </c>
      <c r="AO9" s="7">
        <f t="shared" si="7"/>
        <v>0.12521482277121374</v>
      </c>
      <c r="AP9" s="7">
        <f t="shared" si="7"/>
        <v>0.12339330469029716</v>
      </c>
      <c r="AQ9" s="7">
        <f t="shared" si="7"/>
        <v>0.12157178660938059</v>
      </c>
      <c r="AR9" s="7">
        <f t="shared" si="7"/>
        <v>0.11975026852846402</v>
      </c>
      <c r="AS9" s="7">
        <f t="shared" si="7"/>
        <v>0.11792875044754744</v>
      </c>
      <c r="AT9" s="7">
        <f t="shared" si="7"/>
        <v>0.11610723236663086</v>
      </c>
      <c r="AU9" s="7">
        <f t="shared" si="7"/>
        <v>0.11428571428571428</v>
      </c>
      <c r="AV9" s="7">
        <f t="shared" si="8"/>
        <v>0.11325696348433387</v>
      </c>
      <c r="AW9" s="7">
        <f t="shared" si="8"/>
        <v>0.11222821268295345</v>
      </c>
      <c r="AX9" s="7">
        <f t="shared" si="8"/>
        <v>0.11119946188157304</v>
      </c>
      <c r="AY9" s="7">
        <f t="shared" si="8"/>
        <v>0.11017071108019261</v>
      </c>
      <c r="AZ9" s="7">
        <f t="shared" si="8"/>
        <v>0.10914196027881218</v>
      </c>
      <c r="BA9" s="7">
        <f t="shared" si="8"/>
        <v>0.10811320947743176</v>
      </c>
      <c r="BB9" s="7">
        <f t="shared" si="8"/>
        <v>0.10708445867605135</v>
      </c>
      <c r="BC9" s="7">
        <f t="shared" si="8"/>
        <v>0.10605570787467092</v>
      </c>
      <c r="BD9" s="7">
        <f t="shared" si="8"/>
        <v>0.10502695707329049</v>
      </c>
      <c r="BE9" s="7">
        <f t="shared" si="8"/>
        <v>0.10399820627191007</v>
      </c>
      <c r="BF9" s="7">
        <f t="shared" si="8"/>
        <v>0.10296945547052966</v>
      </c>
      <c r="BG9" s="7">
        <f t="shared" si="8"/>
        <v>0.10194070466914923</v>
      </c>
      <c r="BH9" s="7">
        <f t="shared" si="9"/>
        <v>0.10134344745575388</v>
      </c>
      <c r="BI9" s="7">
        <f t="shared" si="9"/>
        <v>0.10074619024235856</v>
      </c>
      <c r="BJ9" s="7">
        <f t="shared" si="9"/>
        <v>0.10014893302896326</v>
      </c>
      <c r="BK9" s="7">
        <f t="shared" si="9"/>
        <v>9.9551675815567939E-2</v>
      </c>
      <c r="BL9" s="7">
        <f t="shared" si="9"/>
        <v>9.8954418602172634E-2</v>
      </c>
      <c r="BM9" s="7">
        <f t="shared" si="9"/>
        <v>9.8357161388777314E-2</v>
      </c>
      <c r="BN9" s="7">
        <f t="shared" si="9"/>
        <v>9.7759904175381995E-2</v>
      </c>
      <c r="BO9" s="7">
        <f t="shared" si="9"/>
        <v>9.7162646961986676E-2</v>
      </c>
      <c r="BP9" s="7">
        <f t="shared" si="9"/>
        <v>9.6565389748591357E-2</v>
      </c>
      <c r="BQ9" s="7">
        <f t="shared" si="9"/>
        <v>9.5968132535196052E-2</v>
      </c>
      <c r="BR9" s="7">
        <f t="shared" si="10"/>
        <v>9.5370875321800733E-2</v>
      </c>
      <c r="BS9" s="7">
        <f t="shared" si="10"/>
        <v>9.4773618108405427E-2</v>
      </c>
      <c r="BT9" s="7">
        <f t="shared" si="10"/>
        <v>9.4176360895010108E-2</v>
      </c>
      <c r="BU9" s="7">
        <f t="shared" si="10"/>
        <v>9.3579103681614789E-2</v>
      </c>
      <c r="BV9" s="7">
        <f t="shared" si="10"/>
        <v>9.298184646821947E-2</v>
      </c>
      <c r="BW9" s="7">
        <f t="shared" si="10"/>
        <v>9.2384589254824151E-2</v>
      </c>
      <c r="BX9" s="7">
        <f t="shared" si="10"/>
        <v>9.1787332041428846E-2</v>
      </c>
      <c r="BY9" s="7">
        <f t="shared" si="10"/>
        <v>9.1190074828033527E-2</v>
      </c>
      <c r="BZ9" s="7">
        <f t="shared" si="10"/>
        <v>9.0592817614638221E-2</v>
      </c>
      <c r="CA9" s="7">
        <f t="shared" si="10"/>
        <v>8.9995560401242902E-2</v>
      </c>
      <c r="CB9" s="7">
        <f t="shared" si="10"/>
        <v>8.9398303187847583E-2</v>
      </c>
      <c r="CC9" s="7">
        <f t="shared" si="10"/>
        <v>8.8801045974452264E-2</v>
      </c>
      <c r="CD9" s="7">
        <f t="shared" si="10"/>
        <v>8.8203788761056945E-2</v>
      </c>
      <c r="CE9" s="7">
        <f t="shared" si="10"/>
        <v>8.760653154766164E-2</v>
      </c>
      <c r="CF9" s="7">
        <f t="shared" si="11"/>
        <v>8.724019564626076E-2</v>
      </c>
      <c r="CG9" s="7">
        <f t="shared" si="11"/>
        <v>8.6873859744859866E-2</v>
      </c>
      <c r="CH9" s="7">
        <f t="shared" si="11"/>
        <v>8.6507523843458958E-2</v>
      </c>
      <c r="CI9" s="7">
        <f t="shared" si="11"/>
        <v>8.6141187942058065E-2</v>
      </c>
      <c r="CJ9" s="7">
        <f t="shared" si="11"/>
        <v>8.5774852040657157E-2</v>
      </c>
      <c r="CK9" s="7">
        <f t="shared" si="11"/>
        <v>8.5408516139256263E-2</v>
      </c>
      <c r="CL9" s="7">
        <f t="shared" si="11"/>
        <v>8.5042180237855369E-2</v>
      </c>
      <c r="CM9" s="7">
        <f t="shared" si="11"/>
        <v>8.4675844336454476E-2</v>
      </c>
      <c r="CN9" s="7">
        <f t="shared" si="11"/>
        <v>8.4309508435053568E-2</v>
      </c>
      <c r="CO9" s="7">
        <f t="shared" si="11"/>
        <v>8.3943172533652674E-2</v>
      </c>
      <c r="CP9" s="7">
        <f t="shared" si="12"/>
        <v>8.3576836632251766E-2</v>
      </c>
      <c r="CQ9" s="7">
        <f t="shared" si="12"/>
        <v>8.3210500730850873E-2</v>
      </c>
      <c r="CR9" s="7">
        <f t="shared" si="12"/>
        <v>8.2844164829449979E-2</v>
      </c>
      <c r="CS9" s="7">
        <f t="shared" si="12"/>
        <v>8.2477828928049085E-2</v>
      </c>
      <c r="CT9" s="7">
        <f t="shared" si="12"/>
        <v>8.2111493026648177E-2</v>
      </c>
      <c r="CU9" s="7">
        <f t="shared" si="12"/>
        <v>8.1745157125247284E-2</v>
      </c>
      <c r="CV9" s="7">
        <f t="shared" si="12"/>
        <v>8.1378821223846376E-2</v>
      </c>
      <c r="CW9" s="7">
        <f t="shared" si="12"/>
        <v>8.1012485322445482E-2</v>
      </c>
      <c r="CX9" s="7">
        <f t="shared" si="12"/>
        <v>8.0646149421044588E-2</v>
      </c>
      <c r="CY9" s="7">
        <f t="shared" si="12"/>
        <v>8.0279813519643695E-2</v>
      </c>
      <c r="CZ9" s="7">
        <f t="shared" si="12"/>
        <v>7.9913477618242787E-2</v>
      </c>
      <c r="DA9" s="7">
        <f t="shared" si="12"/>
        <v>7.9547141716841879E-2</v>
      </c>
      <c r="DB9" s="7">
        <f t="shared" si="12"/>
        <v>7.9180805815440986E-2</v>
      </c>
      <c r="DC9" s="7">
        <f t="shared" si="12"/>
        <v>7.8814469914040092E-2</v>
      </c>
      <c r="DD9" s="7">
        <f t="shared" si="13"/>
        <v>7.8550538682307616E-2</v>
      </c>
      <c r="DE9" s="7">
        <f t="shared" si="13"/>
        <v>7.8286607450575141E-2</v>
      </c>
      <c r="DF9" s="7">
        <f t="shared" si="13"/>
        <v>7.8022676218842679E-2</v>
      </c>
      <c r="DG9" s="7">
        <f t="shared" si="13"/>
        <v>7.7758744987110204E-2</v>
      </c>
      <c r="DH9" s="7">
        <f t="shared" si="13"/>
        <v>7.7494813755377728E-2</v>
      </c>
      <c r="DI9" s="7">
        <f t="shared" si="13"/>
        <v>7.7230882523645267E-2</v>
      </c>
      <c r="DJ9" s="7">
        <f t="shared" si="13"/>
        <v>7.6966951291912791E-2</v>
      </c>
      <c r="DK9" s="7">
        <f t="shared" si="13"/>
        <v>7.6703020060180316E-2</v>
      </c>
      <c r="DL9" s="7">
        <f t="shared" si="13"/>
        <v>7.643908882844784E-2</v>
      </c>
      <c r="DM9" s="7">
        <f t="shared" si="13"/>
        <v>7.6175157596715365E-2</v>
      </c>
      <c r="DN9" s="7">
        <f t="shared" si="14"/>
        <v>7.5911226364982903E-2</v>
      </c>
      <c r="DO9" s="7">
        <f t="shared" si="14"/>
        <v>7.5647295133250428E-2</v>
      </c>
      <c r="DP9" s="7">
        <f t="shared" si="14"/>
        <v>7.5383363901517952E-2</v>
      </c>
      <c r="DQ9" s="7">
        <f t="shared" si="14"/>
        <v>7.5119432669785491E-2</v>
      </c>
      <c r="DR9" s="7">
        <f t="shared" si="14"/>
        <v>7.4855501438053015E-2</v>
      </c>
      <c r="DS9" s="7">
        <f t="shared" si="14"/>
        <v>7.459157020632054E-2</v>
      </c>
      <c r="DT9" s="7">
        <f t="shared" si="14"/>
        <v>7.4327638974588064E-2</v>
      </c>
      <c r="DU9" s="7">
        <f t="shared" si="14"/>
        <v>7.4063707742855589E-2</v>
      </c>
      <c r="DV9" s="7">
        <f t="shared" si="14"/>
        <v>7.3799776511123127E-2</v>
      </c>
      <c r="DW9" s="7">
        <f t="shared" si="14"/>
        <v>7.3535845279390652E-2</v>
      </c>
      <c r="DX9" s="7">
        <f t="shared" si="14"/>
        <v>7.3271914047658177E-2</v>
      </c>
      <c r="DY9" s="7">
        <f t="shared" si="14"/>
        <v>7.3007982815925715E-2</v>
      </c>
      <c r="DZ9" s="7">
        <f t="shared" si="14"/>
        <v>7.2744051584193239E-2</v>
      </c>
      <c r="EA9" s="7">
        <f t="shared" si="14"/>
        <v>7.2480120352460764E-2</v>
      </c>
      <c r="EC9" s="1">
        <v>0.06</v>
      </c>
      <c r="ED9" s="4">
        <f t="shared" si="15"/>
        <v>0.27067669172932324</v>
      </c>
      <c r="EE9" s="4">
        <f t="shared" si="16"/>
        <v>0.18919160819132178</v>
      </c>
      <c r="EF9" s="4">
        <f t="shared" si="17"/>
        <v>0.1361439312567132</v>
      </c>
      <c r="EG9" s="4">
        <f t="shared" si="18"/>
        <v>0.11428571428571428</v>
      </c>
      <c r="EH9" s="4">
        <f t="shared" si="19"/>
        <v>0.10194070466914922</v>
      </c>
      <c r="EI9" s="4">
        <f t="shared" si="20"/>
        <v>8.7606531547661654E-2</v>
      </c>
      <c r="EJ9" s="4">
        <f t="shared" si="21"/>
        <v>7.8814469914040092E-2</v>
      </c>
      <c r="EK9" s="4">
        <f t="shared" si="22"/>
        <v>7.2480120352460764E-2</v>
      </c>
      <c r="EM9" s="1">
        <v>1</v>
      </c>
      <c r="EN9" s="7">
        <f t="shared" si="24"/>
        <v>1.2371143245758465</v>
      </c>
      <c r="EO9" s="7">
        <f t="shared" si="23"/>
        <v>1.1876969349756517</v>
      </c>
      <c r="EP9" s="7">
        <f t="shared" si="23"/>
        <v>1.0824853088720079</v>
      </c>
      <c r="EQ9" s="7">
        <f t="shared" si="23"/>
        <v>1.0050742307968155</v>
      </c>
      <c r="ER9" s="7">
        <f t="shared" si="23"/>
        <v>0.94308476279336828</v>
      </c>
      <c r="ES9" s="7">
        <f t="shared" si="23"/>
        <v>0.85330578512396693</v>
      </c>
      <c r="ET9" s="7">
        <f t="shared" si="23"/>
        <v>0.79435890056123193</v>
      </c>
      <c r="EU9" s="7">
        <f t="shared" si="23"/>
        <v>0.75066637850298967</v>
      </c>
      <c r="EW9" s="12" t="s">
        <v>10</v>
      </c>
      <c r="EX9" s="13">
        <v>1.25</v>
      </c>
      <c r="EY9" s="7">
        <v>0.99627613864222286</v>
      </c>
      <c r="EZ9" s="7">
        <v>0.9805887830384642</v>
      </c>
      <c r="FA9" s="7">
        <v>0.9217921146953405</v>
      </c>
      <c r="FB9" s="7">
        <v>0.87050720998636921</v>
      </c>
      <c r="FC9" s="7">
        <v>0.83068859050764698</v>
      </c>
      <c r="FD9" s="7">
        <v>0.76441823673234577</v>
      </c>
      <c r="FE9" s="7">
        <v>0.71613739468567728</v>
      </c>
      <c r="FF9" s="7">
        <v>0.68068075286651764</v>
      </c>
    </row>
    <row r="10" spans="16:162" x14ac:dyDescent="0.35">
      <c r="P10" s="1">
        <f t="shared" si="4"/>
        <v>7.0000000000000007E-2</v>
      </c>
      <c r="Q10" s="7">
        <f t="shared" si="5"/>
        <v>0.31578947368421051</v>
      </c>
      <c r="R10" s="7">
        <f t="shared" si="5"/>
        <v>0.29994515188515469</v>
      </c>
      <c r="S10" s="7">
        <f t="shared" si="5"/>
        <v>0.28410083008609882</v>
      </c>
      <c r="T10" s="7">
        <f t="shared" si="5"/>
        <v>0.26825650828704295</v>
      </c>
      <c r="U10" s="7">
        <f t="shared" si="5"/>
        <v>0.25241218648798713</v>
      </c>
      <c r="V10" s="7">
        <f t="shared" si="5"/>
        <v>0.23656786468893126</v>
      </c>
      <c r="W10" s="7">
        <f t="shared" si="5"/>
        <v>0.22072354288987542</v>
      </c>
      <c r="X10" s="7">
        <f t="shared" si="6"/>
        <v>0.21556612985456627</v>
      </c>
      <c r="Y10" s="7">
        <f t="shared" si="6"/>
        <v>0.2104087168192571</v>
      </c>
      <c r="Z10" s="7">
        <f t="shared" si="6"/>
        <v>0.20525130378394793</v>
      </c>
      <c r="AA10" s="7">
        <f t="shared" si="6"/>
        <v>0.20009389074863876</v>
      </c>
      <c r="AB10" s="7">
        <f t="shared" si="6"/>
        <v>0.19493647771332959</v>
      </c>
      <c r="AC10" s="7">
        <f t="shared" si="6"/>
        <v>0.18977906467802041</v>
      </c>
      <c r="AD10" s="7">
        <f t="shared" si="6"/>
        <v>0.18462165164271124</v>
      </c>
      <c r="AE10" s="7">
        <f t="shared" si="6"/>
        <v>0.17946423860740207</v>
      </c>
      <c r="AF10" s="7">
        <f t="shared" si="6"/>
        <v>0.1743068255720929</v>
      </c>
      <c r="AG10" s="7">
        <f t="shared" si="6"/>
        <v>0.16914941253678373</v>
      </c>
      <c r="AH10" s="7">
        <f t="shared" si="6"/>
        <v>0.16399199950147456</v>
      </c>
      <c r="AI10" s="7">
        <f t="shared" si="6"/>
        <v>0.15883458646616538</v>
      </c>
      <c r="AJ10" s="7">
        <f t="shared" si="7"/>
        <v>0.15670948203842938</v>
      </c>
      <c r="AK10" s="7">
        <f t="shared" si="7"/>
        <v>0.15458437761069338</v>
      </c>
      <c r="AL10" s="7">
        <f t="shared" si="7"/>
        <v>0.15245927318295738</v>
      </c>
      <c r="AM10" s="7">
        <f t="shared" si="7"/>
        <v>0.15033416875522138</v>
      </c>
      <c r="AN10" s="7">
        <f t="shared" si="7"/>
        <v>0.14820906432748537</v>
      </c>
      <c r="AO10" s="7">
        <f t="shared" si="7"/>
        <v>0.14608395989974937</v>
      </c>
      <c r="AP10" s="7">
        <f t="shared" si="7"/>
        <v>0.14395885547201337</v>
      </c>
      <c r="AQ10" s="7">
        <f t="shared" si="7"/>
        <v>0.14183375104427737</v>
      </c>
      <c r="AR10" s="7">
        <f t="shared" si="7"/>
        <v>0.13970864661654137</v>
      </c>
      <c r="AS10" s="7">
        <f t="shared" si="7"/>
        <v>0.13758354218880536</v>
      </c>
      <c r="AT10" s="7">
        <f t="shared" si="7"/>
        <v>0.13545843776106936</v>
      </c>
      <c r="AU10" s="7">
        <f t="shared" si="7"/>
        <v>0.13333333333333336</v>
      </c>
      <c r="AV10" s="7">
        <f t="shared" si="8"/>
        <v>0.13213312406505623</v>
      </c>
      <c r="AW10" s="7">
        <f t="shared" si="8"/>
        <v>0.13093291479677907</v>
      </c>
      <c r="AX10" s="7">
        <f t="shared" si="8"/>
        <v>0.12973270552850191</v>
      </c>
      <c r="AY10" s="7">
        <f t="shared" si="8"/>
        <v>0.12853249626022473</v>
      </c>
      <c r="AZ10" s="7">
        <f t="shared" si="8"/>
        <v>0.1273322869919476</v>
      </c>
      <c r="BA10" s="7">
        <f t="shared" si="8"/>
        <v>0.12613207772367041</v>
      </c>
      <c r="BB10" s="7">
        <f t="shared" si="8"/>
        <v>0.12493186845539325</v>
      </c>
      <c r="BC10" s="7">
        <f t="shared" si="8"/>
        <v>0.12373165918711609</v>
      </c>
      <c r="BD10" s="7">
        <f t="shared" si="8"/>
        <v>0.12253144991883894</v>
      </c>
      <c r="BE10" s="7">
        <f t="shared" si="8"/>
        <v>0.12133124065056178</v>
      </c>
      <c r="BF10" s="7">
        <f t="shared" si="8"/>
        <v>0.12013103138228462</v>
      </c>
      <c r="BG10" s="7">
        <f t="shared" si="8"/>
        <v>0.11893082211400746</v>
      </c>
      <c r="BH10" s="7">
        <f t="shared" si="9"/>
        <v>0.1182340220317129</v>
      </c>
      <c r="BI10" s="7">
        <f t="shared" si="9"/>
        <v>0.11753722194941836</v>
      </c>
      <c r="BJ10" s="7">
        <f t="shared" si="9"/>
        <v>0.11684042186712383</v>
      </c>
      <c r="BK10" s="7">
        <f t="shared" si="9"/>
        <v>0.11614362178482929</v>
      </c>
      <c r="BL10" s="7">
        <f t="shared" si="9"/>
        <v>0.11544682170253476</v>
      </c>
      <c r="BM10" s="7">
        <f t="shared" si="9"/>
        <v>0.11475002162024023</v>
      </c>
      <c r="BN10" s="7">
        <f t="shared" si="9"/>
        <v>0.1140532215379457</v>
      </c>
      <c r="BO10" s="7">
        <f t="shared" si="9"/>
        <v>0.11335642145565115</v>
      </c>
      <c r="BP10" s="7">
        <f t="shared" si="9"/>
        <v>0.11265962137335662</v>
      </c>
      <c r="BQ10" s="7">
        <f t="shared" si="9"/>
        <v>0.11196282129106208</v>
      </c>
      <c r="BR10" s="7">
        <f t="shared" si="10"/>
        <v>0.11126602120876755</v>
      </c>
      <c r="BS10" s="7">
        <f t="shared" si="10"/>
        <v>0.11056922112647302</v>
      </c>
      <c r="BT10" s="7">
        <f t="shared" si="10"/>
        <v>0.10987242104417849</v>
      </c>
      <c r="BU10" s="7">
        <f t="shared" si="10"/>
        <v>0.10917562096188395</v>
      </c>
      <c r="BV10" s="7">
        <f t="shared" si="10"/>
        <v>0.10847882087958942</v>
      </c>
      <c r="BW10" s="7">
        <f t="shared" si="10"/>
        <v>0.10778202079729488</v>
      </c>
      <c r="BX10" s="7">
        <f t="shared" si="10"/>
        <v>0.10708522071500035</v>
      </c>
      <c r="BY10" s="7">
        <f t="shared" si="10"/>
        <v>0.10638842063270582</v>
      </c>
      <c r="BZ10" s="7">
        <f t="shared" si="10"/>
        <v>0.10569162055041129</v>
      </c>
      <c r="CA10" s="7">
        <f t="shared" si="10"/>
        <v>0.10499482046811674</v>
      </c>
      <c r="CB10" s="7">
        <f t="shared" si="10"/>
        <v>0.10429802038582221</v>
      </c>
      <c r="CC10" s="7">
        <f t="shared" si="10"/>
        <v>0.10360122030352767</v>
      </c>
      <c r="CD10" s="7">
        <f t="shared" si="10"/>
        <v>0.10290442022123314</v>
      </c>
      <c r="CE10" s="7">
        <f t="shared" si="10"/>
        <v>0.10220762013893861</v>
      </c>
      <c r="CF10" s="7">
        <f t="shared" si="11"/>
        <v>0.1017802282539709</v>
      </c>
      <c r="CG10" s="7">
        <f t="shared" si="11"/>
        <v>0.10135283636900319</v>
      </c>
      <c r="CH10" s="7">
        <f t="shared" si="11"/>
        <v>0.10092544448403548</v>
      </c>
      <c r="CI10" s="7">
        <f t="shared" si="11"/>
        <v>0.10049805259906777</v>
      </c>
      <c r="CJ10" s="7">
        <f t="shared" si="11"/>
        <v>0.10007066071410005</v>
      </c>
      <c r="CK10" s="7">
        <f t="shared" si="11"/>
        <v>9.9643268829132339E-2</v>
      </c>
      <c r="CL10" s="7">
        <f t="shared" si="11"/>
        <v>9.9215876944164616E-2</v>
      </c>
      <c r="CM10" s="7">
        <f t="shared" si="11"/>
        <v>9.8788485059196907E-2</v>
      </c>
      <c r="CN10" s="7">
        <f t="shared" si="11"/>
        <v>9.8361093174229197E-2</v>
      </c>
      <c r="CO10" s="7">
        <f t="shared" si="11"/>
        <v>9.7933701289261474E-2</v>
      </c>
      <c r="CP10" s="7">
        <f t="shared" si="12"/>
        <v>9.7506309404293764E-2</v>
      </c>
      <c r="CQ10" s="7">
        <f t="shared" si="12"/>
        <v>9.7078917519326041E-2</v>
      </c>
      <c r="CR10" s="7">
        <f t="shared" si="12"/>
        <v>9.6651525634358332E-2</v>
      </c>
      <c r="CS10" s="7">
        <f t="shared" si="12"/>
        <v>9.6224133749390622E-2</v>
      </c>
      <c r="CT10" s="7">
        <f t="shared" si="12"/>
        <v>9.5796741864422913E-2</v>
      </c>
      <c r="CU10" s="7">
        <f t="shared" si="12"/>
        <v>9.536934997945519E-2</v>
      </c>
      <c r="CV10" s="7">
        <f t="shared" si="12"/>
        <v>9.4941958094487466E-2</v>
      </c>
      <c r="CW10" s="7">
        <f t="shared" si="12"/>
        <v>9.4514566209519757E-2</v>
      </c>
      <c r="CX10" s="7">
        <f t="shared" si="12"/>
        <v>9.4087174324552048E-2</v>
      </c>
      <c r="CY10" s="7">
        <f t="shared" si="12"/>
        <v>9.3659782439584338E-2</v>
      </c>
      <c r="CZ10" s="7">
        <f t="shared" si="12"/>
        <v>9.3232390554616615E-2</v>
      </c>
      <c r="DA10" s="7">
        <f t="shared" si="12"/>
        <v>9.2804998669648905E-2</v>
      </c>
      <c r="DB10" s="7">
        <f t="shared" si="12"/>
        <v>9.2377606784681182E-2</v>
      </c>
      <c r="DC10" s="7">
        <f t="shared" si="12"/>
        <v>9.1950214899713473E-2</v>
      </c>
      <c r="DD10" s="7">
        <f t="shared" si="13"/>
        <v>9.1642295129358897E-2</v>
      </c>
      <c r="DE10" s="7">
        <f t="shared" si="13"/>
        <v>9.1334375359004349E-2</v>
      </c>
      <c r="DF10" s="7">
        <f t="shared" si="13"/>
        <v>9.1026455588649802E-2</v>
      </c>
      <c r="DG10" s="7">
        <f t="shared" si="13"/>
        <v>9.0718535818295254E-2</v>
      </c>
      <c r="DH10" s="7">
        <f t="shared" si="13"/>
        <v>9.0410616047940706E-2</v>
      </c>
      <c r="DI10" s="7">
        <f t="shared" si="13"/>
        <v>9.0102696277586158E-2</v>
      </c>
      <c r="DJ10" s="7">
        <f t="shared" si="13"/>
        <v>8.9794776507231611E-2</v>
      </c>
      <c r="DK10" s="7">
        <f t="shared" si="13"/>
        <v>8.9486856736877049E-2</v>
      </c>
      <c r="DL10" s="7">
        <f t="shared" si="13"/>
        <v>8.9178936966522501E-2</v>
      </c>
      <c r="DM10" s="7">
        <f t="shared" si="13"/>
        <v>8.887101719616794E-2</v>
      </c>
      <c r="DN10" s="7">
        <f t="shared" si="14"/>
        <v>8.8563097425813392E-2</v>
      </c>
      <c r="DO10" s="7">
        <f t="shared" si="14"/>
        <v>8.8255177655458844E-2</v>
      </c>
      <c r="DP10" s="7">
        <f t="shared" si="14"/>
        <v>8.7947257885104296E-2</v>
      </c>
      <c r="DQ10" s="7">
        <f t="shared" si="14"/>
        <v>8.7639338114749749E-2</v>
      </c>
      <c r="DR10" s="7">
        <f t="shared" si="14"/>
        <v>8.7331418344395201E-2</v>
      </c>
      <c r="DS10" s="7">
        <f t="shared" si="14"/>
        <v>8.7023498574040653E-2</v>
      </c>
      <c r="DT10" s="7">
        <f t="shared" si="14"/>
        <v>8.6715578803686091E-2</v>
      </c>
      <c r="DU10" s="7">
        <f t="shared" si="14"/>
        <v>8.6407659033331544E-2</v>
      </c>
      <c r="DV10" s="7">
        <f t="shared" si="14"/>
        <v>8.6099739262976982E-2</v>
      </c>
      <c r="DW10" s="7">
        <f t="shared" si="14"/>
        <v>8.5791819492622434E-2</v>
      </c>
      <c r="DX10" s="7">
        <f t="shared" si="14"/>
        <v>8.5483899722267886E-2</v>
      </c>
      <c r="DY10" s="7">
        <f t="shared" si="14"/>
        <v>8.5175979951913339E-2</v>
      </c>
      <c r="DZ10" s="7">
        <f t="shared" si="14"/>
        <v>8.4868060181558791E-2</v>
      </c>
      <c r="EA10" s="7">
        <f t="shared" si="14"/>
        <v>8.4560140411204243E-2</v>
      </c>
      <c r="EC10" s="1">
        <v>7.0000000000000007E-2</v>
      </c>
      <c r="ED10" s="4">
        <f t="shared" si="15"/>
        <v>0.31578947368421051</v>
      </c>
      <c r="EE10" s="4">
        <f t="shared" si="16"/>
        <v>0.22072354288987542</v>
      </c>
      <c r="EF10" s="4">
        <f t="shared" si="17"/>
        <v>0.15883458646616538</v>
      </c>
      <c r="EG10" s="4">
        <f t="shared" si="18"/>
        <v>0.13333333333333336</v>
      </c>
      <c r="EH10" s="4">
        <f t="shared" si="19"/>
        <v>0.11893082211400743</v>
      </c>
      <c r="EI10" s="4">
        <f t="shared" si="20"/>
        <v>0.10220762013893861</v>
      </c>
      <c r="EJ10" s="4">
        <f t="shared" si="21"/>
        <v>9.1950214899713459E-2</v>
      </c>
      <c r="EK10" s="4">
        <f t="shared" si="22"/>
        <v>8.4560140411204243E-2</v>
      </c>
      <c r="EM10" s="1">
        <v>1.25</v>
      </c>
      <c r="EN10" s="7">
        <f t="shared" si="24"/>
        <v>1.2453451733027785</v>
      </c>
      <c r="EO10" s="7">
        <f t="shared" si="23"/>
        <v>1.2257359787980802</v>
      </c>
      <c r="EP10" s="7">
        <f t="shared" si="23"/>
        <v>1.1522401433691756</v>
      </c>
      <c r="EQ10" s="7">
        <f t="shared" si="23"/>
        <v>1.0881340124829615</v>
      </c>
      <c r="ER10" s="7">
        <f t="shared" si="23"/>
        <v>1.0383607381345588</v>
      </c>
      <c r="ES10" s="7">
        <f t="shared" si="23"/>
        <v>0.95552279591543221</v>
      </c>
      <c r="ET10" s="7">
        <f t="shared" si="23"/>
        <v>0.89517174335709659</v>
      </c>
      <c r="EU10" s="7">
        <f t="shared" si="23"/>
        <v>0.85085094108314696</v>
      </c>
      <c r="EW10" s="12" t="s">
        <v>10</v>
      </c>
      <c r="EX10" s="13">
        <v>1.5</v>
      </c>
      <c r="EY10" s="7">
        <v>0.99992836676217767</v>
      </c>
      <c r="EZ10" s="7">
        <v>0.99054170249355122</v>
      </c>
      <c r="FA10" s="7">
        <v>0.95690520579377591</v>
      </c>
      <c r="FB10" s="7">
        <v>0.91560212430027266</v>
      </c>
      <c r="FC10" s="7">
        <v>0.88119523057032034</v>
      </c>
      <c r="FD10" s="7">
        <v>0.82768544499604291</v>
      </c>
      <c r="FE10" s="7">
        <v>0.78120495820121072</v>
      </c>
      <c r="FF10" s="7">
        <v>0.74682448036951499</v>
      </c>
    </row>
    <row r="11" spans="16:162" x14ac:dyDescent="0.35">
      <c r="P11" s="1">
        <f t="shared" si="4"/>
        <v>0.08</v>
      </c>
      <c r="Q11" s="7">
        <f t="shared" si="5"/>
        <v>0.36090225563909767</v>
      </c>
      <c r="R11" s="7">
        <f t="shared" si="5"/>
        <v>0.34279445929731955</v>
      </c>
      <c r="S11" s="7">
        <f t="shared" si="5"/>
        <v>0.32468666295554144</v>
      </c>
      <c r="T11" s="7">
        <f t="shared" si="5"/>
        <v>0.30657886661376332</v>
      </c>
      <c r="U11" s="7">
        <f t="shared" si="5"/>
        <v>0.28847107027198521</v>
      </c>
      <c r="V11" s="7">
        <f t="shared" si="5"/>
        <v>0.27036327393020709</v>
      </c>
      <c r="W11" s="7">
        <f t="shared" si="5"/>
        <v>0.25225547758842903</v>
      </c>
      <c r="X11" s="7">
        <f t="shared" si="6"/>
        <v>0.24636129126236139</v>
      </c>
      <c r="Y11" s="7">
        <f t="shared" si="6"/>
        <v>0.24046710493629378</v>
      </c>
      <c r="Z11" s="7">
        <f t="shared" si="6"/>
        <v>0.23457291861022617</v>
      </c>
      <c r="AA11" s="7">
        <f t="shared" si="6"/>
        <v>0.22867873228415853</v>
      </c>
      <c r="AB11" s="7">
        <f t="shared" si="6"/>
        <v>0.22278454595809091</v>
      </c>
      <c r="AC11" s="7">
        <f t="shared" si="6"/>
        <v>0.2168903596320233</v>
      </c>
      <c r="AD11" s="7">
        <f t="shared" si="6"/>
        <v>0.21099617330595566</v>
      </c>
      <c r="AE11" s="7">
        <f t="shared" si="6"/>
        <v>0.20510198697988805</v>
      </c>
      <c r="AF11" s="7">
        <f t="shared" si="6"/>
        <v>0.19920780065382043</v>
      </c>
      <c r="AG11" s="7">
        <f t="shared" si="6"/>
        <v>0.19331361432775279</v>
      </c>
      <c r="AH11" s="7">
        <f t="shared" si="6"/>
        <v>0.18741942800168518</v>
      </c>
      <c r="AI11" s="7">
        <f t="shared" si="6"/>
        <v>0.18152524167561757</v>
      </c>
      <c r="AJ11" s="7">
        <f t="shared" si="7"/>
        <v>0.17909655090106213</v>
      </c>
      <c r="AK11" s="7">
        <f t="shared" si="7"/>
        <v>0.1766678601265067</v>
      </c>
      <c r="AL11" s="7">
        <f t="shared" si="7"/>
        <v>0.17423916935195127</v>
      </c>
      <c r="AM11" s="7">
        <f t="shared" si="7"/>
        <v>0.17181047857739584</v>
      </c>
      <c r="AN11" s="7">
        <f t="shared" si="7"/>
        <v>0.16938178780284041</v>
      </c>
      <c r="AO11" s="7">
        <f t="shared" si="7"/>
        <v>0.16695309702828498</v>
      </c>
      <c r="AP11" s="7">
        <f t="shared" si="7"/>
        <v>0.16452440625372955</v>
      </c>
      <c r="AQ11" s="7">
        <f t="shared" si="7"/>
        <v>0.16209571547917412</v>
      </c>
      <c r="AR11" s="7">
        <f t="shared" si="7"/>
        <v>0.15966702470461869</v>
      </c>
      <c r="AS11" s="7">
        <f t="shared" si="7"/>
        <v>0.15723833393006326</v>
      </c>
      <c r="AT11" s="7">
        <f t="shared" si="7"/>
        <v>0.15480964315550783</v>
      </c>
      <c r="AU11" s="7">
        <f t="shared" si="7"/>
        <v>0.15238095238095239</v>
      </c>
      <c r="AV11" s="7">
        <f t="shared" si="8"/>
        <v>0.15100928464577851</v>
      </c>
      <c r="AW11" s="7">
        <f t="shared" si="8"/>
        <v>0.14963761691060459</v>
      </c>
      <c r="AX11" s="7">
        <f t="shared" si="8"/>
        <v>0.14826594917543071</v>
      </c>
      <c r="AY11" s="7">
        <f t="shared" si="8"/>
        <v>0.14689428144025679</v>
      </c>
      <c r="AZ11" s="7">
        <f t="shared" si="8"/>
        <v>0.1455226137050829</v>
      </c>
      <c r="BA11" s="7">
        <f t="shared" si="8"/>
        <v>0.14415094596990902</v>
      </c>
      <c r="BB11" s="7">
        <f t="shared" si="8"/>
        <v>0.14277927823473513</v>
      </c>
      <c r="BC11" s="7">
        <f t="shared" si="8"/>
        <v>0.14140761049956121</v>
      </c>
      <c r="BD11" s="7">
        <f t="shared" si="8"/>
        <v>0.14003594276438733</v>
      </c>
      <c r="BE11" s="7">
        <f t="shared" si="8"/>
        <v>0.13866427502921341</v>
      </c>
      <c r="BF11" s="7">
        <f t="shared" si="8"/>
        <v>0.13729260729403953</v>
      </c>
      <c r="BG11" s="7">
        <f t="shared" si="8"/>
        <v>0.13592093955886564</v>
      </c>
      <c r="BH11" s="7">
        <f t="shared" si="9"/>
        <v>0.13512459660767187</v>
      </c>
      <c r="BI11" s="7">
        <f t="shared" si="9"/>
        <v>0.1343282536564781</v>
      </c>
      <c r="BJ11" s="7">
        <f t="shared" si="9"/>
        <v>0.13353191070528436</v>
      </c>
      <c r="BK11" s="7">
        <f t="shared" si="9"/>
        <v>0.13273556775409062</v>
      </c>
      <c r="BL11" s="7">
        <f t="shared" si="9"/>
        <v>0.13193922480289685</v>
      </c>
      <c r="BM11" s="7">
        <f t="shared" si="9"/>
        <v>0.13114288185170309</v>
      </c>
      <c r="BN11" s="7">
        <f t="shared" si="9"/>
        <v>0.13034653890050935</v>
      </c>
      <c r="BO11" s="7">
        <f t="shared" si="9"/>
        <v>0.12955019594931561</v>
      </c>
      <c r="BP11" s="7">
        <f t="shared" si="9"/>
        <v>0.12875385299812184</v>
      </c>
      <c r="BQ11" s="7">
        <f t="shared" si="9"/>
        <v>0.12795751004692807</v>
      </c>
      <c r="BR11" s="7">
        <f t="shared" si="10"/>
        <v>0.12716116709573433</v>
      </c>
      <c r="BS11" s="7">
        <f t="shared" si="10"/>
        <v>0.12636482414454059</v>
      </c>
      <c r="BT11" s="7">
        <f t="shared" si="10"/>
        <v>0.12556848119334682</v>
      </c>
      <c r="BU11" s="7">
        <f t="shared" si="10"/>
        <v>0.12477213824215307</v>
      </c>
      <c r="BV11" s="7">
        <f t="shared" si="10"/>
        <v>0.12397579529095931</v>
      </c>
      <c r="BW11" s="7">
        <f t="shared" si="10"/>
        <v>0.12317945233976556</v>
      </c>
      <c r="BX11" s="7">
        <f t="shared" si="10"/>
        <v>0.1223831093885718</v>
      </c>
      <c r="BY11" s="7">
        <f t="shared" si="10"/>
        <v>0.12158676643737805</v>
      </c>
      <c r="BZ11" s="7">
        <f t="shared" si="10"/>
        <v>0.1207904234861843</v>
      </c>
      <c r="CA11" s="7">
        <f t="shared" si="10"/>
        <v>0.11999408053499054</v>
      </c>
      <c r="CB11" s="7">
        <f t="shared" si="10"/>
        <v>0.11919773758379679</v>
      </c>
      <c r="CC11" s="7">
        <f t="shared" si="10"/>
        <v>0.11840139463260303</v>
      </c>
      <c r="CD11" s="7">
        <f t="shared" si="10"/>
        <v>0.11760505168140928</v>
      </c>
      <c r="CE11" s="7">
        <f t="shared" si="10"/>
        <v>0.11680870873021552</v>
      </c>
      <c r="CF11" s="7">
        <f t="shared" si="11"/>
        <v>0.11632026086168101</v>
      </c>
      <c r="CG11" s="7">
        <f t="shared" si="11"/>
        <v>0.11583181299314649</v>
      </c>
      <c r="CH11" s="7">
        <f t="shared" si="11"/>
        <v>0.11534336512461196</v>
      </c>
      <c r="CI11" s="7">
        <f t="shared" si="11"/>
        <v>0.11485491725607742</v>
      </c>
      <c r="CJ11" s="7">
        <f t="shared" si="11"/>
        <v>0.11436646938754289</v>
      </c>
      <c r="CK11" s="7">
        <f t="shared" si="11"/>
        <v>0.11387802151900836</v>
      </c>
      <c r="CL11" s="7">
        <f t="shared" si="11"/>
        <v>0.11338957365047383</v>
      </c>
      <c r="CM11" s="7">
        <f t="shared" si="11"/>
        <v>0.11290112578193931</v>
      </c>
      <c r="CN11" s="7">
        <f t="shared" si="11"/>
        <v>0.11241267791340477</v>
      </c>
      <c r="CO11" s="7">
        <f t="shared" si="11"/>
        <v>0.11192423004487023</v>
      </c>
      <c r="CP11" s="7">
        <f t="shared" si="12"/>
        <v>0.11143578217633571</v>
      </c>
      <c r="CQ11" s="7">
        <f t="shared" si="12"/>
        <v>0.11094733430780118</v>
      </c>
      <c r="CR11" s="7">
        <f t="shared" si="12"/>
        <v>0.11045888643926666</v>
      </c>
      <c r="CS11" s="7">
        <f t="shared" si="12"/>
        <v>0.10997043857073212</v>
      </c>
      <c r="CT11" s="7">
        <f t="shared" si="12"/>
        <v>0.10948199070219758</v>
      </c>
      <c r="CU11" s="7">
        <f t="shared" si="12"/>
        <v>0.10899354283366305</v>
      </c>
      <c r="CV11" s="7">
        <f t="shared" si="12"/>
        <v>0.10850509496512853</v>
      </c>
      <c r="CW11" s="7">
        <f t="shared" si="12"/>
        <v>0.108016647096594</v>
      </c>
      <c r="CX11" s="7">
        <f t="shared" si="12"/>
        <v>0.10752819922805947</v>
      </c>
      <c r="CY11" s="7">
        <f t="shared" si="12"/>
        <v>0.10703975135952494</v>
      </c>
      <c r="CZ11" s="7">
        <f t="shared" si="12"/>
        <v>0.1065513034909904</v>
      </c>
      <c r="DA11" s="7">
        <f t="shared" si="12"/>
        <v>0.10606285562245588</v>
      </c>
      <c r="DB11" s="7">
        <f t="shared" si="12"/>
        <v>0.10557440775392135</v>
      </c>
      <c r="DC11" s="7">
        <f t="shared" si="12"/>
        <v>0.10508595988538681</v>
      </c>
      <c r="DD11" s="7">
        <f t="shared" si="13"/>
        <v>0.10473405157641019</v>
      </c>
      <c r="DE11" s="7">
        <f t="shared" si="13"/>
        <v>0.10438214326743356</v>
      </c>
      <c r="DF11" s="7">
        <f t="shared" si="13"/>
        <v>0.10403023495845692</v>
      </c>
      <c r="DG11" s="7">
        <f t="shared" si="13"/>
        <v>0.1036783266494803</v>
      </c>
      <c r="DH11" s="7">
        <f t="shared" si="13"/>
        <v>0.10332641834050367</v>
      </c>
      <c r="DI11" s="7">
        <f t="shared" si="13"/>
        <v>0.10297451003152705</v>
      </c>
      <c r="DJ11" s="7">
        <f t="shared" si="13"/>
        <v>0.10262260172255042</v>
      </c>
      <c r="DK11" s="7">
        <f t="shared" si="13"/>
        <v>0.10227069341357378</v>
      </c>
      <c r="DL11" s="7">
        <f t="shared" si="13"/>
        <v>0.10191878510459715</v>
      </c>
      <c r="DM11" s="7">
        <f t="shared" si="13"/>
        <v>0.10156687679562051</v>
      </c>
      <c r="DN11" s="7">
        <f t="shared" si="14"/>
        <v>0.10121496848664389</v>
      </c>
      <c r="DO11" s="7">
        <f t="shared" si="14"/>
        <v>0.10086306017766726</v>
      </c>
      <c r="DP11" s="7">
        <f t="shared" si="14"/>
        <v>0.10051115186869064</v>
      </c>
      <c r="DQ11" s="7">
        <f t="shared" si="14"/>
        <v>0.10015924355971401</v>
      </c>
      <c r="DR11" s="7">
        <f t="shared" si="14"/>
        <v>9.9807335250737372E-2</v>
      </c>
      <c r="DS11" s="7">
        <f t="shared" si="14"/>
        <v>9.9455426941760738E-2</v>
      </c>
      <c r="DT11" s="7">
        <f t="shared" si="14"/>
        <v>9.9103518632784104E-2</v>
      </c>
      <c r="DU11" s="7">
        <f t="shared" si="14"/>
        <v>9.8751610323807484E-2</v>
      </c>
      <c r="DV11" s="7">
        <f t="shared" si="14"/>
        <v>9.839970201483085E-2</v>
      </c>
      <c r="DW11" s="7">
        <f t="shared" si="14"/>
        <v>9.804779370585423E-2</v>
      </c>
      <c r="DX11" s="7">
        <f t="shared" si="14"/>
        <v>9.7695885396877596E-2</v>
      </c>
      <c r="DY11" s="7">
        <f t="shared" si="14"/>
        <v>9.7343977087900962E-2</v>
      </c>
      <c r="DZ11" s="7">
        <f t="shared" si="14"/>
        <v>9.6992068778924329E-2</v>
      </c>
      <c r="EA11" s="7">
        <f t="shared" si="14"/>
        <v>9.6640160469947695E-2</v>
      </c>
      <c r="EC11" s="1">
        <v>0.08</v>
      </c>
      <c r="ED11" s="4">
        <f t="shared" si="15"/>
        <v>0.36090225563909767</v>
      </c>
      <c r="EE11" s="4">
        <f t="shared" si="16"/>
        <v>0.25225547758842903</v>
      </c>
      <c r="EF11" s="4">
        <f t="shared" si="17"/>
        <v>0.18152524167561757</v>
      </c>
      <c r="EG11" s="4">
        <f t="shared" si="18"/>
        <v>0.15238095238095239</v>
      </c>
      <c r="EH11" s="4">
        <f t="shared" si="19"/>
        <v>0.13592093955886564</v>
      </c>
      <c r="EI11" s="4">
        <f t="shared" si="20"/>
        <v>0.11680870873021554</v>
      </c>
      <c r="EJ11" s="4">
        <f t="shared" si="21"/>
        <v>0.10508595988538681</v>
      </c>
      <c r="EK11" s="4">
        <f t="shared" si="22"/>
        <v>9.6640160469947695E-2</v>
      </c>
      <c r="EM11" s="1">
        <v>1.5</v>
      </c>
      <c r="EN11" s="7">
        <f t="shared" si="24"/>
        <v>1.2499104584527221</v>
      </c>
      <c r="EO11" s="7">
        <f t="shared" si="23"/>
        <v>1.2381771281169389</v>
      </c>
      <c r="EP11" s="7">
        <f t="shared" si="23"/>
        <v>1.1961315072422198</v>
      </c>
      <c r="EQ11" s="7">
        <f t="shared" si="23"/>
        <v>1.1445026553753408</v>
      </c>
      <c r="ER11" s="7">
        <f t="shared" si="23"/>
        <v>1.1014940382129004</v>
      </c>
      <c r="ES11" s="7">
        <f t="shared" si="23"/>
        <v>1.0346068062450535</v>
      </c>
      <c r="ET11" s="7">
        <f t="shared" si="23"/>
        <v>0.97650619775151337</v>
      </c>
      <c r="EU11" s="7">
        <f t="shared" si="23"/>
        <v>0.93353060046189373</v>
      </c>
      <c r="EW11" s="12" t="s">
        <v>10</v>
      </c>
      <c r="EX11" s="13">
        <v>2</v>
      </c>
      <c r="EY11" s="7">
        <v>1</v>
      </c>
      <c r="EZ11" s="7">
        <v>0.99820762833381127</v>
      </c>
      <c r="FA11" s="7">
        <v>0.986799626945979</v>
      </c>
      <c r="FB11" s="7">
        <v>0.96646560390636216</v>
      </c>
      <c r="FC11" s="7">
        <v>0.94264357076115868</v>
      </c>
      <c r="FD11" s="7">
        <v>0.90681261702434102</v>
      </c>
      <c r="FE11" s="7">
        <v>0.87353004833706083</v>
      </c>
      <c r="FF11" s="7">
        <v>0.8412113327551316</v>
      </c>
    </row>
    <row r="12" spans="16:162" x14ac:dyDescent="0.35">
      <c r="P12" s="1">
        <f t="shared" si="4"/>
        <v>0.09</v>
      </c>
      <c r="Q12" s="7">
        <f t="shared" si="5"/>
        <v>0.40601503759398494</v>
      </c>
      <c r="R12" s="7">
        <f t="shared" si="5"/>
        <v>0.38564376670948458</v>
      </c>
      <c r="S12" s="7">
        <f t="shared" si="5"/>
        <v>0.36527249582498422</v>
      </c>
      <c r="T12" s="7">
        <f t="shared" si="5"/>
        <v>0.34490122494048381</v>
      </c>
      <c r="U12" s="7">
        <f t="shared" si="5"/>
        <v>0.32452995405598345</v>
      </c>
      <c r="V12" s="7">
        <f t="shared" si="5"/>
        <v>0.30415868317148309</v>
      </c>
      <c r="W12" s="7">
        <f t="shared" si="5"/>
        <v>0.28378741228698268</v>
      </c>
      <c r="X12" s="7">
        <f t="shared" si="6"/>
        <v>0.27715645267015659</v>
      </c>
      <c r="Y12" s="7">
        <f t="shared" si="6"/>
        <v>0.27052549305333051</v>
      </c>
      <c r="Z12" s="7">
        <f t="shared" si="6"/>
        <v>0.26389453343650443</v>
      </c>
      <c r="AA12" s="7">
        <f t="shared" si="6"/>
        <v>0.25726357381967835</v>
      </c>
      <c r="AB12" s="7">
        <f t="shared" si="6"/>
        <v>0.25063261420285227</v>
      </c>
      <c r="AC12" s="7">
        <f t="shared" si="6"/>
        <v>0.24400165458602621</v>
      </c>
      <c r="AD12" s="7">
        <f t="shared" si="6"/>
        <v>0.23737069496920013</v>
      </c>
      <c r="AE12" s="7">
        <f t="shared" si="6"/>
        <v>0.23073973535237405</v>
      </c>
      <c r="AF12" s="7">
        <f t="shared" si="6"/>
        <v>0.22410877573554797</v>
      </c>
      <c r="AG12" s="7">
        <f t="shared" si="6"/>
        <v>0.21747781611872188</v>
      </c>
      <c r="AH12" s="7">
        <f t="shared" si="6"/>
        <v>0.21084685650189583</v>
      </c>
      <c r="AI12" s="7">
        <f t="shared" si="6"/>
        <v>0.20421589688506975</v>
      </c>
      <c r="AJ12" s="7">
        <f t="shared" si="7"/>
        <v>0.20148361976369489</v>
      </c>
      <c r="AK12" s="7">
        <f t="shared" si="7"/>
        <v>0.19875134264232003</v>
      </c>
      <c r="AL12" s="7">
        <f t="shared" si="7"/>
        <v>0.19601906552094517</v>
      </c>
      <c r="AM12" s="7">
        <f t="shared" si="7"/>
        <v>0.19328678839957031</v>
      </c>
      <c r="AN12" s="7">
        <f t="shared" si="7"/>
        <v>0.19055451127819545</v>
      </c>
      <c r="AO12" s="7">
        <f t="shared" si="7"/>
        <v>0.18782223415682059</v>
      </c>
      <c r="AP12" s="7">
        <f t="shared" si="7"/>
        <v>0.18508995703544573</v>
      </c>
      <c r="AQ12" s="7">
        <f t="shared" si="7"/>
        <v>0.18235767991407087</v>
      </c>
      <c r="AR12" s="7">
        <f t="shared" si="7"/>
        <v>0.17962540279269601</v>
      </c>
      <c r="AS12" s="7">
        <f t="shared" si="7"/>
        <v>0.17689312567132115</v>
      </c>
      <c r="AT12" s="7">
        <f t="shared" si="7"/>
        <v>0.17416084854994629</v>
      </c>
      <c r="AU12" s="7">
        <f t="shared" si="7"/>
        <v>0.17142857142857143</v>
      </c>
      <c r="AV12" s="7">
        <f t="shared" si="8"/>
        <v>0.16988544522650079</v>
      </c>
      <c r="AW12" s="7">
        <f t="shared" si="8"/>
        <v>0.16834231902443014</v>
      </c>
      <c r="AX12" s="7">
        <f t="shared" si="8"/>
        <v>0.16679919282235953</v>
      </c>
      <c r="AY12" s="7">
        <f t="shared" si="8"/>
        <v>0.16525606662028888</v>
      </c>
      <c r="AZ12" s="7">
        <f t="shared" si="8"/>
        <v>0.16371294041821827</v>
      </c>
      <c r="BA12" s="7">
        <f t="shared" si="8"/>
        <v>0.16216981421614762</v>
      </c>
      <c r="BB12" s="7">
        <f t="shared" si="8"/>
        <v>0.16062668801407698</v>
      </c>
      <c r="BC12" s="7">
        <f t="shared" si="8"/>
        <v>0.15908356181200634</v>
      </c>
      <c r="BD12" s="7">
        <f t="shared" si="8"/>
        <v>0.15754043560993572</v>
      </c>
      <c r="BE12" s="7">
        <f t="shared" si="8"/>
        <v>0.15599730940786508</v>
      </c>
      <c r="BF12" s="7">
        <f t="shared" si="8"/>
        <v>0.15445418320579446</v>
      </c>
      <c r="BG12" s="7">
        <f t="shared" si="8"/>
        <v>0.15291105700372382</v>
      </c>
      <c r="BH12" s="7">
        <f t="shared" si="9"/>
        <v>0.15201517118363087</v>
      </c>
      <c r="BI12" s="7">
        <f t="shared" si="9"/>
        <v>0.15111928536353789</v>
      </c>
      <c r="BJ12" s="7">
        <f t="shared" si="9"/>
        <v>0.15022339954344491</v>
      </c>
      <c r="BK12" s="7">
        <f t="shared" si="9"/>
        <v>0.14932751372335196</v>
      </c>
      <c r="BL12" s="7">
        <f t="shared" si="9"/>
        <v>0.14843162790325898</v>
      </c>
      <c r="BM12" s="7">
        <f t="shared" si="9"/>
        <v>0.147535742083166</v>
      </c>
      <c r="BN12" s="7">
        <f t="shared" si="9"/>
        <v>0.14663985626307302</v>
      </c>
      <c r="BO12" s="7">
        <f t="shared" si="9"/>
        <v>0.14574397044298004</v>
      </c>
      <c r="BP12" s="7">
        <f t="shared" si="9"/>
        <v>0.14484808462288706</v>
      </c>
      <c r="BQ12" s="7">
        <f t="shared" si="9"/>
        <v>0.14395219880279411</v>
      </c>
      <c r="BR12" s="7">
        <f t="shared" si="10"/>
        <v>0.14305631298270113</v>
      </c>
      <c r="BS12" s="7">
        <f t="shared" si="10"/>
        <v>0.14216042716260816</v>
      </c>
      <c r="BT12" s="7">
        <f t="shared" si="10"/>
        <v>0.1412645413425152</v>
      </c>
      <c r="BU12" s="7">
        <f t="shared" si="10"/>
        <v>0.14036865552242223</v>
      </c>
      <c r="BV12" s="7">
        <f t="shared" si="10"/>
        <v>0.13947276970232925</v>
      </c>
      <c r="BW12" s="7">
        <f t="shared" si="10"/>
        <v>0.13857688388223627</v>
      </c>
      <c r="BX12" s="7">
        <f t="shared" si="10"/>
        <v>0.13768099806214329</v>
      </c>
      <c r="BY12" s="7">
        <f t="shared" si="10"/>
        <v>0.13678511224205034</v>
      </c>
      <c r="BZ12" s="7">
        <f t="shared" si="10"/>
        <v>0.13588922642195736</v>
      </c>
      <c r="CA12" s="7">
        <f t="shared" si="10"/>
        <v>0.13499334060186438</v>
      </c>
      <c r="CB12" s="7">
        <f t="shared" si="10"/>
        <v>0.13409745478177143</v>
      </c>
      <c r="CC12" s="7">
        <f t="shared" si="10"/>
        <v>0.13320156896167845</v>
      </c>
      <c r="CD12" s="7">
        <f t="shared" si="10"/>
        <v>0.13230568314158547</v>
      </c>
      <c r="CE12" s="7">
        <f t="shared" si="10"/>
        <v>0.13140979732149249</v>
      </c>
      <c r="CF12" s="7">
        <f t="shared" si="11"/>
        <v>0.13086029346939115</v>
      </c>
      <c r="CG12" s="7">
        <f t="shared" si="11"/>
        <v>0.13031078961728981</v>
      </c>
      <c r="CH12" s="7">
        <f t="shared" si="11"/>
        <v>0.12976128576518844</v>
      </c>
      <c r="CI12" s="7">
        <f t="shared" si="11"/>
        <v>0.1292117819130871</v>
      </c>
      <c r="CJ12" s="7">
        <f t="shared" si="11"/>
        <v>0.12866227806098576</v>
      </c>
      <c r="CK12" s="7">
        <f t="shared" si="11"/>
        <v>0.12811277420888439</v>
      </c>
      <c r="CL12" s="7">
        <f t="shared" si="11"/>
        <v>0.12756327035678305</v>
      </c>
      <c r="CM12" s="7">
        <f t="shared" si="11"/>
        <v>0.12701376650468171</v>
      </c>
      <c r="CN12" s="7">
        <f t="shared" si="11"/>
        <v>0.12646426265258037</v>
      </c>
      <c r="CO12" s="7">
        <f t="shared" si="11"/>
        <v>0.12591475880047903</v>
      </c>
      <c r="CP12" s="7">
        <f t="shared" si="12"/>
        <v>0.12536525494837766</v>
      </c>
      <c r="CQ12" s="7">
        <f t="shared" si="12"/>
        <v>0.12481575109627632</v>
      </c>
      <c r="CR12" s="7">
        <f t="shared" si="12"/>
        <v>0.12426624724417498</v>
      </c>
      <c r="CS12" s="7">
        <f t="shared" si="12"/>
        <v>0.12371674339207363</v>
      </c>
      <c r="CT12" s="7">
        <f t="shared" si="12"/>
        <v>0.12316723953997227</v>
      </c>
      <c r="CU12" s="7">
        <f t="shared" si="12"/>
        <v>0.12261773568787093</v>
      </c>
      <c r="CV12" s="7">
        <f t="shared" si="12"/>
        <v>0.12206823183576959</v>
      </c>
      <c r="CW12" s="7">
        <f t="shared" si="12"/>
        <v>0.12151872798366824</v>
      </c>
      <c r="CX12" s="7">
        <f t="shared" si="12"/>
        <v>0.12096922413156688</v>
      </c>
      <c r="CY12" s="7">
        <f t="shared" si="12"/>
        <v>0.12041972027946554</v>
      </c>
      <c r="CZ12" s="7">
        <f t="shared" si="12"/>
        <v>0.1198702164273642</v>
      </c>
      <c r="DA12" s="7">
        <f t="shared" si="12"/>
        <v>0.11932071257526285</v>
      </c>
      <c r="DB12" s="7">
        <f t="shared" si="12"/>
        <v>0.11877120872316149</v>
      </c>
      <c r="DC12" s="7">
        <f t="shared" si="12"/>
        <v>0.11822170487106015</v>
      </c>
      <c r="DD12" s="7">
        <f t="shared" si="13"/>
        <v>0.11782580802346143</v>
      </c>
      <c r="DE12" s="7">
        <f t="shared" si="13"/>
        <v>0.11742991117586274</v>
      </c>
      <c r="DF12" s="7">
        <f t="shared" si="13"/>
        <v>0.11703401432826402</v>
      </c>
      <c r="DG12" s="7">
        <f t="shared" si="13"/>
        <v>0.11663811748066531</v>
      </c>
      <c r="DH12" s="7">
        <f t="shared" si="13"/>
        <v>0.11624222063306661</v>
      </c>
      <c r="DI12" s="7">
        <f t="shared" si="13"/>
        <v>0.1158463237854679</v>
      </c>
      <c r="DJ12" s="7">
        <f t="shared" si="13"/>
        <v>0.11545042693786919</v>
      </c>
      <c r="DK12" s="7">
        <f t="shared" si="13"/>
        <v>0.11505453009027047</v>
      </c>
      <c r="DL12" s="7">
        <f t="shared" si="13"/>
        <v>0.11465863324267178</v>
      </c>
      <c r="DM12" s="7">
        <f t="shared" si="13"/>
        <v>0.11426273639507306</v>
      </c>
      <c r="DN12" s="7">
        <f t="shared" si="14"/>
        <v>0.11386683954747435</v>
      </c>
      <c r="DO12" s="7">
        <f t="shared" si="14"/>
        <v>0.11347094269987565</v>
      </c>
      <c r="DP12" s="7">
        <f t="shared" si="14"/>
        <v>0.11307504585227693</v>
      </c>
      <c r="DQ12" s="7">
        <f t="shared" si="14"/>
        <v>0.11267914900467824</v>
      </c>
      <c r="DR12" s="7">
        <f t="shared" si="14"/>
        <v>0.11228325215707952</v>
      </c>
      <c r="DS12" s="7">
        <f t="shared" si="14"/>
        <v>0.11188735530948081</v>
      </c>
      <c r="DT12" s="7">
        <f t="shared" si="14"/>
        <v>0.1114914584618821</v>
      </c>
      <c r="DU12" s="7">
        <f t="shared" si="14"/>
        <v>0.1110955616142834</v>
      </c>
      <c r="DV12" s="7">
        <f t="shared" si="14"/>
        <v>0.11069966476668469</v>
      </c>
      <c r="DW12" s="7">
        <f t="shared" si="14"/>
        <v>0.11030376791908597</v>
      </c>
      <c r="DX12" s="7">
        <f t="shared" si="14"/>
        <v>0.10990787107148728</v>
      </c>
      <c r="DY12" s="7">
        <f t="shared" si="14"/>
        <v>0.10951197422388856</v>
      </c>
      <c r="DZ12" s="7">
        <f t="shared" si="14"/>
        <v>0.10911607737628985</v>
      </c>
      <c r="EA12" s="7">
        <f t="shared" si="14"/>
        <v>0.10872018052869115</v>
      </c>
      <c r="EC12" s="1">
        <v>0.09</v>
      </c>
      <c r="ED12" s="4">
        <f t="shared" si="15"/>
        <v>0.40601503759398488</v>
      </c>
      <c r="EE12" s="4">
        <f t="shared" si="16"/>
        <v>0.28378741228698268</v>
      </c>
      <c r="EF12" s="4">
        <f t="shared" si="17"/>
        <v>0.20421589688506975</v>
      </c>
      <c r="EG12" s="4">
        <f t="shared" si="18"/>
        <v>0.17142857142857143</v>
      </c>
      <c r="EH12" s="4">
        <f t="shared" si="19"/>
        <v>0.15291105700372382</v>
      </c>
      <c r="EI12" s="4">
        <f t="shared" si="20"/>
        <v>0.13140979732149249</v>
      </c>
      <c r="EJ12" s="4">
        <f t="shared" si="21"/>
        <v>0.11822170487106015</v>
      </c>
      <c r="EK12" s="4">
        <f t="shared" si="22"/>
        <v>0.10872018052869115</v>
      </c>
      <c r="EM12" s="1">
        <v>2</v>
      </c>
      <c r="EN12" s="7">
        <f t="shared" si="24"/>
        <v>1.25</v>
      </c>
      <c r="EO12" s="7">
        <f t="shared" si="23"/>
        <v>1.2477595354172639</v>
      </c>
      <c r="EP12" s="7">
        <f t="shared" si="23"/>
        <v>1.2334995336824737</v>
      </c>
      <c r="EQ12" s="7">
        <f t="shared" si="23"/>
        <v>1.2080820048829526</v>
      </c>
      <c r="ER12" s="7">
        <f t="shared" si="23"/>
        <v>1.1783044634514483</v>
      </c>
      <c r="ES12" s="7">
        <f t="shared" si="23"/>
        <v>1.1335157712804262</v>
      </c>
      <c r="ET12" s="7">
        <f t="shared" si="23"/>
        <v>1.091912560421326</v>
      </c>
      <c r="EU12" s="7">
        <f t="shared" si="23"/>
        <v>1.0515141659439144</v>
      </c>
      <c r="EW12" s="12" t="s">
        <v>10</v>
      </c>
      <c r="EX12" s="13">
        <v>3</v>
      </c>
      <c r="EY12" s="7">
        <v>1</v>
      </c>
      <c r="EZ12" s="7">
        <v>1</v>
      </c>
      <c r="FA12" s="7">
        <v>0.99849159603505233</v>
      </c>
      <c r="FB12" s="7">
        <v>0.99683680805176134</v>
      </c>
      <c r="FC12" s="7">
        <v>0.9892774899251584</v>
      </c>
      <c r="FD12" s="7">
        <v>0.9714429941587942</v>
      </c>
      <c r="FE12" s="7">
        <v>0.95324130953241304</v>
      </c>
      <c r="FF12" s="7">
        <v>0.93844594105293655</v>
      </c>
    </row>
    <row r="13" spans="16:162" x14ac:dyDescent="0.35">
      <c r="P13" s="1">
        <f t="shared" si="4"/>
        <v>0.1</v>
      </c>
      <c r="Q13" s="7">
        <f t="shared" si="5"/>
        <v>0.45112781954887221</v>
      </c>
      <c r="R13" s="7">
        <f t="shared" si="5"/>
        <v>0.42849307412164961</v>
      </c>
      <c r="S13" s="7">
        <f t="shared" si="5"/>
        <v>0.40585832869442695</v>
      </c>
      <c r="T13" s="7">
        <f t="shared" si="5"/>
        <v>0.38322358326720429</v>
      </c>
      <c r="U13" s="7">
        <f t="shared" si="5"/>
        <v>0.36058883783998164</v>
      </c>
      <c r="V13" s="7">
        <f t="shared" si="5"/>
        <v>0.33795409241275898</v>
      </c>
      <c r="W13" s="7">
        <f t="shared" si="5"/>
        <v>0.31531934698553632</v>
      </c>
      <c r="X13" s="7">
        <f t="shared" si="6"/>
        <v>0.3079516140779518</v>
      </c>
      <c r="Y13" s="7">
        <f t="shared" si="6"/>
        <v>0.30058388117036727</v>
      </c>
      <c r="Z13" s="7">
        <f t="shared" si="6"/>
        <v>0.29321614826278275</v>
      </c>
      <c r="AA13" s="7">
        <f t="shared" si="6"/>
        <v>0.28584841535519823</v>
      </c>
      <c r="AB13" s="7">
        <f t="shared" si="6"/>
        <v>0.2784806824476137</v>
      </c>
      <c r="AC13" s="7">
        <f t="shared" si="6"/>
        <v>0.27111294954002918</v>
      </c>
      <c r="AD13" s="7">
        <f t="shared" si="6"/>
        <v>0.26374521663244466</v>
      </c>
      <c r="AE13" s="7">
        <f t="shared" si="6"/>
        <v>0.25637748372486013</v>
      </c>
      <c r="AF13" s="7">
        <f t="shared" si="6"/>
        <v>0.24900975081727561</v>
      </c>
      <c r="AG13" s="7">
        <f t="shared" si="6"/>
        <v>0.24164201790969109</v>
      </c>
      <c r="AH13" s="7">
        <f t="shared" si="6"/>
        <v>0.23427428500210656</v>
      </c>
      <c r="AI13" s="7">
        <f t="shared" si="6"/>
        <v>0.22690655209452204</v>
      </c>
      <c r="AJ13" s="7">
        <f t="shared" si="7"/>
        <v>0.22387068862632775</v>
      </c>
      <c r="AK13" s="7">
        <f t="shared" si="7"/>
        <v>0.22083482515813346</v>
      </c>
      <c r="AL13" s="7">
        <f t="shared" si="7"/>
        <v>0.21779896168993917</v>
      </c>
      <c r="AM13" s="7">
        <f t="shared" si="7"/>
        <v>0.21476309822174486</v>
      </c>
      <c r="AN13" s="7">
        <f t="shared" si="7"/>
        <v>0.21172723475355057</v>
      </c>
      <c r="AO13" s="7">
        <f t="shared" si="7"/>
        <v>0.20869137128535628</v>
      </c>
      <c r="AP13" s="7">
        <f t="shared" si="7"/>
        <v>0.20565550781716196</v>
      </c>
      <c r="AQ13" s="7">
        <f t="shared" si="7"/>
        <v>0.20261964434896768</v>
      </c>
      <c r="AR13" s="7">
        <f t="shared" si="7"/>
        <v>0.19958378088077339</v>
      </c>
      <c r="AS13" s="7">
        <f t="shared" si="7"/>
        <v>0.1965479174125791</v>
      </c>
      <c r="AT13" s="7">
        <f t="shared" si="7"/>
        <v>0.19351205394438481</v>
      </c>
      <c r="AU13" s="7">
        <f t="shared" si="7"/>
        <v>0.19047619047619052</v>
      </c>
      <c r="AV13" s="7">
        <f t="shared" si="8"/>
        <v>0.18876160580722318</v>
      </c>
      <c r="AW13" s="7">
        <f t="shared" si="8"/>
        <v>0.18704702113825578</v>
      </c>
      <c r="AX13" s="7">
        <f t="shared" si="8"/>
        <v>0.18533243646928843</v>
      </c>
      <c r="AY13" s="7">
        <f t="shared" si="8"/>
        <v>0.18361785180032106</v>
      </c>
      <c r="AZ13" s="7">
        <f t="shared" si="8"/>
        <v>0.18190326713135369</v>
      </c>
      <c r="BA13" s="7">
        <f t="shared" si="8"/>
        <v>0.18018868246238631</v>
      </c>
      <c r="BB13" s="7">
        <f t="shared" si="8"/>
        <v>0.17847409779341894</v>
      </c>
      <c r="BC13" s="7">
        <f t="shared" si="8"/>
        <v>0.17675951312445157</v>
      </c>
      <c r="BD13" s="7">
        <f t="shared" si="8"/>
        <v>0.17504492845548419</v>
      </c>
      <c r="BE13" s="7">
        <f t="shared" si="8"/>
        <v>0.17333034378651682</v>
      </c>
      <c r="BF13" s="7">
        <f t="shared" si="8"/>
        <v>0.17161575911754945</v>
      </c>
      <c r="BG13" s="7">
        <f t="shared" si="8"/>
        <v>0.1699011744485821</v>
      </c>
      <c r="BH13" s="7">
        <f t="shared" si="9"/>
        <v>0.16890574575958983</v>
      </c>
      <c r="BI13" s="7">
        <f t="shared" si="9"/>
        <v>0.16791031707059764</v>
      </c>
      <c r="BJ13" s="7">
        <f t="shared" si="9"/>
        <v>0.16691488838160545</v>
      </c>
      <c r="BK13" s="7">
        <f t="shared" si="9"/>
        <v>0.16591945969261326</v>
      </c>
      <c r="BL13" s="7">
        <f t="shared" si="9"/>
        <v>0.16492403100362107</v>
      </c>
      <c r="BM13" s="7">
        <f t="shared" si="9"/>
        <v>0.16392860231462889</v>
      </c>
      <c r="BN13" s="7">
        <f t="shared" si="9"/>
        <v>0.1629331736256367</v>
      </c>
      <c r="BO13" s="7">
        <f t="shared" si="9"/>
        <v>0.16193774493664451</v>
      </c>
      <c r="BP13" s="7">
        <f t="shared" si="9"/>
        <v>0.16094231624765232</v>
      </c>
      <c r="BQ13" s="7">
        <f t="shared" si="9"/>
        <v>0.1599468875586601</v>
      </c>
      <c r="BR13" s="7">
        <f t="shared" si="10"/>
        <v>0.15895145886966794</v>
      </c>
      <c r="BS13" s="7">
        <f t="shared" si="10"/>
        <v>0.15795603018067572</v>
      </c>
      <c r="BT13" s="7">
        <f t="shared" si="10"/>
        <v>0.15696060149168353</v>
      </c>
      <c r="BU13" s="7">
        <f t="shared" si="10"/>
        <v>0.15596517280269134</v>
      </c>
      <c r="BV13" s="7">
        <f t="shared" si="10"/>
        <v>0.15496974411369915</v>
      </c>
      <c r="BW13" s="7">
        <f t="shared" si="10"/>
        <v>0.15397431542470696</v>
      </c>
      <c r="BX13" s="7">
        <f t="shared" si="10"/>
        <v>0.15297888673571478</v>
      </c>
      <c r="BY13" s="7">
        <f t="shared" si="10"/>
        <v>0.15198345804672259</v>
      </c>
      <c r="BZ13" s="7">
        <f t="shared" si="10"/>
        <v>0.15098802935773037</v>
      </c>
      <c r="CA13" s="7">
        <f t="shared" si="10"/>
        <v>0.14999260066873821</v>
      </c>
      <c r="CB13" s="7">
        <f t="shared" si="10"/>
        <v>0.14899717197974599</v>
      </c>
      <c r="CC13" s="7">
        <f t="shared" si="10"/>
        <v>0.14800174329075383</v>
      </c>
      <c r="CD13" s="7">
        <f t="shared" si="10"/>
        <v>0.14700631460176161</v>
      </c>
      <c r="CE13" s="7">
        <f t="shared" si="10"/>
        <v>0.14601088591276942</v>
      </c>
      <c r="CF13" s="7">
        <f t="shared" si="11"/>
        <v>0.14540032607710127</v>
      </c>
      <c r="CG13" s="7">
        <f t="shared" si="11"/>
        <v>0.14478976624143311</v>
      </c>
      <c r="CH13" s="7">
        <f t="shared" si="11"/>
        <v>0.14417920640576493</v>
      </c>
      <c r="CI13" s="7">
        <f t="shared" si="11"/>
        <v>0.14356864657009677</v>
      </c>
      <c r="CJ13" s="7">
        <f t="shared" si="11"/>
        <v>0.14295808673442861</v>
      </c>
      <c r="CK13" s="7">
        <f t="shared" si="11"/>
        <v>0.14234752689876046</v>
      </c>
      <c r="CL13" s="7">
        <f t="shared" si="11"/>
        <v>0.14173696706309227</v>
      </c>
      <c r="CM13" s="7">
        <f t="shared" si="11"/>
        <v>0.14112640722742412</v>
      </c>
      <c r="CN13" s="7">
        <f t="shared" si="11"/>
        <v>0.14051584739175596</v>
      </c>
      <c r="CO13" s="7">
        <f t="shared" si="11"/>
        <v>0.13990528755608778</v>
      </c>
      <c r="CP13" s="7">
        <f t="shared" si="12"/>
        <v>0.13929472772041962</v>
      </c>
      <c r="CQ13" s="7">
        <f t="shared" si="12"/>
        <v>0.13868416788475146</v>
      </c>
      <c r="CR13" s="7">
        <f t="shared" si="12"/>
        <v>0.13807360804908331</v>
      </c>
      <c r="CS13" s="7">
        <f t="shared" si="12"/>
        <v>0.13746304821341512</v>
      </c>
      <c r="CT13" s="7">
        <f t="shared" si="12"/>
        <v>0.13685248837774697</v>
      </c>
      <c r="CU13" s="7">
        <f t="shared" si="12"/>
        <v>0.13624192854207878</v>
      </c>
      <c r="CV13" s="7">
        <f t="shared" si="12"/>
        <v>0.13563136870641063</v>
      </c>
      <c r="CW13" s="7">
        <f t="shared" si="12"/>
        <v>0.13502080887074247</v>
      </c>
      <c r="CX13" s="7">
        <f t="shared" si="12"/>
        <v>0.13441024903507431</v>
      </c>
      <c r="CY13" s="7">
        <f t="shared" si="12"/>
        <v>0.13379968919940613</v>
      </c>
      <c r="CZ13" s="7">
        <f t="shared" si="12"/>
        <v>0.13318912936373797</v>
      </c>
      <c r="DA13" s="7">
        <f t="shared" si="12"/>
        <v>0.13257856952806982</v>
      </c>
      <c r="DB13" s="7">
        <f t="shared" si="12"/>
        <v>0.13196800969240163</v>
      </c>
      <c r="DC13" s="7">
        <f t="shared" si="12"/>
        <v>0.13135744985673348</v>
      </c>
      <c r="DD13" s="7">
        <f t="shared" si="13"/>
        <v>0.13091756447051273</v>
      </c>
      <c r="DE13" s="7">
        <f t="shared" si="13"/>
        <v>0.13047767908429195</v>
      </c>
      <c r="DF13" s="7">
        <f t="shared" si="13"/>
        <v>0.13003779369807117</v>
      </c>
      <c r="DG13" s="7">
        <f t="shared" si="13"/>
        <v>0.12959790831185036</v>
      </c>
      <c r="DH13" s="7">
        <f t="shared" si="13"/>
        <v>0.12915802292562958</v>
      </c>
      <c r="DI13" s="7">
        <f t="shared" si="13"/>
        <v>0.12871813753940881</v>
      </c>
      <c r="DJ13" s="7">
        <f t="shared" si="13"/>
        <v>0.128278252153188</v>
      </c>
      <c r="DK13" s="7">
        <f t="shared" si="13"/>
        <v>0.12783836676696722</v>
      </c>
      <c r="DL13" s="7">
        <f t="shared" si="13"/>
        <v>0.12739848138074644</v>
      </c>
      <c r="DM13" s="7">
        <f t="shared" si="13"/>
        <v>0.12695859599452564</v>
      </c>
      <c r="DN13" s="7">
        <f t="shared" si="14"/>
        <v>0.12651871060830486</v>
      </c>
      <c r="DO13" s="7">
        <f t="shared" si="14"/>
        <v>0.12607882522208408</v>
      </c>
      <c r="DP13" s="7">
        <f t="shared" si="14"/>
        <v>0.12563893983586327</v>
      </c>
      <c r="DQ13" s="7">
        <f t="shared" si="14"/>
        <v>0.12519905444964249</v>
      </c>
      <c r="DR13" s="7">
        <f t="shared" si="14"/>
        <v>0.12475916906342172</v>
      </c>
      <c r="DS13" s="7">
        <f t="shared" si="14"/>
        <v>0.12431928367720092</v>
      </c>
      <c r="DT13" s="7">
        <f t="shared" si="14"/>
        <v>0.12387939829098013</v>
      </c>
      <c r="DU13" s="7">
        <f t="shared" si="14"/>
        <v>0.12343951290475935</v>
      </c>
      <c r="DV13" s="7">
        <f t="shared" si="14"/>
        <v>0.12299962751853857</v>
      </c>
      <c r="DW13" s="7">
        <f t="shared" si="14"/>
        <v>0.12255974213231778</v>
      </c>
      <c r="DX13" s="7">
        <f t="shared" si="14"/>
        <v>0.12211985674609699</v>
      </c>
      <c r="DY13" s="7">
        <f t="shared" si="14"/>
        <v>0.12167997135987621</v>
      </c>
      <c r="DZ13" s="7">
        <f t="shared" si="14"/>
        <v>0.12124008597365542</v>
      </c>
      <c r="EA13" s="7">
        <f t="shared" si="14"/>
        <v>0.12080020058743463</v>
      </c>
      <c r="EC13" s="11">
        <v>0.1</v>
      </c>
      <c r="ED13" s="3">
        <f>EN4</f>
        <v>0.45112781954887216</v>
      </c>
      <c r="EE13" s="3">
        <f t="shared" ref="EE13:EK13" si="25">EO4</f>
        <v>0.31531934698553632</v>
      </c>
      <c r="EF13" s="3">
        <f t="shared" si="25"/>
        <v>0.22690655209452201</v>
      </c>
      <c r="EG13" s="3">
        <f t="shared" si="25"/>
        <v>0.19047619047619049</v>
      </c>
      <c r="EH13" s="3">
        <f t="shared" si="25"/>
        <v>0.16990117444858205</v>
      </c>
      <c r="EI13" s="3">
        <f t="shared" si="25"/>
        <v>0.14601088591276945</v>
      </c>
      <c r="EJ13" s="3">
        <f t="shared" si="25"/>
        <v>0.1313574498567335</v>
      </c>
      <c r="EK13" s="3">
        <f t="shared" si="25"/>
        <v>0.12080020058743463</v>
      </c>
      <c r="EM13" s="1">
        <v>3</v>
      </c>
      <c r="EN13" s="7">
        <f t="shared" si="24"/>
        <v>1.25</v>
      </c>
      <c r="EO13" s="7">
        <f t="shared" si="23"/>
        <v>1.25</v>
      </c>
      <c r="EP13" s="7">
        <f t="shared" si="23"/>
        <v>1.2481144950438154</v>
      </c>
      <c r="EQ13" s="7">
        <f t="shared" si="23"/>
        <v>1.2460460100647015</v>
      </c>
      <c r="ER13" s="7">
        <f t="shared" si="23"/>
        <v>1.2365968624064478</v>
      </c>
      <c r="ES13" s="7">
        <f t="shared" si="23"/>
        <v>1.2143037426984926</v>
      </c>
      <c r="ET13" s="7">
        <f t="shared" si="23"/>
        <v>1.1915516369155161</v>
      </c>
      <c r="EU13" s="7">
        <f t="shared" si="23"/>
        <v>1.1730574263161706</v>
      </c>
    </row>
    <row r="14" spans="16:162" x14ac:dyDescent="0.35">
      <c r="P14" s="1">
        <f t="shared" si="4"/>
        <v>0.11</v>
      </c>
      <c r="Q14" s="7">
        <f t="shared" ref="Q14:W23" si="26">TREND($ED14:$EE14,$ED$2:$EE$2,Q$2)</f>
        <v>0.47965706149722687</v>
      </c>
      <c r="R14" s="7">
        <f t="shared" si="26"/>
        <v>0.45614180261549087</v>
      </c>
      <c r="S14" s="7">
        <f t="shared" si="26"/>
        <v>0.43262654373375486</v>
      </c>
      <c r="T14" s="7">
        <f t="shared" si="26"/>
        <v>0.40911128485201886</v>
      </c>
      <c r="U14" s="7">
        <f t="shared" si="26"/>
        <v>0.38559602597028286</v>
      </c>
      <c r="V14" s="7">
        <f t="shared" si="26"/>
        <v>0.36208076708854681</v>
      </c>
      <c r="W14" s="7">
        <f t="shared" si="26"/>
        <v>0.33856550820681081</v>
      </c>
      <c r="X14" s="7">
        <f t="shared" ref="X14:AI23" si="27">TREND($EE14:$EF14,$EE$2:$EF$2,X$2)</f>
        <v>0.33075318497429085</v>
      </c>
      <c r="Y14" s="7">
        <f t="shared" si="27"/>
        <v>0.32294086174177078</v>
      </c>
      <c r="Z14" s="7">
        <f t="shared" si="27"/>
        <v>0.31512853850925077</v>
      </c>
      <c r="AA14" s="7">
        <f t="shared" si="27"/>
        <v>0.3073162152767307</v>
      </c>
      <c r="AB14" s="7">
        <f t="shared" si="27"/>
        <v>0.29950389204421068</v>
      </c>
      <c r="AC14" s="7">
        <f t="shared" si="27"/>
        <v>0.29169156881169062</v>
      </c>
      <c r="AD14" s="7">
        <f t="shared" si="27"/>
        <v>0.28387924557917055</v>
      </c>
      <c r="AE14" s="7">
        <f t="shared" si="27"/>
        <v>0.27606692234665053</v>
      </c>
      <c r="AF14" s="7">
        <f t="shared" si="27"/>
        <v>0.26825459911413052</v>
      </c>
      <c r="AG14" s="7">
        <f t="shared" si="27"/>
        <v>0.26044227588161045</v>
      </c>
      <c r="AH14" s="7">
        <f t="shared" si="27"/>
        <v>0.25262995264909038</v>
      </c>
      <c r="AI14" s="7">
        <f t="shared" si="27"/>
        <v>0.24481762941657037</v>
      </c>
      <c r="AJ14" s="7">
        <f t="shared" ref="AJ14:AU23" si="28">TREND($EF14:$EG14,$EF$2:$EG$2,AJ$2)</f>
        <v>0.24156712928680563</v>
      </c>
      <c r="AK14" s="7">
        <f t="shared" si="28"/>
        <v>0.23831662915704088</v>
      </c>
      <c r="AL14" s="7">
        <f t="shared" si="28"/>
        <v>0.23506612902727614</v>
      </c>
      <c r="AM14" s="7">
        <f t="shared" si="28"/>
        <v>0.23181562889751139</v>
      </c>
      <c r="AN14" s="7">
        <f t="shared" si="28"/>
        <v>0.22856512876774665</v>
      </c>
      <c r="AO14" s="7">
        <f t="shared" si="28"/>
        <v>0.22531462863798191</v>
      </c>
      <c r="AP14" s="7">
        <f t="shared" si="28"/>
        <v>0.22206412850821719</v>
      </c>
      <c r="AQ14" s="7">
        <f t="shared" si="28"/>
        <v>0.21881362837845245</v>
      </c>
      <c r="AR14" s="7">
        <f t="shared" si="28"/>
        <v>0.2155631282486877</v>
      </c>
      <c r="AS14" s="7">
        <f t="shared" si="28"/>
        <v>0.21231262811892299</v>
      </c>
      <c r="AT14" s="7">
        <f t="shared" si="28"/>
        <v>0.20906212798915824</v>
      </c>
      <c r="AU14" s="7">
        <f t="shared" si="28"/>
        <v>0.2058116278593935</v>
      </c>
      <c r="AV14" s="7">
        <f t="shared" ref="AV14:BG23" si="29">TREND($EG14:$EH14,$EG$2:$EH$2,AV$2)</f>
        <v>0.20397122909675885</v>
      </c>
      <c r="AW14" s="7">
        <f t="shared" si="29"/>
        <v>0.20213083033412418</v>
      </c>
      <c r="AX14" s="7">
        <f t="shared" si="29"/>
        <v>0.20029043157148954</v>
      </c>
      <c r="AY14" s="7">
        <f t="shared" si="29"/>
        <v>0.19845003280885487</v>
      </c>
      <c r="AZ14" s="7">
        <f t="shared" si="29"/>
        <v>0.19660963404622023</v>
      </c>
      <c r="BA14" s="7">
        <f t="shared" si="29"/>
        <v>0.19476923528358558</v>
      </c>
      <c r="BB14" s="7">
        <f t="shared" si="29"/>
        <v>0.19292883652095094</v>
      </c>
      <c r="BC14" s="7">
        <f t="shared" si="29"/>
        <v>0.19108843775831627</v>
      </c>
      <c r="BD14" s="7">
        <f t="shared" si="29"/>
        <v>0.18924803899568163</v>
      </c>
      <c r="BE14" s="7">
        <f t="shared" si="29"/>
        <v>0.18740764023304696</v>
      </c>
      <c r="BF14" s="7">
        <f t="shared" si="29"/>
        <v>0.18556724147041231</v>
      </c>
      <c r="BG14" s="7">
        <f t="shared" si="29"/>
        <v>0.18372684270777767</v>
      </c>
      <c r="BH14" s="7">
        <f t="shared" ref="BH14:BQ23" si="30">TREND($EH14:$EI14,$EH$2:$EI$2,BH$2)</f>
        <v>0.18265445495075133</v>
      </c>
      <c r="BI14" s="7">
        <f t="shared" si="30"/>
        <v>0.18158206719372497</v>
      </c>
      <c r="BJ14" s="7">
        <f t="shared" si="30"/>
        <v>0.18050967943669863</v>
      </c>
      <c r="BK14" s="7">
        <f t="shared" si="30"/>
        <v>0.17943729167967229</v>
      </c>
      <c r="BL14" s="7">
        <f t="shared" si="30"/>
        <v>0.17836490392264595</v>
      </c>
      <c r="BM14" s="7">
        <f t="shared" si="30"/>
        <v>0.17729251616561961</v>
      </c>
      <c r="BN14" s="7">
        <f t="shared" si="30"/>
        <v>0.17622012840859327</v>
      </c>
      <c r="BO14" s="7">
        <f t="shared" si="30"/>
        <v>0.17514774065156691</v>
      </c>
      <c r="BP14" s="7">
        <f t="shared" si="30"/>
        <v>0.17407535289454057</v>
      </c>
      <c r="BQ14" s="7">
        <f t="shared" si="30"/>
        <v>0.17300296513751423</v>
      </c>
      <c r="BR14" s="7">
        <f t="shared" ref="BR14:CE23" si="31">TREND($EH14:$EI14,$EH$2:$EI$2,BR$2)</f>
        <v>0.17193057738048789</v>
      </c>
      <c r="BS14" s="7">
        <f t="shared" si="31"/>
        <v>0.17085818962346155</v>
      </c>
      <c r="BT14" s="7">
        <f t="shared" si="31"/>
        <v>0.16978580186643522</v>
      </c>
      <c r="BU14" s="7">
        <f t="shared" si="31"/>
        <v>0.16871341410940888</v>
      </c>
      <c r="BV14" s="7">
        <f t="shared" si="31"/>
        <v>0.16764102635238254</v>
      </c>
      <c r="BW14" s="7">
        <f t="shared" si="31"/>
        <v>0.1665686385953562</v>
      </c>
      <c r="BX14" s="7">
        <f t="shared" si="31"/>
        <v>0.16549625083832986</v>
      </c>
      <c r="BY14" s="7">
        <f t="shared" si="31"/>
        <v>0.1644238630813035</v>
      </c>
      <c r="BZ14" s="7">
        <f t="shared" si="31"/>
        <v>0.16335147532427716</v>
      </c>
      <c r="CA14" s="7">
        <f t="shared" si="31"/>
        <v>0.16227908756725082</v>
      </c>
      <c r="CB14" s="7">
        <f t="shared" si="31"/>
        <v>0.16120669981022448</v>
      </c>
      <c r="CC14" s="7">
        <f t="shared" si="31"/>
        <v>0.16013431205319811</v>
      </c>
      <c r="CD14" s="7">
        <f t="shared" si="31"/>
        <v>0.15906192429617177</v>
      </c>
      <c r="CE14" s="7">
        <f t="shared" si="31"/>
        <v>0.15798953653914544</v>
      </c>
      <c r="CF14" s="7">
        <f t="shared" ref="CF14:CO23" si="32">TREND($EI14:$EJ14,$EI$2:$EJ$2,CF$2)</f>
        <v>0.15733180595771495</v>
      </c>
      <c r="CG14" s="7">
        <f t="shared" si="32"/>
        <v>0.15667407537628447</v>
      </c>
      <c r="CH14" s="7">
        <f t="shared" si="32"/>
        <v>0.15601634479485396</v>
      </c>
      <c r="CI14" s="7">
        <f t="shared" si="32"/>
        <v>0.15535861421342345</v>
      </c>
      <c r="CJ14" s="7">
        <f t="shared" si="32"/>
        <v>0.15470088363199297</v>
      </c>
      <c r="CK14" s="7">
        <f t="shared" si="32"/>
        <v>0.15404315305056246</v>
      </c>
      <c r="CL14" s="7">
        <f t="shared" si="32"/>
        <v>0.15338542246913195</v>
      </c>
      <c r="CM14" s="7">
        <f t="shared" si="32"/>
        <v>0.15272769188770147</v>
      </c>
      <c r="CN14" s="7">
        <f t="shared" si="32"/>
        <v>0.15206996130627098</v>
      </c>
      <c r="CO14" s="7">
        <f t="shared" si="32"/>
        <v>0.15141223072484047</v>
      </c>
      <c r="CP14" s="7">
        <f t="shared" ref="CP14:DC23" si="33">TREND($EI14:$EJ14,$EI$2:$EJ$2,CP$2)</f>
        <v>0.15075450014340996</v>
      </c>
      <c r="CQ14" s="7">
        <f t="shared" si="33"/>
        <v>0.15009676956197948</v>
      </c>
      <c r="CR14" s="7">
        <f t="shared" si="33"/>
        <v>0.14943903898054897</v>
      </c>
      <c r="CS14" s="7">
        <f t="shared" si="33"/>
        <v>0.14878130839911846</v>
      </c>
      <c r="CT14" s="7">
        <f t="shared" si="33"/>
        <v>0.14812357781768798</v>
      </c>
      <c r="CU14" s="7">
        <f t="shared" si="33"/>
        <v>0.14746584723625747</v>
      </c>
      <c r="CV14" s="7">
        <f t="shared" si="33"/>
        <v>0.14680811665482696</v>
      </c>
      <c r="CW14" s="7">
        <f t="shared" si="33"/>
        <v>0.14615038607339648</v>
      </c>
      <c r="CX14" s="7">
        <f t="shared" si="33"/>
        <v>0.14549265549196597</v>
      </c>
      <c r="CY14" s="7">
        <f t="shared" si="33"/>
        <v>0.14483492491053546</v>
      </c>
      <c r="CZ14" s="7">
        <f t="shared" si="33"/>
        <v>0.14417719432910497</v>
      </c>
      <c r="DA14" s="7">
        <f t="shared" si="33"/>
        <v>0.14351946374767446</v>
      </c>
      <c r="DB14" s="7">
        <f t="shared" si="33"/>
        <v>0.14286173316624395</v>
      </c>
      <c r="DC14" s="7">
        <f t="shared" si="33"/>
        <v>0.14220400258481347</v>
      </c>
      <c r="DD14" s="7">
        <f t="shared" ref="DD14:DM23" si="34">TREND($EJ14:$EK14,$EJ$2:$EK$2,DD$2)</f>
        <v>0.14172998164585474</v>
      </c>
      <c r="DE14" s="7">
        <f t="shared" si="34"/>
        <v>0.141255960706896</v>
      </c>
      <c r="DF14" s="7">
        <f t="shared" si="34"/>
        <v>0.14078193976793724</v>
      </c>
      <c r="DG14" s="7">
        <f t="shared" si="34"/>
        <v>0.14030791882897853</v>
      </c>
      <c r="DH14" s="7">
        <f t="shared" si="34"/>
        <v>0.13983389789001976</v>
      </c>
      <c r="DI14" s="7">
        <f t="shared" si="34"/>
        <v>0.13935987695106103</v>
      </c>
      <c r="DJ14" s="7">
        <f t="shared" si="34"/>
        <v>0.13888585601210229</v>
      </c>
      <c r="DK14" s="7">
        <f t="shared" si="34"/>
        <v>0.13841183507314356</v>
      </c>
      <c r="DL14" s="7">
        <f t="shared" si="34"/>
        <v>0.13793781413418482</v>
      </c>
      <c r="DM14" s="7">
        <f t="shared" si="34"/>
        <v>0.13746379319522609</v>
      </c>
      <c r="DN14" s="7">
        <f t="shared" ref="DN14:EA23" si="35">TREND($EJ14:$EK14,$EJ$2:$EK$2,DN$2)</f>
        <v>0.13698977225626735</v>
      </c>
      <c r="DO14" s="7">
        <f t="shared" si="35"/>
        <v>0.13651575131730861</v>
      </c>
      <c r="DP14" s="7">
        <f t="shared" si="35"/>
        <v>0.13604173037834988</v>
      </c>
      <c r="DQ14" s="7">
        <f t="shared" si="35"/>
        <v>0.13556770943939112</v>
      </c>
      <c r="DR14" s="7">
        <f t="shared" si="35"/>
        <v>0.13509368850043241</v>
      </c>
      <c r="DS14" s="7">
        <f t="shared" si="35"/>
        <v>0.13461966756147364</v>
      </c>
      <c r="DT14" s="7">
        <f t="shared" si="35"/>
        <v>0.13414564662251491</v>
      </c>
      <c r="DU14" s="7">
        <f t="shared" si="35"/>
        <v>0.13367162568355617</v>
      </c>
      <c r="DV14" s="7">
        <f t="shared" si="35"/>
        <v>0.13319760474459744</v>
      </c>
      <c r="DW14" s="7">
        <f t="shared" si="35"/>
        <v>0.1327235838056387</v>
      </c>
      <c r="DX14" s="7">
        <f t="shared" si="35"/>
        <v>0.13224956286667996</v>
      </c>
      <c r="DY14" s="7">
        <f t="shared" si="35"/>
        <v>0.13177554192772123</v>
      </c>
      <c r="DZ14" s="7">
        <f t="shared" si="35"/>
        <v>0.13130152098876249</v>
      </c>
      <c r="EA14" s="7">
        <f t="shared" si="35"/>
        <v>0.13082750004980376</v>
      </c>
      <c r="EC14" s="1">
        <v>0.11</v>
      </c>
      <c r="ED14" s="4">
        <f t="shared" ref="ED14:EK14" si="36">TREND(EN$4:EN$5,$EM$4:$EM$5,$EC14,TRUE)</f>
        <v>0.47965706149722687</v>
      </c>
      <c r="EE14" s="4">
        <f t="shared" si="36"/>
        <v>0.33856550820681086</v>
      </c>
      <c r="EF14" s="4">
        <f t="shared" si="36"/>
        <v>0.24481762941657034</v>
      </c>
      <c r="EG14" s="4">
        <f t="shared" si="36"/>
        <v>0.2058116278593935</v>
      </c>
      <c r="EH14" s="4">
        <f t="shared" si="36"/>
        <v>0.18372684270777767</v>
      </c>
      <c r="EI14" s="4">
        <f t="shared" si="36"/>
        <v>0.15798953653914546</v>
      </c>
      <c r="EJ14" s="4">
        <f t="shared" si="36"/>
        <v>0.14220400258481347</v>
      </c>
      <c r="EK14" s="4">
        <f t="shared" si="36"/>
        <v>0.13082750004980376</v>
      </c>
    </row>
    <row r="15" spans="16:162" x14ac:dyDescent="0.35">
      <c r="P15" s="1">
        <f t="shared" si="4"/>
        <v>0.12</v>
      </c>
      <c r="Q15" s="7">
        <f t="shared" si="26"/>
        <v>0.50818630344558158</v>
      </c>
      <c r="R15" s="7">
        <f t="shared" si="26"/>
        <v>0.48379053110933223</v>
      </c>
      <c r="S15" s="7">
        <f t="shared" si="26"/>
        <v>0.45939475877308289</v>
      </c>
      <c r="T15" s="7">
        <f t="shared" si="26"/>
        <v>0.43499898643683355</v>
      </c>
      <c r="U15" s="7">
        <f t="shared" si="26"/>
        <v>0.4106032141005842</v>
      </c>
      <c r="V15" s="7">
        <f t="shared" si="26"/>
        <v>0.38620744176433486</v>
      </c>
      <c r="W15" s="7">
        <f t="shared" si="26"/>
        <v>0.36181166942808551</v>
      </c>
      <c r="X15" s="7">
        <f t="shared" si="27"/>
        <v>0.3535547558706299</v>
      </c>
      <c r="Y15" s="7">
        <f t="shared" si="27"/>
        <v>0.34529784231317434</v>
      </c>
      <c r="Z15" s="7">
        <f t="shared" si="27"/>
        <v>0.33704092875571878</v>
      </c>
      <c r="AA15" s="7">
        <f t="shared" si="27"/>
        <v>0.32878401519826317</v>
      </c>
      <c r="AB15" s="7">
        <f t="shared" si="27"/>
        <v>0.32052710164080767</v>
      </c>
      <c r="AC15" s="7">
        <f t="shared" si="27"/>
        <v>0.31227018808335205</v>
      </c>
      <c r="AD15" s="7">
        <f t="shared" si="27"/>
        <v>0.30401327452589649</v>
      </c>
      <c r="AE15" s="7">
        <f t="shared" si="27"/>
        <v>0.29575636096844093</v>
      </c>
      <c r="AF15" s="7">
        <f t="shared" si="27"/>
        <v>0.28749944741098532</v>
      </c>
      <c r="AG15" s="7">
        <f t="shared" si="27"/>
        <v>0.27924253385352982</v>
      </c>
      <c r="AH15" s="7">
        <f t="shared" si="27"/>
        <v>0.2709856202960742</v>
      </c>
      <c r="AI15" s="7">
        <f t="shared" si="27"/>
        <v>0.26272870673861864</v>
      </c>
      <c r="AJ15" s="7">
        <f t="shared" si="28"/>
        <v>0.2592635699472835</v>
      </c>
      <c r="AK15" s="7">
        <f t="shared" si="28"/>
        <v>0.2557984331559483</v>
      </c>
      <c r="AL15" s="7">
        <f t="shared" si="28"/>
        <v>0.25233329636461316</v>
      </c>
      <c r="AM15" s="7">
        <f t="shared" si="28"/>
        <v>0.24886815957327796</v>
      </c>
      <c r="AN15" s="7">
        <f t="shared" si="28"/>
        <v>0.24540302278194279</v>
      </c>
      <c r="AO15" s="7">
        <f t="shared" si="28"/>
        <v>0.24193788599060762</v>
      </c>
      <c r="AP15" s="7">
        <f t="shared" si="28"/>
        <v>0.23847274919927242</v>
      </c>
      <c r="AQ15" s="7">
        <f t="shared" si="28"/>
        <v>0.23500761240793724</v>
      </c>
      <c r="AR15" s="7">
        <f t="shared" si="28"/>
        <v>0.23154247561660207</v>
      </c>
      <c r="AS15" s="7">
        <f t="shared" si="28"/>
        <v>0.22807733882526687</v>
      </c>
      <c r="AT15" s="7">
        <f t="shared" si="28"/>
        <v>0.2246122020339317</v>
      </c>
      <c r="AU15" s="7">
        <f t="shared" si="28"/>
        <v>0.22114706524259653</v>
      </c>
      <c r="AV15" s="7">
        <f t="shared" si="29"/>
        <v>0.21918085238629464</v>
      </c>
      <c r="AW15" s="7">
        <f t="shared" si="29"/>
        <v>0.2172146395299927</v>
      </c>
      <c r="AX15" s="7">
        <f t="shared" si="29"/>
        <v>0.21524842667369076</v>
      </c>
      <c r="AY15" s="7">
        <f t="shared" si="29"/>
        <v>0.21328221381738885</v>
      </c>
      <c r="AZ15" s="7">
        <f t="shared" si="29"/>
        <v>0.21131600096108691</v>
      </c>
      <c r="BA15" s="7">
        <f t="shared" si="29"/>
        <v>0.20934978810478497</v>
      </c>
      <c r="BB15" s="7">
        <f t="shared" si="29"/>
        <v>0.20738357524848305</v>
      </c>
      <c r="BC15" s="7">
        <f t="shared" si="29"/>
        <v>0.20541736239218111</v>
      </c>
      <c r="BD15" s="7">
        <f t="shared" si="29"/>
        <v>0.20345114953587917</v>
      </c>
      <c r="BE15" s="7">
        <f t="shared" si="29"/>
        <v>0.20148493667957723</v>
      </c>
      <c r="BF15" s="7">
        <f t="shared" si="29"/>
        <v>0.19951872382327529</v>
      </c>
      <c r="BG15" s="7">
        <f t="shared" si="29"/>
        <v>0.19755251096697335</v>
      </c>
      <c r="BH15" s="7">
        <f t="shared" si="30"/>
        <v>0.19640316414191286</v>
      </c>
      <c r="BI15" s="7">
        <f t="shared" si="30"/>
        <v>0.19525381731685237</v>
      </c>
      <c r="BJ15" s="7">
        <f t="shared" si="30"/>
        <v>0.19410447049179186</v>
      </c>
      <c r="BK15" s="7">
        <f t="shared" si="30"/>
        <v>0.19295512366673137</v>
      </c>
      <c r="BL15" s="7">
        <f t="shared" si="30"/>
        <v>0.19180577684167088</v>
      </c>
      <c r="BM15" s="7">
        <f t="shared" si="30"/>
        <v>0.19065643001661037</v>
      </c>
      <c r="BN15" s="7">
        <f t="shared" si="30"/>
        <v>0.18950708319154988</v>
      </c>
      <c r="BO15" s="7">
        <f t="shared" si="30"/>
        <v>0.18835773636648939</v>
      </c>
      <c r="BP15" s="7">
        <f t="shared" si="30"/>
        <v>0.1872083895414289</v>
      </c>
      <c r="BQ15" s="7">
        <f t="shared" si="30"/>
        <v>0.18605904271636842</v>
      </c>
      <c r="BR15" s="7">
        <f t="shared" si="31"/>
        <v>0.1849096958913079</v>
      </c>
      <c r="BS15" s="7">
        <f t="shared" si="31"/>
        <v>0.18376034906624741</v>
      </c>
      <c r="BT15" s="7">
        <f t="shared" si="31"/>
        <v>0.18261100224118693</v>
      </c>
      <c r="BU15" s="7">
        <f t="shared" si="31"/>
        <v>0.18146165541612641</v>
      </c>
      <c r="BV15" s="7">
        <f t="shared" si="31"/>
        <v>0.18031230859106592</v>
      </c>
      <c r="BW15" s="7">
        <f t="shared" si="31"/>
        <v>0.17916296176600544</v>
      </c>
      <c r="BX15" s="7">
        <f t="shared" si="31"/>
        <v>0.17801361494094495</v>
      </c>
      <c r="BY15" s="7">
        <f t="shared" si="31"/>
        <v>0.17686426811588446</v>
      </c>
      <c r="BZ15" s="7">
        <f t="shared" si="31"/>
        <v>0.17571492129082394</v>
      </c>
      <c r="CA15" s="7">
        <f t="shared" si="31"/>
        <v>0.17456557446576346</v>
      </c>
      <c r="CB15" s="7">
        <f t="shared" si="31"/>
        <v>0.17341622764070297</v>
      </c>
      <c r="CC15" s="7">
        <f t="shared" si="31"/>
        <v>0.17226688081564245</v>
      </c>
      <c r="CD15" s="7">
        <f t="shared" si="31"/>
        <v>0.17111753399058197</v>
      </c>
      <c r="CE15" s="7">
        <f t="shared" si="31"/>
        <v>0.16996818716552148</v>
      </c>
      <c r="CF15" s="7">
        <f t="shared" si="32"/>
        <v>0.16926328583832864</v>
      </c>
      <c r="CG15" s="7">
        <f t="shared" si="32"/>
        <v>0.16855838451113581</v>
      </c>
      <c r="CH15" s="7">
        <f t="shared" si="32"/>
        <v>0.16785348318394297</v>
      </c>
      <c r="CI15" s="7">
        <f t="shared" si="32"/>
        <v>0.16714858185675013</v>
      </c>
      <c r="CJ15" s="7">
        <f t="shared" si="32"/>
        <v>0.16644368052955733</v>
      </c>
      <c r="CK15" s="7">
        <f t="shared" si="32"/>
        <v>0.16573877920236446</v>
      </c>
      <c r="CL15" s="7">
        <f t="shared" si="32"/>
        <v>0.16503387787517165</v>
      </c>
      <c r="CM15" s="7">
        <f t="shared" si="32"/>
        <v>0.16432897654797879</v>
      </c>
      <c r="CN15" s="7">
        <f t="shared" si="32"/>
        <v>0.16362407522078598</v>
      </c>
      <c r="CO15" s="7">
        <f t="shared" si="32"/>
        <v>0.16291917389359312</v>
      </c>
      <c r="CP15" s="7">
        <f t="shared" si="33"/>
        <v>0.16221427256640031</v>
      </c>
      <c r="CQ15" s="7">
        <f t="shared" si="33"/>
        <v>0.16150937123920744</v>
      </c>
      <c r="CR15" s="7">
        <f t="shared" si="33"/>
        <v>0.16080446991201464</v>
      </c>
      <c r="CS15" s="7">
        <f t="shared" si="33"/>
        <v>0.1600995685848218</v>
      </c>
      <c r="CT15" s="7">
        <f t="shared" si="33"/>
        <v>0.15939466725762896</v>
      </c>
      <c r="CU15" s="7">
        <f t="shared" si="33"/>
        <v>0.15868976593043613</v>
      </c>
      <c r="CV15" s="7">
        <f t="shared" si="33"/>
        <v>0.15798486460324329</v>
      </c>
      <c r="CW15" s="7">
        <f t="shared" si="33"/>
        <v>0.15727996327605046</v>
      </c>
      <c r="CX15" s="7">
        <f t="shared" si="33"/>
        <v>0.15657506194885762</v>
      </c>
      <c r="CY15" s="7">
        <f t="shared" si="33"/>
        <v>0.15587016062166478</v>
      </c>
      <c r="CZ15" s="7">
        <f t="shared" si="33"/>
        <v>0.15516525929447195</v>
      </c>
      <c r="DA15" s="7">
        <f t="shared" si="33"/>
        <v>0.15446035796727911</v>
      </c>
      <c r="DB15" s="7">
        <f t="shared" si="33"/>
        <v>0.15375545664008627</v>
      </c>
      <c r="DC15" s="7">
        <f t="shared" si="33"/>
        <v>0.15305055531289344</v>
      </c>
      <c r="DD15" s="7">
        <f t="shared" si="34"/>
        <v>0.15254239882119672</v>
      </c>
      <c r="DE15" s="7">
        <f t="shared" si="34"/>
        <v>0.15203424232950002</v>
      </c>
      <c r="DF15" s="7">
        <f t="shared" si="34"/>
        <v>0.15152608583780336</v>
      </c>
      <c r="DG15" s="7">
        <f t="shared" si="34"/>
        <v>0.15101792934610667</v>
      </c>
      <c r="DH15" s="7">
        <f t="shared" si="34"/>
        <v>0.15050977285440997</v>
      </c>
      <c r="DI15" s="7">
        <f t="shared" si="34"/>
        <v>0.15000161636271331</v>
      </c>
      <c r="DJ15" s="7">
        <f t="shared" si="34"/>
        <v>0.14949345987101662</v>
      </c>
      <c r="DK15" s="7">
        <f t="shared" si="34"/>
        <v>0.14898530337931992</v>
      </c>
      <c r="DL15" s="7">
        <f t="shared" si="34"/>
        <v>0.14847714688762323</v>
      </c>
      <c r="DM15" s="7">
        <f t="shared" si="34"/>
        <v>0.14796899039592654</v>
      </c>
      <c r="DN15" s="7">
        <f t="shared" si="35"/>
        <v>0.14746083390422987</v>
      </c>
      <c r="DO15" s="7">
        <f t="shared" si="35"/>
        <v>0.14695267741253318</v>
      </c>
      <c r="DP15" s="7">
        <f t="shared" si="35"/>
        <v>0.14644452092083649</v>
      </c>
      <c r="DQ15" s="7">
        <f t="shared" si="35"/>
        <v>0.14593636442913982</v>
      </c>
      <c r="DR15" s="7">
        <f t="shared" si="35"/>
        <v>0.14542820793744313</v>
      </c>
      <c r="DS15" s="7">
        <f t="shared" si="35"/>
        <v>0.14492005144574643</v>
      </c>
      <c r="DT15" s="7">
        <f t="shared" si="35"/>
        <v>0.14441189495404974</v>
      </c>
      <c r="DU15" s="7">
        <f t="shared" si="35"/>
        <v>0.14390373846235305</v>
      </c>
      <c r="DV15" s="7">
        <f t="shared" si="35"/>
        <v>0.14339558197065638</v>
      </c>
      <c r="DW15" s="7">
        <f t="shared" si="35"/>
        <v>0.14288742547895969</v>
      </c>
      <c r="DX15" s="7">
        <f t="shared" si="35"/>
        <v>0.142379268987263</v>
      </c>
      <c r="DY15" s="7">
        <f t="shared" si="35"/>
        <v>0.14187111249556633</v>
      </c>
      <c r="DZ15" s="7">
        <f t="shared" si="35"/>
        <v>0.14136295600386964</v>
      </c>
      <c r="EA15" s="7">
        <f t="shared" si="35"/>
        <v>0.14085479951217295</v>
      </c>
      <c r="EC15" s="1">
        <v>0.12</v>
      </c>
      <c r="ED15" s="4">
        <f t="shared" ref="ED15:ED22" si="37">TREND(EN$4:EN$5,$EM$4:$EM$5,$EC15,TRUE)</f>
        <v>0.50818630344558158</v>
      </c>
      <c r="EE15" s="4">
        <f t="shared" ref="EE15:EK22" si="38">TREND(EO$4:EO$5,$EM$4:$EM$5,$EC15,TRUE)</f>
        <v>0.36181166942808546</v>
      </c>
      <c r="EF15" s="4">
        <f t="shared" si="38"/>
        <v>0.2627287067386187</v>
      </c>
      <c r="EG15" s="4">
        <f t="shared" si="38"/>
        <v>0.22114706524259656</v>
      </c>
      <c r="EH15" s="4">
        <f t="shared" si="38"/>
        <v>0.19755251096697332</v>
      </c>
      <c r="EI15" s="4">
        <f t="shared" si="38"/>
        <v>0.16996818716552145</v>
      </c>
      <c r="EJ15" s="4">
        <f t="shared" si="38"/>
        <v>0.15305055531289341</v>
      </c>
      <c r="EK15" s="4">
        <f t="shared" si="38"/>
        <v>0.14085479951217295</v>
      </c>
    </row>
    <row r="16" spans="16:162" x14ac:dyDescent="0.35">
      <c r="P16" s="1">
        <f t="shared" si="4"/>
        <v>0.13</v>
      </c>
      <c r="Q16" s="7">
        <f t="shared" si="26"/>
        <v>0.5367155453939364</v>
      </c>
      <c r="R16" s="7">
        <f t="shared" si="26"/>
        <v>0.5114392596031736</v>
      </c>
      <c r="S16" s="7">
        <f t="shared" si="26"/>
        <v>0.48616297381241091</v>
      </c>
      <c r="T16" s="7">
        <f t="shared" si="26"/>
        <v>0.46088668802164817</v>
      </c>
      <c r="U16" s="7">
        <f t="shared" si="26"/>
        <v>0.43561040223088543</v>
      </c>
      <c r="V16" s="7">
        <f t="shared" si="26"/>
        <v>0.41033411644012269</v>
      </c>
      <c r="W16" s="7">
        <f t="shared" si="26"/>
        <v>0.38505783064935994</v>
      </c>
      <c r="X16" s="7">
        <f t="shared" si="27"/>
        <v>0.37635632676696895</v>
      </c>
      <c r="Y16" s="7">
        <f t="shared" si="27"/>
        <v>0.36765482288457785</v>
      </c>
      <c r="Z16" s="7">
        <f t="shared" si="27"/>
        <v>0.35895331900218674</v>
      </c>
      <c r="AA16" s="7">
        <f t="shared" si="27"/>
        <v>0.3502518151197957</v>
      </c>
      <c r="AB16" s="7">
        <f t="shared" si="27"/>
        <v>0.34155031123740465</v>
      </c>
      <c r="AC16" s="7">
        <f t="shared" si="27"/>
        <v>0.33284880735501354</v>
      </c>
      <c r="AD16" s="7">
        <f t="shared" si="27"/>
        <v>0.32414730347262244</v>
      </c>
      <c r="AE16" s="7">
        <f t="shared" si="27"/>
        <v>0.31544579959023139</v>
      </c>
      <c r="AF16" s="7">
        <f t="shared" si="27"/>
        <v>0.30674429570784034</v>
      </c>
      <c r="AG16" s="7">
        <f t="shared" si="27"/>
        <v>0.29804279182544924</v>
      </c>
      <c r="AH16" s="7">
        <f t="shared" si="27"/>
        <v>0.28934128794305813</v>
      </c>
      <c r="AI16" s="7">
        <f t="shared" si="27"/>
        <v>0.28063978406066709</v>
      </c>
      <c r="AJ16" s="7">
        <f t="shared" si="28"/>
        <v>0.27696001060776143</v>
      </c>
      <c r="AK16" s="7">
        <f t="shared" si="28"/>
        <v>0.27328023715485583</v>
      </c>
      <c r="AL16" s="7">
        <f t="shared" si="28"/>
        <v>0.26960046370195023</v>
      </c>
      <c r="AM16" s="7">
        <f t="shared" si="28"/>
        <v>0.26592069024904463</v>
      </c>
      <c r="AN16" s="7">
        <f t="shared" si="28"/>
        <v>0.26224091679613898</v>
      </c>
      <c r="AO16" s="7">
        <f t="shared" si="28"/>
        <v>0.25856114334323338</v>
      </c>
      <c r="AP16" s="7">
        <f t="shared" si="28"/>
        <v>0.25488136989032772</v>
      </c>
      <c r="AQ16" s="7">
        <f t="shared" si="28"/>
        <v>0.25120159643742213</v>
      </c>
      <c r="AR16" s="7">
        <f t="shared" si="28"/>
        <v>0.2475218229845165</v>
      </c>
      <c r="AS16" s="7">
        <f t="shared" si="28"/>
        <v>0.24384204953161087</v>
      </c>
      <c r="AT16" s="7">
        <f t="shared" si="28"/>
        <v>0.24016227607870527</v>
      </c>
      <c r="AU16" s="7">
        <f t="shared" si="28"/>
        <v>0.23648250262579965</v>
      </c>
      <c r="AV16" s="7">
        <f t="shared" si="29"/>
        <v>0.23439047567583041</v>
      </c>
      <c r="AW16" s="7">
        <f t="shared" si="29"/>
        <v>0.2322984487258612</v>
      </c>
      <c r="AX16" s="7">
        <f t="shared" si="29"/>
        <v>0.23020642177589196</v>
      </c>
      <c r="AY16" s="7">
        <f t="shared" si="29"/>
        <v>0.22811439482592274</v>
      </c>
      <c r="AZ16" s="7">
        <f t="shared" si="29"/>
        <v>0.22602236787595353</v>
      </c>
      <c r="BA16" s="7">
        <f t="shared" si="29"/>
        <v>0.22393034092598429</v>
      </c>
      <c r="BB16" s="7">
        <f t="shared" si="29"/>
        <v>0.22183831397601508</v>
      </c>
      <c r="BC16" s="7">
        <f t="shared" si="29"/>
        <v>0.21974628702604587</v>
      </c>
      <c r="BD16" s="7">
        <f t="shared" si="29"/>
        <v>0.21765426007607663</v>
      </c>
      <c r="BE16" s="7">
        <f t="shared" si="29"/>
        <v>0.21556223312610742</v>
      </c>
      <c r="BF16" s="7">
        <f t="shared" si="29"/>
        <v>0.21347020617613821</v>
      </c>
      <c r="BG16" s="7">
        <f t="shared" si="29"/>
        <v>0.21137817922616897</v>
      </c>
      <c r="BH16" s="7">
        <f t="shared" si="30"/>
        <v>0.21015187333307433</v>
      </c>
      <c r="BI16" s="7">
        <f t="shared" si="30"/>
        <v>0.20892556743997967</v>
      </c>
      <c r="BJ16" s="7">
        <f t="shared" si="30"/>
        <v>0.20769926154688503</v>
      </c>
      <c r="BK16" s="7">
        <f t="shared" si="30"/>
        <v>0.20647295565379037</v>
      </c>
      <c r="BL16" s="7">
        <f t="shared" si="30"/>
        <v>0.20524664976069573</v>
      </c>
      <c r="BM16" s="7">
        <f t="shared" si="30"/>
        <v>0.20402034386760109</v>
      </c>
      <c r="BN16" s="7">
        <f t="shared" si="30"/>
        <v>0.20279403797450646</v>
      </c>
      <c r="BO16" s="7">
        <f t="shared" si="30"/>
        <v>0.20156773208141179</v>
      </c>
      <c r="BP16" s="7">
        <f t="shared" si="30"/>
        <v>0.20034142618831716</v>
      </c>
      <c r="BQ16" s="7">
        <f t="shared" si="30"/>
        <v>0.19911512029522249</v>
      </c>
      <c r="BR16" s="7">
        <f t="shared" si="31"/>
        <v>0.19788881440212786</v>
      </c>
      <c r="BS16" s="7">
        <f t="shared" si="31"/>
        <v>0.19666250850903322</v>
      </c>
      <c r="BT16" s="7">
        <f t="shared" si="31"/>
        <v>0.19543620261593858</v>
      </c>
      <c r="BU16" s="7">
        <f t="shared" si="31"/>
        <v>0.19420989672284392</v>
      </c>
      <c r="BV16" s="7">
        <f t="shared" si="31"/>
        <v>0.19298359082974928</v>
      </c>
      <c r="BW16" s="7">
        <f t="shared" si="31"/>
        <v>0.19175728493665462</v>
      </c>
      <c r="BX16" s="7">
        <f t="shared" si="31"/>
        <v>0.19053097904355998</v>
      </c>
      <c r="BY16" s="7">
        <f t="shared" si="31"/>
        <v>0.18930467315046534</v>
      </c>
      <c r="BZ16" s="7">
        <f t="shared" si="31"/>
        <v>0.1880783672573707</v>
      </c>
      <c r="CA16" s="7">
        <f t="shared" si="31"/>
        <v>0.18685206136427604</v>
      </c>
      <c r="CB16" s="7">
        <f t="shared" si="31"/>
        <v>0.1856257554711814</v>
      </c>
      <c r="CC16" s="7">
        <f t="shared" si="31"/>
        <v>0.18439944957808674</v>
      </c>
      <c r="CD16" s="7">
        <f t="shared" si="31"/>
        <v>0.1831731436849921</v>
      </c>
      <c r="CE16" s="7">
        <f t="shared" si="31"/>
        <v>0.18194683779189746</v>
      </c>
      <c r="CF16" s="7">
        <f t="shared" si="32"/>
        <v>0.18119476571894233</v>
      </c>
      <c r="CG16" s="7">
        <f t="shared" si="32"/>
        <v>0.18044269364598714</v>
      </c>
      <c r="CH16" s="7">
        <f t="shared" si="32"/>
        <v>0.17969062157303198</v>
      </c>
      <c r="CI16" s="7">
        <f t="shared" si="32"/>
        <v>0.17893854950007682</v>
      </c>
      <c r="CJ16" s="7">
        <f t="shared" si="32"/>
        <v>0.17818647742712163</v>
      </c>
      <c r="CK16" s="7">
        <f t="shared" si="32"/>
        <v>0.17743440535416646</v>
      </c>
      <c r="CL16" s="7">
        <f t="shared" si="32"/>
        <v>0.1766823332812113</v>
      </c>
      <c r="CM16" s="7">
        <f t="shared" si="32"/>
        <v>0.17593026120825611</v>
      </c>
      <c r="CN16" s="7">
        <f t="shared" si="32"/>
        <v>0.17517818913530095</v>
      </c>
      <c r="CO16" s="7">
        <f t="shared" si="32"/>
        <v>0.17442611706234579</v>
      </c>
      <c r="CP16" s="7">
        <f t="shared" si="33"/>
        <v>0.17367404498939062</v>
      </c>
      <c r="CQ16" s="7">
        <f t="shared" si="33"/>
        <v>0.17292197291643546</v>
      </c>
      <c r="CR16" s="7">
        <f t="shared" si="33"/>
        <v>0.17216990084348027</v>
      </c>
      <c r="CS16" s="7">
        <f t="shared" si="33"/>
        <v>0.17141782877052511</v>
      </c>
      <c r="CT16" s="7">
        <f t="shared" si="33"/>
        <v>0.17066575669756995</v>
      </c>
      <c r="CU16" s="7">
        <f t="shared" si="33"/>
        <v>0.16991368462461476</v>
      </c>
      <c r="CV16" s="7">
        <f t="shared" si="33"/>
        <v>0.1691616125516596</v>
      </c>
      <c r="CW16" s="7">
        <f t="shared" si="33"/>
        <v>0.16840954047870443</v>
      </c>
      <c r="CX16" s="7">
        <f t="shared" si="33"/>
        <v>0.16765746840574924</v>
      </c>
      <c r="CY16" s="7">
        <f t="shared" si="33"/>
        <v>0.16690539633279408</v>
      </c>
      <c r="CZ16" s="7">
        <f t="shared" si="33"/>
        <v>0.16615332425983892</v>
      </c>
      <c r="DA16" s="7">
        <f t="shared" si="33"/>
        <v>0.16540125218688373</v>
      </c>
      <c r="DB16" s="7">
        <f t="shared" si="33"/>
        <v>0.16464918011392857</v>
      </c>
      <c r="DC16" s="7">
        <f t="shared" si="33"/>
        <v>0.1638971080409734</v>
      </c>
      <c r="DD16" s="7">
        <f t="shared" si="34"/>
        <v>0.16335481599653878</v>
      </c>
      <c r="DE16" s="7">
        <f t="shared" si="34"/>
        <v>0.16281252395210416</v>
      </c>
      <c r="DF16" s="7">
        <f t="shared" si="34"/>
        <v>0.16227023190766954</v>
      </c>
      <c r="DG16" s="7">
        <f t="shared" si="34"/>
        <v>0.16172793986323489</v>
      </c>
      <c r="DH16" s="7">
        <f t="shared" si="34"/>
        <v>0.16118564781880024</v>
      </c>
      <c r="DI16" s="7">
        <f t="shared" si="34"/>
        <v>0.16064335577436561</v>
      </c>
      <c r="DJ16" s="7">
        <f t="shared" si="34"/>
        <v>0.16010106372993096</v>
      </c>
      <c r="DK16" s="7">
        <f t="shared" si="34"/>
        <v>0.15955877168549634</v>
      </c>
      <c r="DL16" s="7">
        <f t="shared" si="34"/>
        <v>0.15901647964106169</v>
      </c>
      <c r="DM16" s="7">
        <f t="shared" si="34"/>
        <v>0.15847418759662707</v>
      </c>
      <c r="DN16" s="7">
        <f t="shared" si="35"/>
        <v>0.15793189555219242</v>
      </c>
      <c r="DO16" s="7">
        <f t="shared" si="35"/>
        <v>0.15738960350775777</v>
      </c>
      <c r="DP16" s="7">
        <f t="shared" si="35"/>
        <v>0.15684731146332315</v>
      </c>
      <c r="DQ16" s="7">
        <f t="shared" si="35"/>
        <v>0.15630501941888852</v>
      </c>
      <c r="DR16" s="7">
        <f t="shared" si="35"/>
        <v>0.15576272737445387</v>
      </c>
      <c r="DS16" s="7">
        <f t="shared" si="35"/>
        <v>0.15522043533001922</v>
      </c>
      <c r="DT16" s="7">
        <f t="shared" si="35"/>
        <v>0.1546781432855846</v>
      </c>
      <c r="DU16" s="7">
        <f t="shared" si="35"/>
        <v>0.15413585124114995</v>
      </c>
      <c r="DV16" s="7">
        <f t="shared" si="35"/>
        <v>0.15359355919671533</v>
      </c>
      <c r="DW16" s="7">
        <f t="shared" si="35"/>
        <v>0.15305126715228068</v>
      </c>
      <c r="DX16" s="7">
        <f t="shared" si="35"/>
        <v>0.15250897510784606</v>
      </c>
      <c r="DY16" s="7">
        <f t="shared" si="35"/>
        <v>0.15196668306341141</v>
      </c>
      <c r="DZ16" s="7">
        <f t="shared" si="35"/>
        <v>0.15142439101897676</v>
      </c>
      <c r="EA16" s="7">
        <f t="shared" si="35"/>
        <v>0.15088209897454213</v>
      </c>
      <c r="EC16" s="1">
        <v>0.13</v>
      </c>
      <c r="ED16" s="4">
        <f t="shared" si="37"/>
        <v>0.5367155453939364</v>
      </c>
      <c r="EE16" s="4">
        <f t="shared" si="38"/>
        <v>0.38505783064936</v>
      </c>
      <c r="EF16" s="4">
        <f t="shared" si="38"/>
        <v>0.28063978406066709</v>
      </c>
      <c r="EG16" s="4">
        <f t="shared" si="38"/>
        <v>0.23648250262579965</v>
      </c>
      <c r="EH16" s="4">
        <f t="shared" si="38"/>
        <v>0.211378179226169</v>
      </c>
      <c r="EI16" s="4">
        <f t="shared" si="38"/>
        <v>0.18194683779189749</v>
      </c>
      <c r="EJ16" s="4">
        <f t="shared" si="38"/>
        <v>0.1638971080409734</v>
      </c>
      <c r="EK16" s="4">
        <f t="shared" si="38"/>
        <v>0.15088209897454211</v>
      </c>
    </row>
    <row r="17" spans="16:141" x14ac:dyDescent="0.35">
      <c r="P17" s="1">
        <f t="shared" si="4"/>
        <v>0.14000000000000001</v>
      </c>
      <c r="Q17" s="7">
        <f t="shared" si="26"/>
        <v>0.56524478734229122</v>
      </c>
      <c r="R17" s="7">
        <f t="shared" si="26"/>
        <v>0.53908798809701508</v>
      </c>
      <c r="S17" s="7">
        <f t="shared" si="26"/>
        <v>0.51293118885173894</v>
      </c>
      <c r="T17" s="7">
        <f t="shared" si="26"/>
        <v>0.48677438960646285</v>
      </c>
      <c r="U17" s="7">
        <f t="shared" si="26"/>
        <v>0.46061759036118677</v>
      </c>
      <c r="V17" s="7">
        <f t="shared" si="26"/>
        <v>0.43446079111591063</v>
      </c>
      <c r="W17" s="7">
        <f t="shared" si="26"/>
        <v>0.40830399187063454</v>
      </c>
      <c r="X17" s="7">
        <f t="shared" si="27"/>
        <v>0.399157897663308</v>
      </c>
      <c r="Y17" s="7">
        <f t="shared" si="27"/>
        <v>0.39001180345598141</v>
      </c>
      <c r="Z17" s="7">
        <f t="shared" si="27"/>
        <v>0.38086570924865482</v>
      </c>
      <c r="AA17" s="7">
        <f t="shared" si="27"/>
        <v>0.37171961504132822</v>
      </c>
      <c r="AB17" s="7">
        <f t="shared" si="27"/>
        <v>0.36257352083400163</v>
      </c>
      <c r="AC17" s="7">
        <f t="shared" si="27"/>
        <v>0.35342742662667503</v>
      </c>
      <c r="AD17" s="7">
        <f t="shared" si="27"/>
        <v>0.34428133241934844</v>
      </c>
      <c r="AE17" s="7">
        <f t="shared" si="27"/>
        <v>0.33513523821202185</v>
      </c>
      <c r="AF17" s="7">
        <f t="shared" si="27"/>
        <v>0.32598914400469525</v>
      </c>
      <c r="AG17" s="7">
        <f t="shared" si="27"/>
        <v>0.31684304979736866</v>
      </c>
      <c r="AH17" s="7">
        <f t="shared" si="27"/>
        <v>0.30769695559004206</v>
      </c>
      <c r="AI17" s="7">
        <f t="shared" si="27"/>
        <v>0.29855086138271547</v>
      </c>
      <c r="AJ17" s="7">
        <f t="shared" si="28"/>
        <v>0.29465645126823942</v>
      </c>
      <c r="AK17" s="7">
        <f t="shared" si="28"/>
        <v>0.29076204115376336</v>
      </c>
      <c r="AL17" s="7">
        <f t="shared" si="28"/>
        <v>0.28686763103928725</v>
      </c>
      <c r="AM17" s="7">
        <f t="shared" si="28"/>
        <v>0.28297322092481125</v>
      </c>
      <c r="AN17" s="7">
        <f t="shared" si="28"/>
        <v>0.27907881081033514</v>
      </c>
      <c r="AO17" s="7">
        <f t="shared" si="28"/>
        <v>0.27518440069585909</v>
      </c>
      <c r="AP17" s="7">
        <f t="shared" si="28"/>
        <v>0.27128999058138303</v>
      </c>
      <c r="AQ17" s="7">
        <f t="shared" si="28"/>
        <v>0.26739558046690698</v>
      </c>
      <c r="AR17" s="7">
        <f t="shared" si="28"/>
        <v>0.26350117035243092</v>
      </c>
      <c r="AS17" s="7">
        <f t="shared" si="28"/>
        <v>0.25960676023795481</v>
      </c>
      <c r="AT17" s="7">
        <f t="shared" si="28"/>
        <v>0.25571235012347882</v>
      </c>
      <c r="AU17" s="7">
        <f t="shared" si="28"/>
        <v>0.25181794000900271</v>
      </c>
      <c r="AV17" s="7">
        <f t="shared" si="29"/>
        <v>0.2496000989653662</v>
      </c>
      <c r="AW17" s="7">
        <f t="shared" si="29"/>
        <v>0.24738225792172969</v>
      </c>
      <c r="AX17" s="7">
        <f t="shared" si="29"/>
        <v>0.24516441687809318</v>
      </c>
      <c r="AY17" s="7">
        <f t="shared" si="29"/>
        <v>0.24294657583445667</v>
      </c>
      <c r="AZ17" s="7">
        <f t="shared" si="29"/>
        <v>0.24072873479082019</v>
      </c>
      <c r="BA17" s="7">
        <f t="shared" si="29"/>
        <v>0.23851089374718365</v>
      </c>
      <c r="BB17" s="7">
        <f t="shared" si="29"/>
        <v>0.23629305270354717</v>
      </c>
      <c r="BC17" s="7">
        <f t="shared" si="29"/>
        <v>0.23407521165991066</v>
      </c>
      <c r="BD17" s="7">
        <f t="shared" si="29"/>
        <v>0.23185737061627415</v>
      </c>
      <c r="BE17" s="7">
        <f t="shared" si="29"/>
        <v>0.22963952957263764</v>
      </c>
      <c r="BF17" s="7">
        <f t="shared" si="29"/>
        <v>0.22742168852900113</v>
      </c>
      <c r="BG17" s="7">
        <f t="shared" si="29"/>
        <v>0.22520384748536465</v>
      </c>
      <c r="BH17" s="7">
        <f t="shared" si="30"/>
        <v>0.22390058252423589</v>
      </c>
      <c r="BI17" s="7">
        <f t="shared" si="30"/>
        <v>0.22259731756310708</v>
      </c>
      <c r="BJ17" s="7">
        <f t="shared" si="30"/>
        <v>0.22129405260197829</v>
      </c>
      <c r="BK17" s="7">
        <f t="shared" si="30"/>
        <v>0.21999078764084951</v>
      </c>
      <c r="BL17" s="7">
        <f t="shared" si="30"/>
        <v>0.21868752267972069</v>
      </c>
      <c r="BM17" s="7">
        <f t="shared" si="30"/>
        <v>0.21738425771859191</v>
      </c>
      <c r="BN17" s="7">
        <f t="shared" si="30"/>
        <v>0.21608099275746312</v>
      </c>
      <c r="BO17" s="7">
        <f t="shared" si="30"/>
        <v>0.21477772779633431</v>
      </c>
      <c r="BP17" s="7">
        <f t="shared" si="30"/>
        <v>0.21347446283520549</v>
      </c>
      <c r="BQ17" s="7">
        <f t="shared" si="30"/>
        <v>0.21217119787407671</v>
      </c>
      <c r="BR17" s="7">
        <f t="shared" si="31"/>
        <v>0.21086793291294792</v>
      </c>
      <c r="BS17" s="7">
        <f t="shared" si="31"/>
        <v>0.20956466795181911</v>
      </c>
      <c r="BT17" s="7">
        <f t="shared" si="31"/>
        <v>0.20826140299069032</v>
      </c>
      <c r="BU17" s="7">
        <f t="shared" si="31"/>
        <v>0.20695813802956153</v>
      </c>
      <c r="BV17" s="7">
        <f t="shared" si="31"/>
        <v>0.20565487306843272</v>
      </c>
      <c r="BW17" s="7">
        <f t="shared" si="31"/>
        <v>0.20435160810730391</v>
      </c>
      <c r="BX17" s="7">
        <f t="shared" si="31"/>
        <v>0.20304834314617512</v>
      </c>
      <c r="BY17" s="7">
        <f t="shared" si="31"/>
        <v>0.20174507818504633</v>
      </c>
      <c r="BZ17" s="7">
        <f t="shared" si="31"/>
        <v>0.20044181322391752</v>
      </c>
      <c r="CA17" s="7">
        <f t="shared" si="31"/>
        <v>0.19913854826278873</v>
      </c>
      <c r="CB17" s="7">
        <f t="shared" si="31"/>
        <v>0.19783528330165995</v>
      </c>
      <c r="CC17" s="7">
        <f t="shared" si="31"/>
        <v>0.19653201834053113</v>
      </c>
      <c r="CD17" s="7">
        <f t="shared" si="31"/>
        <v>0.19522875337940232</v>
      </c>
      <c r="CE17" s="7">
        <f t="shared" si="31"/>
        <v>0.19392548841827353</v>
      </c>
      <c r="CF17" s="7">
        <f t="shared" si="32"/>
        <v>0.19312624559955596</v>
      </c>
      <c r="CG17" s="7">
        <f t="shared" si="32"/>
        <v>0.19232700278083847</v>
      </c>
      <c r="CH17" s="7">
        <f t="shared" si="32"/>
        <v>0.19152775996212096</v>
      </c>
      <c r="CI17" s="7">
        <f t="shared" si="32"/>
        <v>0.19072851714340344</v>
      </c>
      <c r="CJ17" s="7">
        <f t="shared" si="32"/>
        <v>0.18992927432468593</v>
      </c>
      <c r="CK17" s="7">
        <f t="shared" si="32"/>
        <v>0.18913003150596844</v>
      </c>
      <c r="CL17" s="7">
        <f t="shared" si="32"/>
        <v>0.18833078868725095</v>
      </c>
      <c r="CM17" s="7">
        <f t="shared" si="32"/>
        <v>0.18753154586853343</v>
      </c>
      <c r="CN17" s="7">
        <f t="shared" si="32"/>
        <v>0.18673230304981592</v>
      </c>
      <c r="CO17" s="7">
        <f t="shared" si="32"/>
        <v>0.1859330602310984</v>
      </c>
      <c r="CP17" s="7">
        <f t="shared" si="33"/>
        <v>0.18513381741238091</v>
      </c>
      <c r="CQ17" s="7">
        <f t="shared" si="33"/>
        <v>0.1843345745936634</v>
      </c>
      <c r="CR17" s="7">
        <f t="shared" si="33"/>
        <v>0.18353533177494591</v>
      </c>
      <c r="CS17" s="7">
        <f t="shared" si="33"/>
        <v>0.18273608895622839</v>
      </c>
      <c r="CT17" s="7">
        <f t="shared" si="33"/>
        <v>0.18193684613751088</v>
      </c>
      <c r="CU17" s="7">
        <f t="shared" si="33"/>
        <v>0.18113760331879336</v>
      </c>
      <c r="CV17" s="7">
        <f t="shared" si="33"/>
        <v>0.18033836050007587</v>
      </c>
      <c r="CW17" s="7">
        <f t="shared" si="33"/>
        <v>0.17953911768135838</v>
      </c>
      <c r="CX17" s="7">
        <f t="shared" si="33"/>
        <v>0.17873987486264087</v>
      </c>
      <c r="CY17" s="7">
        <f t="shared" si="33"/>
        <v>0.17794063204392335</v>
      </c>
      <c r="CZ17" s="7">
        <f t="shared" si="33"/>
        <v>0.17714138922520584</v>
      </c>
      <c r="DA17" s="7">
        <f t="shared" si="33"/>
        <v>0.17634214640648835</v>
      </c>
      <c r="DB17" s="7">
        <f t="shared" si="33"/>
        <v>0.17554290358777086</v>
      </c>
      <c r="DC17" s="7">
        <f t="shared" si="33"/>
        <v>0.17474366076905334</v>
      </c>
      <c r="DD17" s="7">
        <f t="shared" si="34"/>
        <v>0.17416723317188082</v>
      </c>
      <c r="DE17" s="7">
        <f t="shared" si="34"/>
        <v>0.17359080557470821</v>
      </c>
      <c r="DF17" s="7">
        <f t="shared" si="34"/>
        <v>0.17301437797753563</v>
      </c>
      <c r="DG17" s="7">
        <f t="shared" si="34"/>
        <v>0.17243795038036305</v>
      </c>
      <c r="DH17" s="7">
        <f t="shared" si="34"/>
        <v>0.17186152278319045</v>
      </c>
      <c r="DI17" s="7">
        <f t="shared" si="34"/>
        <v>0.17128509518601787</v>
      </c>
      <c r="DJ17" s="7">
        <f t="shared" si="34"/>
        <v>0.17070866758884529</v>
      </c>
      <c r="DK17" s="7">
        <f t="shared" si="34"/>
        <v>0.17013223999167271</v>
      </c>
      <c r="DL17" s="7">
        <f t="shared" si="34"/>
        <v>0.1695558123945001</v>
      </c>
      <c r="DM17" s="7">
        <f t="shared" si="34"/>
        <v>0.16897938479732752</v>
      </c>
      <c r="DN17" s="7">
        <f t="shared" si="35"/>
        <v>0.16840295720015494</v>
      </c>
      <c r="DO17" s="7">
        <f t="shared" si="35"/>
        <v>0.16782652960298233</v>
      </c>
      <c r="DP17" s="7">
        <f t="shared" si="35"/>
        <v>0.16725010200580975</v>
      </c>
      <c r="DQ17" s="7">
        <f t="shared" si="35"/>
        <v>0.16667367440863717</v>
      </c>
      <c r="DR17" s="7">
        <f t="shared" si="35"/>
        <v>0.16609724681146459</v>
      </c>
      <c r="DS17" s="7">
        <f t="shared" si="35"/>
        <v>0.16552081921429199</v>
      </c>
      <c r="DT17" s="7">
        <f t="shared" si="35"/>
        <v>0.16494439161711941</v>
      </c>
      <c r="DU17" s="7">
        <f t="shared" si="35"/>
        <v>0.1643679640199468</v>
      </c>
      <c r="DV17" s="7">
        <f t="shared" si="35"/>
        <v>0.16379153642277422</v>
      </c>
      <c r="DW17" s="7">
        <f t="shared" si="35"/>
        <v>0.16321510882560164</v>
      </c>
      <c r="DX17" s="7">
        <f t="shared" si="35"/>
        <v>0.16263868122842906</v>
      </c>
      <c r="DY17" s="7">
        <f t="shared" si="35"/>
        <v>0.16206225363125648</v>
      </c>
      <c r="DZ17" s="7">
        <f t="shared" si="35"/>
        <v>0.16148582603408387</v>
      </c>
      <c r="EA17" s="7">
        <f t="shared" si="35"/>
        <v>0.16090939843691129</v>
      </c>
      <c r="EC17" s="1">
        <v>0.14000000000000001</v>
      </c>
      <c r="ED17" s="4">
        <f t="shared" si="37"/>
        <v>0.56524478734229122</v>
      </c>
      <c r="EE17" s="4">
        <f t="shared" si="38"/>
        <v>0.4083039918706346</v>
      </c>
      <c r="EF17" s="4">
        <f t="shared" si="38"/>
        <v>0.29855086138271547</v>
      </c>
      <c r="EG17" s="4">
        <f t="shared" si="38"/>
        <v>0.25181794000900271</v>
      </c>
      <c r="EH17" s="4">
        <f t="shared" si="38"/>
        <v>0.22520384748536465</v>
      </c>
      <c r="EI17" s="4">
        <f t="shared" si="38"/>
        <v>0.19392548841827351</v>
      </c>
      <c r="EJ17" s="4">
        <f t="shared" si="38"/>
        <v>0.17474366076905337</v>
      </c>
      <c r="EK17" s="4">
        <f t="shared" si="38"/>
        <v>0.16090939843691127</v>
      </c>
    </row>
    <row r="18" spans="16:141" x14ac:dyDescent="0.35">
      <c r="P18" s="1">
        <f t="shared" si="4"/>
        <v>0.15</v>
      </c>
      <c r="Q18" s="7">
        <f t="shared" si="26"/>
        <v>0.59377402929064582</v>
      </c>
      <c r="R18" s="7">
        <f t="shared" si="26"/>
        <v>0.56673671659085634</v>
      </c>
      <c r="S18" s="7">
        <f t="shared" si="26"/>
        <v>0.53969940389106696</v>
      </c>
      <c r="T18" s="7">
        <f t="shared" si="26"/>
        <v>0.51266209119127748</v>
      </c>
      <c r="U18" s="7">
        <f t="shared" si="26"/>
        <v>0.485624778491488</v>
      </c>
      <c r="V18" s="7">
        <f t="shared" si="26"/>
        <v>0.45858746579169857</v>
      </c>
      <c r="W18" s="7">
        <f t="shared" si="26"/>
        <v>0.43155015309190914</v>
      </c>
      <c r="X18" s="7">
        <f t="shared" si="27"/>
        <v>0.421959468559647</v>
      </c>
      <c r="Y18" s="7">
        <f t="shared" si="27"/>
        <v>0.41236878402738486</v>
      </c>
      <c r="Z18" s="7">
        <f t="shared" si="27"/>
        <v>0.40277809949512278</v>
      </c>
      <c r="AA18" s="7">
        <f t="shared" si="27"/>
        <v>0.39318741496286069</v>
      </c>
      <c r="AB18" s="7">
        <f t="shared" si="27"/>
        <v>0.38359673043059855</v>
      </c>
      <c r="AC18" s="7">
        <f t="shared" si="27"/>
        <v>0.37400604589833641</v>
      </c>
      <c r="AD18" s="7">
        <f t="shared" si="27"/>
        <v>0.36441536136607433</v>
      </c>
      <c r="AE18" s="7">
        <f t="shared" si="27"/>
        <v>0.35482467683381225</v>
      </c>
      <c r="AF18" s="7">
        <f t="shared" si="27"/>
        <v>0.34523399230155011</v>
      </c>
      <c r="AG18" s="7">
        <f t="shared" si="27"/>
        <v>0.33564330776928797</v>
      </c>
      <c r="AH18" s="7">
        <f t="shared" si="27"/>
        <v>0.32605262323702588</v>
      </c>
      <c r="AI18" s="7">
        <f t="shared" si="27"/>
        <v>0.31646193870476375</v>
      </c>
      <c r="AJ18" s="7">
        <f t="shared" si="28"/>
        <v>0.31235289192871729</v>
      </c>
      <c r="AK18" s="7">
        <f t="shared" si="28"/>
        <v>0.30824384515267078</v>
      </c>
      <c r="AL18" s="7">
        <f t="shared" si="28"/>
        <v>0.30413479837662427</v>
      </c>
      <c r="AM18" s="7">
        <f t="shared" si="28"/>
        <v>0.30002575160057776</v>
      </c>
      <c r="AN18" s="7">
        <f t="shared" si="28"/>
        <v>0.29591670482453125</v>
      </c>
      <c r="AO18" s="7">
        <f t="shared" si="28"/>
        <v>0.29180765804848474</v>
      </c>
      <c r="AP18" s="7">
        <f t="shared" si="28"/>
        <v>0.28769861127243823</v>
      </c>
      <c r="AQ18" s="7">
        <f t="shared" si="28"/>
        <v>0.28358956449639172</v>
      </c>
      <c r="AR18" s="7">
        <f t="shared" si="28"/>
        <v>0.27948051772034521</v>
      </c>
      <c r="AS18" s="7">
        <f t="shared" si="28"/>
        <v>0.2753714709442987</v>
      </c>
      <c r="AT18" s="7">
        <f t="shared" si="28"/>
        <v>0.27126242416825219</v>
      </c>
      <c r="AU18" s="7">
        <f t="shared" si="28"/>
        <v>0.26715337739220568</v>
      </c>
      <c r="AV18" s="7">
        <f t="shared" si="29"/>
        <v>0.26480972225490196</v>
      </c>
      <c r="AW18" s="7">
        <f t="shared" si="29"/>
        <v>0.26246606711759812</v>
      </c>
      <c r="AX18" s="7">
        <f t="shared" si="29"/>
        <v>0.26012241198029434</v>
      </c>
      <c r="AY18" s="7">
        <f t="shared" si="29"/>
        <v>0.25777875684299056</v>
      </c>
      <c r="AZ18" s="7">
        <f t="shared" si="29"/>
        <v>0.25543510170568678</v>
      </c>
      <c r="BA18" s="7">
        <f t="shared" si="29"/>
        <v>0.25309144656838301</v>
      </c>
      <c r="BB18" s="7">
        <f t="shared" si="29"/>
        <v>0.25074779143107917</v>
      </c>
      <c r="BC18" s="7">
        <f t="shared" si="29"/>
        <v>0.24840413629377542</v>
      </c>
      <c r="BD18" s="7">
        <f t="shared" si="29"/>
        <v>0.24606048115647164</v>
      </c>
      <c r="BE18" s="7">
        <f t="shared" si="29"/>
        <v>0.24371682601916783</v>
      </c>
      <c r="BF18" s="7">
        <f t="shared" si="29"/>
        <v>0.24137317088186405</v>
      </c>
      <c r="BG18" s="7">
        <f t="shared" si="29"/>
        <v>0.23902951574456027</v>
      </c>
      <c r="BH18" s="7">
        <f t="shared" si="30"/>
        <v>0.23764929171539731</v>
      </c>
      <c r="BI18" s="7">
        <f t="shared" si="30"/>
        <v>0.23626906768623435</v>
      </c>
      <c r="BJ18" s="7">
        <f t="shared" si="30"/>
        <v>0.23488884365707141</v>
      </c>
      <c r="BK18" s="7">
        <f t="shared" si="30"/>
        <v>0.23350861962790848</v>
      </c>
      <c r="BL18" s="7">
        <f t="shared" si="30"/>
        <v>0.23212839559874551</v>
      </c>
      <c r="BM18" s="7">
        <f t="shared" si="30"/>
        <v>0.23074817156958255</v>
      </c>
      <c r="BN18" s="7">
        <f t="shared" si="30"/>
        <v>0.22936794754041961</v>
      </c>
      <c r="BO18" s="7">
        <f t="shared" si="30"/>
        <v>0.22798772351125668</v>
      </c>
      <c r="BP18" s="7">
        <f t="shared" si="30"/>
        <v>0.22660749948209372</v>
      </c>
      <c r="BQ18" s="7">
        <f t="shared" si="30"/>
        <v>0.22522727545293075</v>
      </c>
      <c r="BR18" s="7">
        <f t="shared" si="31"/>
        <v>0.22384705142376782</v>
      </c>
      <c r="BS18" s="7">
        <f t="shared" si="31"/>
        <v>0.22246682739460485</v>
      </c>
      <c r="BT18" s="7">
        <f t="shared" si="31"/>
        <v>0.22108660336544189</v>
      </c>
      <c r="BU18" s="7">
        <f t="shared" si="31"/>
        <v>0.21970637933627896</v>
      </c>
      <c r="BV18" s="7">
        <f t="shared" si="31"/>
        <v>0.21832615530711602</v>
      </c>
      <c r="BW18" s="7">
        <f t="shared" si="31"/>
        <v>0.21694593127795306</v>
      </c>
      <c r="BX18" s="7">
        <f t="shared" si="31"/>
        <v>0.21556570724879009</v>
      </c>
      <c r="BY18" s="7">
        <f t="shared" si="31"/>
        <v>0.21418548321962716</v>
      </c>
      <c r="BZ18" s="7">
        <f t="shared" si="31"/>
        <v>0.21280525919046422</v>
      </c>
      <c r="CA18" s="7">
        <f t="shared" si="31"/>
        <v>0.21142503516130126</v>
      </c>
      <c r="CB18" s="7">
        <f t="shared" si="31"/>
        <v>0.2100448111321383</v>
      </c>
      <c r="CC18" s="7">
        <f t="shared" si="31"/>
        <v>0.20866458710297536</v>
      </c>
      <c r="CD18" s="7">
        <f t="shared" si="31"/>
        <v>0.2072843630738124</v>
      </c>
      <c r="CE18" s="7">
        <f t="shared" si="31"/>
        <v>0.20590413904464944</v>
      </c>
      <c r="CF18" s="7">
        <f t="shared" si="32"/>
        <v>0.20505772548016962</v>
      </c>
      <c r="CG18" s="7">
        <f t="shared" si="32"/>
        <v>0.20421131191568978</v>
      </c>
      <c r="CH18" s="7">
        <f t="shared" si="32"/>
        <v>0.20336489835120994</v>
      </c>
      <c r="CI18" s="7">
        <f t="shared" si="32"/>
        <v>0.2025184847867301</v>
      </c>
      <c r="CJ18" s="7">
        <f t="shared" si="32"/>
        <v>0.20167207122225025</v>
      </c>
      <c r="CK18" s="7">
        <f t="shared" si="32"/>
        <v>0.20082565765777041</v>
      </c>
      <c r="CL18" s="7">
        <f t="shared" si="32"/>
        <v>0.19997924409329057</v>
      </c>
      <c r="CM18" s="7">
        <f t="shared" si="32"/>
        <v>0.19913283052881073</v>
      </c>
      <c r="CN18" s="7">
        <f t="shared" si="32"/>
        <v>0.19828641696433089</v>
      </c>
      <c r="CO18" s="7">
        <f t="shared" si="32"/>
        <v>0.19744000339985104</v>
      </c>
      <c r="CP18" s="7">
        <f t="shared" si="33"/>
        <v>0.1965935898353712</v>
      </c>
      <c r="CQ18" s="7">
        <f t="shared" si="33"/>
        <v>0.19574717627089139</v>
      </c>
      <c r="CR18" s="7">
        <f t="shared" si="33"/>
        <v>0.19490076270641155</v>
      </c>
      <c r="CS18" s="7">
        <f t="shared" si="33"/>
        <v>0.1940543491419317</v>
      </c>
      <c r="CT18" s="7">
        <f t="shared" si="33"/>
        <v>0.19320793557745186</v>
      </c>
      <c r="CU18" s="7">
        <f t="shared" si="33"/>
        <v>0.19236152201297202</v>
      </c>
      <c r="CV18" s="7">
        <f t="shared" si="33"/>
        <v>0.19151510844849218</v>
      </c>
      <c r="CW18" s="7">
        <f t="shared" si="33"/>
        <v>0.19066869488401234</v>
      </c>
      <c r="CX18" s="7">
        <f t="shared" si="33"/>
        <v>0.18982228131953249</v>
      </c>
      <c r="CY18" s="7">
        <f t="shared" si="33"/>
        <v>0.18897586775505265</v>
      </c>
      <c r="CZ18" s="7">
        <f t="shared" si="33"/>
        <v>0.18812945419057281</v>
      </c>
      <c r="DA18" s="7">
        <f t="shared" si="33"/>
        <v>0.18728304062609297</v>
      </c>
      <c r="DB18" s="7">
        <f t="shared" si="33"/>
        <v>0.18643662706161312</v>
      </c>
      <c r="DC18" s="7">
        <f t="shared" si="33"/>
        <v>0.18559021349713328</v>
      </c>
      <c r="DD18" s="7">
        <f t="shared" si="34"/>
        <v>0.18497965034722277</v>
      </c>
      <c r="DE18" s="7">
        <f t="shared" si="34"/>
        <v>0.18436908719731224</v>
      </c>
      <c r="DF18" s="7">
        <f t="shared" si="34"/>
        <v>0.1837585240474017</v>
      </c>
      <c r="DG18" s="7">
        <f t="shared" si="34"/>
        <v>0.18314796089749116</v>
      </c>
      <c r="DH18" s="7">
        <f t="shared" si="34"/>
        <v>0.18253739774758063</v>
      </c>
      <c r="DI18" s="7">
        <f t="shared" si="34"/>
        <v>0.18192683459767009</v>
      </c>
      <c r="DJ18" s="7">
        <f t="shared" si="34"/>
        <v>0.18131627144775955</v>
      </c>
      <c r="DK18" s="7">
        <f t="shared" si="34"/>
        <v>0.18070570829784902</v>
      </c>
      <c r="DL18" s="7">
        <f t="shared" si="34"/>
        <v>0.18009514514793848</v>
      </c>
      <c r="DM18" s="7">
        <f t="shared" si="34"/>
        <v>0.17948458199802794</v>
      </c>
      <c r="DN18" s="7">
        <f t="shared" si="35"/>
        <v>0.17887401884811741</v>
      </c>
      <c r="DO18" s="7">
        <f t="shared" si="35"/>
        <v>0.17826345569820687</v>
      </c>
      <c r="DP18" s="7">
        <f t="shared" si="35"/>
        <v>0.17765289254829633</v>
      </c>
      <c r="DQ18" s="7">
        <f t="shared" si="35"/>
        <v>0.17704232939838579</v>
      </c>
      <c r="DR18" s="7">
        <f t="shared" si="35"/>
        <v>0.17643176624847526</v>
      </c>
      <c r="DS18" s="7">
        <f t="shared" si="35"/>
        <v>0.17582120309856472</v>
      </c>
      <c r="DT18" s="7">
        <f t="shared" si="35"/>
        <v>0.17521063994865418</v>
      </c>
      <c r="DU18" s="7">
        <f t="shared" si="35"/>
        <v>0.17460007679874365</v>
      </c>
      <c r="DV18" s="7">
        <f t="shared" si="35"/>
        <v>0.17398951364883311</v>
      </c>
      <c r="DW18" s="7">
        <f t="shared" si="35"/>
        <v>0.17337895049892257</v>
      </c>
      <c r="DX18" s="7">
        <f t="shared" si="35"/>
        <v>0.17276838734901204</v>
      </c>
      <c r="DY18" s="7">
        <f t="shared" si="35"/>
        <v>0.1721578241991015</v>
      </c>
      <c r="DZ18" s="7">
        <f t="shared" si="35"/>
        <v>0.17154726104919096</v>
      </c>
      <c r="EA18" s="7">
        <f t="shared" si="35"/>
        <v>0.17093669789928043</v>
      </c>
      <c r="EC18" s="1">
        <v>0.15</v>
      </c>
      <c r="ED18" s="4">
        <f t="shared" si="37"/>
        <v>0.59377402929064582</v>
      </c>
      <c r="EE18" s="4">
        <f t="shared" si="38"/>
        <v>0.43155015309190914</v>
      </c>
      <c r="EF18" s="4">
        <f t="shared" si="38"/>
        <v>0.3164619387047638</v>
      </c>
      <c r="EG18" s="4">
        <f t="shared" si="38"/>
        <v>0.26715337739220574</v>
      </c>
      <c r="EH18" s="4">
        <f t="shared" si="38"/>
        <v>0.2390295157445603</v>
      </c>
      <c r="EI18" s="4">
        <f t="shared" si="38"/>
        <v>0.20590413904464949</v>
      </c>
      <c r="EJ18" s="4">
        <f t="shared" si="38"/>
        <v>0.18559021349713331</v>
      </c>
      <c r="EK18" s="4">
        <f t="shared" si="38"/>
        <v>0.17093669789928043</v>
      </c>
    </row>
    <row r="19" spans="16:141" x14ac:dyDescent="0.35">
      <c r="P19" s="1">
        <f t="shared" si="4"/>
        <v>0.16</v>
      </c>
      <c r="Q19" s="7">
        <f t="shared" si="26"/>
        <v>0.62230327123900064</v>
      </c>
      <c r="R19" s="7">
        <f t="shared" si="26"/>
        <v>0.59438544508469793</v>
      </c>
      <c r="S19" s="7">
        <f t="shared" si="26"/>
        <v>0.56646761893039499</v>
      </c>
      <c r="T19" s="7">
        <f t="shared" si="26"/>
        <v>0.53854979277609227</v>
      </c>
      <c r="U19" s="7">
        <f t="shared" si="26"/>
        <v>0.51063196662178933</v>
      </c>
      <c r="V19" s="7">
        <f t="shared" si="26"/>
        <v>0.48271414046748656</v>
      </c>
      <c r="W19" s="7">
        <f t="shared" si="26"/>
        <v>0.45479631431318379</v>
      </c>
      <c r="X19" s="7">
        <f t="shared" si="27"/>
        <v>0.44476103945598611</v>
      </c>
      <c r="Y19" s="7">
        <f t="shared" si="27"/>
        <v>0.43472576459878853</v>
      </c>
      <c r="Z19" s="7">
        <f t="shared" si="27"/>
        <v>0.42469048974159085</v>
      </c>
      <c r="AA19" s="7">
        <f t="shared" si="27"/>
        <v>0.41465521488439328</v>
      </c>
      <c r="AB19" s="7">
        <f t="shared" si="27"/>
        <v>0.40461994002719559</v>
      </c>
      <c r="AC19" s="7">
        <f t="shared" si="27"/>
        <v>0.39458466516999802</v>
      </c>
      <c r="AD19" s="7">
        <f t="shared" si="27"/>
        <v>0.38454939031280033</v>
      </c>
      <c r="AE19" s="7">
        <f t="shared" si="27"/>
        <v>0.37451411545560276</v>
      </c>
      <c r="AF19" s="7">
        <f t="shared" si="27"/>
        <v>0.36447884059840507</v>
      </c>
      <c r="AG19" s="7">
        <f t="shared" si="27"/>
        <v>0.3544435657412075</v>
      </c>
      <c r="AH19" s="7">
        <f t="shared" si="27"/>
        <v>0.34440829088400982</v>
      </c>
      <c r="AI19" s="7">
        <f t="shared" si="27"/>
        <v>0.33437301602681219</v>
      </c>
      <c r="AJ19" s="7">
        <f t="shared" si="28"/>
        <v>0.33004933258919522</v>
      </c>
      <c r="AK19" s="7">
        <f t="shared" si="28"/>
        <v>0.32572564915157831</v>
      </c>
      <c r="AL19" s="7">
        <f t="shared" si="28"/>
        <v>0.32140196571396135</v>
      </c>
      <c r="AM19" s="7">
        <f t="shared" si="28"/>
        <v>0.31707828227634438</v>
      </c>
      <c r="AN19" s="7">
        <f t="shared" si="28"/>
        <v>0.31275459883872747</v>
      </c>
      <c r="AO19" s="7">
        <f t="shared" si="28"/>
        <v>0.30843091540111051</v>
      </c>
      <c r="AP19" s="7">
        <f t="shared" si="28"/>
        <v>0.30410723196349354</v>
      </c>
      <c r="AQ19" s="7">
        <f t="shared" si="28"/>
        <v>0.29978354852587663</v>
      </c>
      <c r="AR19" s="7">
        <f t="shared" si="28"/>
        <v>0.29545986508825967</v>
      </c>
      <c r="AS19" s="7">
        <f t="shared" si="28"/>
        <v>0.2911361816506427</v>
      </c>
      <c r="AT19" s="7">
        <f t="shared" si="28"/>
        <v>0.28681249821302579</v>
      </c>
      <c r="AU19" s="7">
        <f t="shared" si="28"/>
        <v>0.28248881477540877</v>
      </c>
      <c r="AV19" s="7">
        <f t="shared" si="29"/>
        <v>0.2800193455444378</v>
      </c>
      <c r="AW19" s="7">
        <f t="shared" si="29"/>
        <v>0.27754987631346673</v>
      </c>
      <c r="AX19" s="7">
        <f t="shared" si="29"/>
        <v>0.27508040708249565</v>
      </c>
      <c r="AY19" s="7">
        <f t="shared" si="29"/>
        <v>0.27261093785152457</v>
      </c>
      <c r="AZ19" s="7">
        <f t="shared" si="29"/>
        <v>0.27014146862055349</v>
      </c>
      <c r="BA19" s="7">
        <f t="shared" si="29"/>
        <v>0.26767199938958242</v>
      </c>
      <c r="BB19" s="7">
        <f t="shared" si="29"/>
        <v>0.26520253015861134</v>
      </c>
      <c r="BC19" s="7">
        <f t="shared" si="29"/>
        <v>0.26273306092764026</v>
      </c>
      <c r="BD19" s="7">
        <f t="shared" si="29"/>
        <v>0.26026359169666924</v>
      </c>
      <c r="BE19" s="7">
        <f t="shared" si="29"/>
        <v>0.25779412246569811</v>
      </c>
      <c r="BF19" s="7">
        <f t="shared" si="29"/>
        <v>0.25532465323472708</v>
      </c>
      <c r="BG19" s="7">
        <f t="shared" si="29"/>
        <v>0.25285518400375601</v>
      </c>
      <c r="BH19" s="7">
        <f t="shared" si="30"/>
        <v>0.25139800090655884</v>
      </c>
      <c r="BI19" s="7">
        <f t="shared" si="30"/>
        <v>0.2499408178093617</v>
      </c>
      <c r="BJ19" s="7">
        <f t="shared" si="30"/>
        <v>0.24848363471216461</v>
      </c>
      <c r="BK19" s="7">
        <f t="shared" si="30"/>
        <v>0.2470264516149675</v>
      </c>
      <c r="BL19" s="7">
        <f t="shared" si="30"/>
        <v>0.24556926851777039</v>
      </c>
      <c r="BM19" s="7">
        <f t="shared" si="30"/>
        <v>0.24411208542057328</v>
      </c>
      <c r="BN19" s="7">
        <f t="shared" si="30"/>
        <v>0.24265490232337619</v>
      </c>
      <c r="BO19" s="7">
        <f t="shared" si="30"/>
        <v>0.24119771922617911</v>
      </c>
      <c r="BP19" s="7">
        <f t="shared" si="30"/>
        <v>0.239740536128982</v>
      </c>
      <c r="BQ19" s="7">
        <f t="shared" si="30"/>
        <v>0.23828335303178488</v>
      </c>
      <c r="BR19" s="7">
        <f t="shared" si="31"/>
        <v>0.23682616993458777</v>
      </c>
      <c r="BS19" s="7">
        <f t="shared" si="31"/>
        <v>0.23536898683739069</v>
      </c>
      <c r="BT19" s="7">
        <f t="shared" si="31"/>
        <v>0.2339118037401936</v>
      </c>
      <c r="BU19" s="7">
        <f t="shared" si="31"/>
        <v>0.23245462064299649</v>
      </c>
      <c r="BV19" s="7">
        <f t="shared" si="31"/>
        <v>0.23099743754579938</v>
      </c>
      <c r="BW19" s="7">
        <f t="shared" si="31"/>
        <v>0.22954025444860227</v>
      </c>
      <c r="BX19" s="7">
        <f t="shared" si="31"/>
        <v>0.22808307135140518</v>
      </c>
      <c r="BY19" s="7">
        <f t="shared" si="31"/>
        <v>0.2266258882542081</v>
      </c>
      <c r="BZ19" s="7">
        <f t="shared" si="31"/>
        <v>0.22516870515701098</v>
      </c>
      <c r="CA19" s="7">
        <f t="shared" si="31"/>
        <v>0.22371152205981387</v>
      </c>
      <c r="CB19" s="7">
        <f t="shared" si="31"/>
        <v>0.22225433896261676</v>
      </c>
      <c r="CC19" s="7">
        <f t="shared" si="31"/>
        <v>0.22079715586541968</v>
      </c>
      <c r="CD19" s="7">
        <f t="shared" si="31"/>
        <v>0.21933997276822256</v>
      </c>
      <c r="CE19" s="7">
        <f t="shared" si="31"/>
        <v>0.21788278967102548</v>
      </c>
      <c r="CF19" s="7">
        <f t="shared" si="32"/>
        <v>0.21698920536078337</v>
      </c>
      <c r="CG19" s="7">
        <f t="shared" si="32"/>
        <v>0.2160956210505412</v>
      </c>
      <c r="CH19" s="7">
        <f t="shared" si="32"/>
        <v>0.21520203674029903</v>
      </c>
      <c r="CI19" s="7">
        <f t="shared" si="32"/>
        <v>0.21430845243005686</v>
      </c>
      <c r="CJ19" s="7">
        <f t="shared" si="32"/>
        <v>0.21341486811981467</v>
      </c>
      <c r="CK19" s="7">
        <f t="shared" si="32"/>
        <v>0.2125212838095725</v>
      </c>
      <c r="CL19" s="7">
        <f t="shared" si="32"/>
        <v>0.2116276994993303</v>
      </c>
      <c r="CM19" s="7">
        <f t="shared" si="32"/>
        <v>0.21073411518908813</v>
      </c>
      <c r="CN19" s="7">
        <f t="shared" si="32"/>
        <v>0.20984053087884597</v>
      </c>
      <c r="CO19" s="7">
        <f t="shared" si="32"/>
        <v>0.2089469465686038</v>
      </c>
      <c r="CP19" s="7">
        <f t="shared" si="33"/>
        <v>0.20805336225836163</v>
      </c>
      <c r="CQ19" s="7">
        <f t="shared" si="33"/>
        <v>0.20715977794811943</v>
      </c>
      <c r="CR19" s="7">
        <f t="shared" si="33"/>
        <v>0.20626619363787727</v>
      </c>
      <c r="CS19" s="7">
        <f t="shared" si="33"/>
        <v>0.20537260932763507</v>
      </c>
      <c r="CT19" s="7">
        <f t="shared" si="33"/>
        <v>0.2044790250173929</v>
      </c>
      <c r="CU19" s="7">
        <f t="shared" si="33"/>
        <v>0.20358544070715073</v>
      </c>
      <c r="CV19" s="7">
        <f t="shared" si="33"/>
        <v>0.20269185639690857</v>
      </c>
      <c r="CW19" s="7">
        <f t="shared" si="33"/>
        <v>0.2017982720866664</v>
      </c>
      <c r="CX19" s="7">
        <f t="shared" si="33"/>
        <v>0.2009046877764242</v>
      </c>
      <c r="CY19" s="7">
        <f t="shared" si="33"/>
        <v>0.20001110346618201</v>
      </c>
      <c r="CZ19" s="7">
        <f t="shared" si="33"/>
        <v>0.19911751915593984</v>
      </c>
      <c r="DA19" s="7">
        <f t="shared" si="33"/>
        <v>0.19822393484569767</v>
      </c>
      <c r="DB19" s="7">
        <f t="shared" si="33"/>
        <v>0.1973303505354555</v>
      </c>
      <c r="DC19" s="7">
        <f t="shared" si="33"/>
        <v>0.19643676622521333</v>
      </c>
      <c r="DD19" s="7">
        <f t="shared" si="34"/>
        <v>0.19579206752256478</v>
      </c>
      <c r="DE19" s="7">
        <f t="shared" si="34"/>
        <v>0.19514736881991629</v>
      </c>
      <c r="DF19" s="7">
        <f t="shared" si="34"/>
        <v>0.19450267011726782</v>
      </c>
      <c r="DG19" s="7">
        <f t="shared" si="34"/>
        <v>0.19385797141461933</v>
      </c>
      <c r="DH19" s="7">
        <f t="shared" si="34"/>
        <v>0.19321327271197083</v>
      </c>
      <c r="DI19" s="7">
        <f t="shared" si="34"/>
        <v>0.19256857400932237</v>
      </c>
      <c r="DJ19" s="7">
        <f t="shared" si="34"/>
        <v>0.19192387530667387</v>
      </c>
      <c r="DK19" s="7">
        <f t="shared" si="34"/>
        <v>0.19127917660402538</v>
      </c>
      <c r="DL19" s="7">
        <f t="shared" si="34"/>
        <v>0.19063447790137689</v>
      </c>
      <c r="DM19" s="7">
        <f t="shared" si="34"/>
        <v>0.18998977919872839</v>
      </c>
      <c r="DN19" s="7">
        <f t="shared" si="35"/>
        <v>0.18934508049607993</v>
      </c>
      <c r="DO19" s="7">
        <f t="shared" si="35"/>
        <v>0.18870038179343143</v>
      </c>
      <c r="DP19" s="7">
        <f t="shared" si="35"/>
        <v>0.18805568309078294</v>
      </c>
      <c r="DQ19" s="7">
        <f t="shared" si="35"/>
        <v>0.18741098438813447</v>
      </c>
      <c r="DR19" s="7">
        <f t="shared" si="35"/>
        <v>0.18676628568548598</v>
      </c>
      <c r="DS19" s="7">
        <f t="shared" si="35"/>
        <v>0.18612158698283748</v>
      </c>
      <c r="DT19" s="7">
        <f t="shared" si="35"/>
        <v>0.18547688828018899</v>
      </c>
      <c r="DU19" s="7">
        <f t="shared" si="35"/>
        <v>0.1848321895775405</v>
      </c>
      <c r="DV19" s="7">
        <f t="shared" si="35"/>
        <v>0.18418749087489203</v>
      </c>
      <c r="DW19" s="7">
        <f t="shared" si="35"/>
        <v>0.18354279217224354</v>
      </c>
      <c r="DX19" s="7">
        <f t="shared" si="35"/>
        <v>0.18289809346959504</v>
      </c>
      <c r="DY19" s="7">
        <f t="shared" si="35"/>
        <v>0.18225339476694657</v>
      </c>
      <c r="DZ19" s="7">
        <f t="shared" si="35"/>
        <v>0.18160869606429808</v>
      </c>
      <c r="EA19" s="7">
        <f t="shared" si="35"/>
        <v>0.18096399736164959</v>
      </c>
      <c r="EC19" s="1">
        <v>0.16</v>
      </c>
      <c r="ED19" s="4">
        <f t="shared" si="37"/>
        <v>0.62230327123900064</v>
      </c>
      <c r="EE19" s="4">
        <f t="shared" si="38"/>
        <v>0.45479631431318374</v>
      </c>
      <c r="EF19" s="4">
        <f t="shared" si="38"/>
        <v>0.33437301602681219</v>
      </c>
      <c r="EG19" s="4">
        <f t="shared" si="38"/>
        <v>0.28248881477540883</v>
      </c>
      <c r="EH19" s="4">
        <f t="shared" si="38"/>
        <v>0.25285518400375595</v>
      </c>
      <c r="EI19" s="4">
        <f t="shared" si="38"/>
        <v>0.21788278967102551</v>
      </c>
      <c r="EJ19" s="4">
        <f t="shared" si="38"/>
        <v>0.19643676622521328</v>
      </c>
      <c r="EK19" s="4">
        <f t="shared" si="38"/>
        <v>0.18096399736164959</v>
      </c>
    </row>
    <row r="20" spans="16:141" x14ac:dyDescent="0.35">
      <c r="P20" s="1">
        <f t="shared" si="4"/>
        <v>0.17</v>
      </c>
      <c r="Q20" s="7">
        <f t="shared" si="26"/>
        <v>0.65083251318735535</v>
      </c>
      <c r="R20" s="7">
        <f t="shared" si="26"/>
        <v>0.62203417357853918</v>
      </c>
      <c r="S20" s="7">
        <f t="shared" si="26"/>
        <v>0.59323583396972301</v>
      </c>
      <c r="T20" s="7">
        <f t="shared" si="26"/>
        <v>0.56443749436090684</v>
      </c>
      <c r="U20" s="7">
        <f t="shared" si="26"/>
        <v>0.53563915475209067</v>
      </c>
      <c r="V20" s="7">
        <f t="shared" si="26"/>
        <v>0.5068408151432745</v>
      </c>
      <c r="W20" s="7">
        <f t="shared" si="26"/>
        <v>0.47804247553445833</v>
      </c>
      <c r="X20" s="7">
        <f t="shared" si="27"/>
        <v>0.46756261035232521</v>
      </c>
      <c r="Y20" s="7">
        <f t="shared" si="27"/>
        <v>0.4570827451701921</v>
      </c>
      <c r="Z20" s="7">
        <f t="shared" si="27"/>
        <v>0.44660287998805892</v>
      </c>
      <c r="AA20" s="7">
        <f t="shared" si="27"/>
        <v>0.43612301480592575</v>
      </c>
      <c r="AB20" s="7">
        <f t="shared" si="27"/>
        <v>0.42564314962379263</v>
      </c>
      <c r="AC20" s="7">
        <f t="shared" si="27"/>
        <v>0.41516328444165951</v>
      </c>
      <c r="AD20" s="7">
        <f t="shared" si="27"/>
        <v>0.40468341925952633</v>
      </c>
      <c r="AE20" s="7">
        <f t="shared" si="27"/>
        <v>0.39420355407739316</v>
      </c>
      <c r="AF20" s="7">
        <f t="shared" si="27"/>
        <v>0.38372368889526004</v>
      </c>
      <c r="AG20" s="7">
        <f t="shared" si="27"/>
        <v>0.37324382371312692</v>
      </c>
      <c r="AH20" s="7">
        <f t="shared" si="27"/>
        <v>0.36276395853099375</v>
      </c>
      <c r="AI20" s="7">
        <f t="shared" si="27"/>
        <v>0.35228409334886063</v>
      </c>
      <c r="AJ20" s="7">
        <f t="shared" si="28"/>
        <v>0.34774577324967321</v>
      </c>
      <c r="AK20" s="7">
        <f t="shared" si="28"/>
        <v>0.34320745315048584</v>
      </c>
      <c r="AL20" s="7">
        <f t="shared" si="28"/>
        <v>0.33866913305129842</v>
      </c>
      <c r="AM20" s="7">
        <f t="shared" si="28"/>
        <v>0.33413081295211106</v>
      </c>
      <c r="AN20" s="7">
        <f t="shared" si="28"/>
        <v>0.32959249285292369</v>
      </c>
      <c r="AO20" s="7">
        <f t="shared" si="28"/>
        <v>0.32505417275373627</v>
      </c>
      <c r="AP20" s="7">
        <f t="shared" si="28"/>
        <v>0.32051585265454885</v>
      </c>
      <c r="AQ20" s="7">
        <f t="shared" si="28"/>
        <v>0.31597753255536148</v>
      </c>
      <c r="AR20" s="7">
        <f t="shared" si="28"/>
        <v>0.31143921245617412</v>
      </c>
      <c r="AS20" s="7">
        <f t="shared" si="28"/>
        <v>0.3069008923569867</v>
      </c>
      <c r="AT20" s="7">
        <f t="shared" si="28"/>
        <v>0.30236257225779928</v>
      </c>
      <c r="AU20" s="7">
        <f t="shared" si="28"/>
        <v>0.29782425215861191</v>
      </c>
      <c r="AV20" s="7">
        <f t="shared" si="29"/>
        <v>0.29522896883397354</v>
      </c>
      <c r="AW20" s="7">
        <f t="shared" si="29"/>
        <v>0.29263368550933522</v>
      </c>
      <c r="AX20" s="7">
        <f t="shared" si="29"/>
        <v>0.29003840218469684</v>
      </c>
      <c r="AY20" s="7">
        <f t="shared" si="29"/>
        <v>0.28744311886005847</v>
      </c>
      <c r="AZ20" s="7">
        <f t="shared" si="29"/>
        <v>0.28484783553542015</v>
      </c>
      <c r="BA20" s="7">
        <f t="shared" si="29"/>
        <v>0.28225255221078177</v>
      </c>
      <c r="BB20" s="7">
        <f t="shared" si="29"/>
        <v>0.2796572688861434</v>
      </c>
      <c r="BC20" s="7">
        <f t="shared" si="29"/>
        <v>0.27706198556150508</v>
      </c>
      <c r="BD20" s="7">
        <f t="shared" si="29"/>
        <v>0.2744667022368667</v>
      </c>
      <c r="BE20" s="7">
        <f t="shared" si="29"/>
        <v>0.27187141891222832</v>
      </c>
      <c r="BF20" s="7">
        <f t="shared" si="29"/>
        <v>0.26927613558759</v>
      </c>
      <c r="BG20" s="7">
        <f t="shared" si="29"/>
        <v>0.26668085226295163</v>
      </c>
      <c r="BH20" s="7">
        <f t="shared" si="30"/>
        <v>0.2651467100977204</v>
      </c>
      <c r="BI20" s="7">
        <f t="shared" si="30"/>
        <v>0.26361256793248916</v>
      </c>
      <c r="BJ20" s="7">
        <f t="shared" si="30"/>
        <v>0.26207842576725793</v>
      </c>
      <c r="BK20" s="7">
        <f t="shared" si="30"/>
        <v>0.26054428360202664</v>
      </c>
      <c r="BL20" s="7">
        <f t="shared" si="30"/>
        <v>0.2590101414367954</v>
      </c>
      <c r="BM20" s="7">
        <f t="shared" si="30"/>
        <v>0.25747599927156412</v>
      </c>
      <c r="BN20" s="7">
        <f t="shared" si="30"/>
        <v>0.25594185710633288</v>
      </c>
      <c r="BO20" s="7">
        <f t="shared" si="30"/>
        <v>0.25440771494110159</v>
      </c>
      <c r="BP20" s="7">
        <f t="shared" si="30"/>
        <v>0.25287357277587036</v>
      </c>
      <c r="BQ20" s="7">
        <f t="shared" si="30"/>
        <v>0.25133943061063913</v>
      </c>
      <c r="BR20" s="7">
        <f t="shared" si="31"/>
        <v>0.24980528844540786</v>
      </c>
      <c r="BS20" s="7">
        <f t="shared" si="31"/>
        <v>0.2482711462801766</v>
      </c>
      <c r="BT20" s="7">
        <f t="shared" si="31"/>
        <v>0.24673700411494537</v>
      </c>
      <c r="BU20" s="7">
        <f t="shared" si="31"/>
        <v>0.24520286194971408</v>
      </c>
      <c r="BV20" s="7">
        <f t="shared" si="31"/>
        <v>0.24366871978448285</v>
      </c>
      <c r="BW20" s="7">
        <f t="shared" si="31"/>
        <v>0.24213457761925158</v>
      </c>
      <c r="BX20" s="7">
        <f t="shared" si="31"/>
        <v>0.24060043545402032</v>
      </c>
      <c r="BY20" s="7">
        <f t="shared" si="31"/>
        <v>0.23906629328878909</v>
      </c>
      <c r="BZ20" s="7">
        <f t="shared" si="31"/>
        <v>0.2375321511235578</v>
      </c>
      <c r="CA20" s="7">
        <f t="shared" si="31"/>
        <v>0.23599800895832657</v>
      </c>
      <c r="CB20" s="7">
        <f t="shared" si="31"/>
        <v>0.2344638667930953</v>
      </c>
      <c r="CC20" s="7">
        <f t="shared" si="31"/>
        <v>0.23292972462786404</v>
      </c>
      <c r="CD20" s="7">
        <f t="shared" si="31"/>
        <v>0.23139558246263281</v>
      </c>
      <c r="CE20" s="7">
        <f t="shared" si="31"/>
        <v>0.22986144029740155</v>
      </c>
      <c r="CF20" s="7">
        <f t="shared" si="32"/>
        <v>0.22892068524139697</v>
      </c>
      <c r="CG20" s="7">
        <f t="shared" si="32"/>
        <v>0.22797993018539248</v>
      </c>
      <c r="CH20" s="7">
        <f t="shared" si="32"/>
        <v>0.22703917512938795</v>
      </c>
      <c r="CI20" s="7">
        <f t="shared" si="32"/>
        <v>0.22609842007338343</v>
      </c>
      <c r="CJ20" s="7">
        <f t="shared" si="32"/>
        <v>0.22515766501737894</v>
      </c>
      <c r="CK20" s="7">
        <f t="shared" si="32"/>
        <v>0.22421690996137442</v>
      </c>
      <c r="CL20" s="7">
        <f t="shared" si="32"/>
        <v>0.22327615490536989</v>
      </c>
      <c r="CM20" s="7">
        <f t="shared" si="32"/>
        <v>0.2223353998493654</v>
      </c>
      <c r="CN20" s="7">
        <f t="shared" si="32"/>
        <v>0.22139464479336088</v>
      </c>
      <c r="CO20" s="7">
        <f t="shared" si="32"/>
        <v>0.22045388973735636</v>
      </c>
      <c r="CP20" s="7">
        <f t="shared" si="33"/>
        <v>0.21951313468135186</v>
      </c>
      <c r="CQ20" s="7">
        <f t="shared" si="33"/>
        <v>0.21857237962534734</v>
      </c>
      <c r="CR20" s="7">
        <f t="shared" si="33"/>
        <v>0.21763162456934282</v>
      </c>
      <c r="CS20" s="7">
        <f t="shared" si="33"/>
        <v>0.21669086951333832</v>
      </c>
      <c r="CT20" s="7">
        <f t="shared" si="33"/>
        <v>0.21575011445733383</v>
      </c>
      <c r="CU20" s="7">
        <f t="shared" si="33"/>
        <v>0.21480935940132928</v>
      </c>
      <c r="CV20" s="7">
        <f t="shared" si="33"/>
        <v>0.21386860434532479</v>
      </c>
      <c r="CW20" s="7">
        <f t="shared" si="33"/>
        <v>0.21292784928932029</v>
      </c>
      <c r="CX20" s="7">
        <f t="shared" si="33"/>
        <v>0.21198709423331577</v>
      </c>
      <c r="CY20" s="7">
        <f t="shared" si="33"/>
        <v>0.21104633917731125</v>
      </c>
      <c r="CZ20" s="7">
        <f t="shared" si="33"/>
        <v>0.21010558412130675</v>
      </c>
      <c r="DA20" s="7">
        <f t="shared" si="33"/>
        <v>0.20916482906530223</v>
      </c>
      <c r="DB20" s="7">
        <f t="shared" si="33"/>
        <v>0.20822407400929771</v>
      </c>
      <c r="DC20" s="7">
        <f t="shared" si="33"/>
        <v>0.20728331895329322</v>
      </c>
      <c r="DD20" s="7">
        <f t="shared" si="34"/>
        <v>0.20660448469790677</v>
      </c>
      <c r="DE20" s="7">
        <f t="shared" si="34"/>
        <v>0.20592565044252034</v>
      </c>
      <c r="DF20" s="7">
        <f t="shared" si="34"/>
        <v>0.20524681618713392</v>
      </c>
      <c r="DG20" s="7">
        <f t="shared" si="34"/>
        <v>0.20456798193174747</v>
      </c>
      <c r="DH20" s="7">
        <f t="shared" si="34"/>
        <v>0.20388914767636102</v>
      </c>
      <c r="DI20" s="7">
        <f t="shared" si="34"/>
        <v>0.20321031342097459</v>
      </c>
      <c r="DJ20" s="7">
        <f t="shared" si="34"/>
        <v>0.20253147916558817</v>
      </c>
      <c r="DK20" s="7">
        <f t="shared" si="34"/>
        <v>0.20185264491020172</v>
      </c>
      <c r="DL20" s="7">
        <f t="shared" si="34"/>
        <v>0.20117381065481527</v>
      </c>
      <c r="DM20" s="7">
        <f t="shared" si="34"/>
        <v>0.20049497639942884</v>
      </c>
      <c r="DN20" s="7">
        <f t="shared" si="35"/>
        <v>0.19981614214404242</v>
      </c>
      <c r="DO20" s="7">
        <f t="shared" si="35"/>
        <v>0.19913730788865597</v>
      </c>
      <c r="DP20" s="7">
        <f t="shared" si="35"/>
        <v>0.19845847363326952</v>
      </c>
      <c r="DQ20" s="7">
        <f t="shared" si="35"/>
        <v>0.19777963937788309</v>
      </c>
      <c r="DR20" s="7">
        <f t="shared" si="35"/>
        <v>0.19710080512249667</v>
      </c>
      <c r="DS20" s="7">
        <f t="shared" si="35"/>
        <v>0.19642197086711022</v>
      </c>
      <c r="DT20" s="7">
        <f t="shared" si="35"/>
        <v>0.19574313661172377</v>
      </c>
      <c r="DU20" s="7">
        <f t="shared" si="35"/>
        <v>0.19506430235633734</v>
      </c>
      <c r="DV20" s="7">
        <f t="shared" si="35"/>
        <v>0.19438546810095092</v>
      </c>
      <c r="DW20" s="7">
        <f t="shared" si="35"/>
        <v>0.19370663384556447</v>
      </c>
      <c r="DX20" s="7">
        <f t="shared" si="35"/>
        <v>0.19302779959017802</v>
      </c>
      <c r="DY20" s="7">
        <f t="shared" si="35"/>
        <v>0.19234896533479159</v>
      </c>
      <c r="DZ20" s="7">
        <f t="shared" si="35"/>
        <v>0.19167013107940517</v>
      </c>
      <c r="EA20" s="7">
        <f t="shared" si="35"/>
        <v>0.19099129682401872</v>
      </c>
      <c r="EC20" s="1">
        <v>0.17</v>
      </c>
      <c r="ED20" s="4">
        <f t="shared" si="37"/>
        <v>0.65083251318735535</v>
      </c>
      <c r="EE20" s="4">
        <f t="shared" si="38"/>
        <v>0.47804247553445833</v>
      </c>
      <c r="EF20" s="4">
        <f t="shared" si="38"/>
        <v>0.35228409334886057</v>
      </c>
      <c r="EG20" s="4">
        <f t="shared" si="38"/>
        <v>0.29782425215861191</v>
      </c>
      <c r="EH20" s="4">
        <f t="shared" si="38"/>
        <v>0.26668085226295163</v>
      </c>
      <c r="EI20" s="4">
        <f t="shared" si="38"/>
        <v>0.22986144029740152</v>
      </c>
      <c r="EJ20" s="4">
        <f t="shared" si="38"/>
        <v>0.20728331895329324</v>
      </c>
      <c r="EK20" s="4">
        <f t="shared" si="38"/>
        <v>0.19099129682401875</v>
      </c>
    </row>
    <row r="21" spans="16:141" x14ac:dyDescent="0.35">
      <c r="P21" s="1">
        <f t="shared" si="4"/>
        <v>0.18</v>
      </c>
      <c r="Q21" s="7">
        <f t="shared" si="26"/>
        <v>0.67936175513570995</v>
      </c>
      <c r="R21" s="7">
        <f t="shared" si="26"/>
        <v>0.64968290207238044</v>
      </c>
      <c r="S21" s="7">
        <f t="shared" si="26"/>
        <v>0.62000404900905093</v>
      </c>
      <c r="T21" s="7">
        <f t="shared" si="26"/>
        <v>0.59032519594572141</v>
      </c>
      <c r="U21" s="7">
        <f t="shared" si="26"/>
        <v>0.56064634288239179</v>
      </c>
      <c r="V21" s="7">
        <f t="shared" si="26"/>
        <v>0.53096748981906239</v>
      </c>
      <c r="W21" s="7">
        <f t="shared" si="26"/>
        <v>0.50128863675573276</v>
      </c>
      <c r="X21" s="7">
        <f t="shared" si="27"/>
        <v>0.49036418124866421</v>
      </c>
      <c r="Y21" s="7">
        <f t="shared" si="27"/>
        <v>0.47943972574159555</v>
      </c>
      <c r="Z21" s="7">
        <f t="shared" si="27"/>
        <v>0.46851527023452688</v>
      </c>
      <c r="AA21" s="7">
        <f t="shared" si="27"/>
        <v>0.45759081472745822</v>
      </c>
      <c r="AB21" s="7">
        <f t="shared" si="27"/>
        <v>0.44666635922038955</v>
      </c>
      <c r="AC21" s="7">
        <f t="shared" si="27"/>
        <v>0.43574190371332089</v>
      </c>
      <c r="AD21" s="7">
        <f t="shared" si="27"/>
        <v>0.42481744820625222</v>
      </c>
      <c r="AE21" s="7">
        <f t="shared" si="27"/>
        <v>0.41389299269918356</v>
      </c>
      <c r="AF21" s="7">
        <f t="shared" si="27"/>
        <v>0.4029685371921149</v>
      </c>
      <c r="AG21" s="7">
        <f t="shared" si="27"/>
        <v>0.39204408168504623</v>
      </c>
      <c r="AH21" s="7">
        <f t="shared" si="27"/>
        <v>0.38111962617797757</v>
      </c>
      <c r="AI21" s="7">
        <f t="shared" si="27"/>
        <v>0.3701951706709089</v>
      </c>
      <c r="AJ21" s="7">
        <f t="shared" si="28"/>
        <v>0.36544221391015108</v>
      </c>
      <c r="AK21" s="7">
        <f t="shared" si="28"/>
        <v>0.36068925714939326</v>
      </c>
      <c r="AL21" s="7">
        <f t="shared" si="28"/>
        <v>0.35593630038863544</v>
      </c>
      <c r="AM21" s="7">
        <f t="shared" si="28"/>
        <v>0.35118334362787756</v>
      </c>
      <c r="AN21" s="7">
        <f t="shared" si="28"/>
        <v>0.34643038686711974</v>
      </c>
      <c r="AO21" s="7">
        <f t="shared" si="28"/>
        <v>0.34167743010636192</v>
      </c>
      <c r="AP21" s="7">
        <f t="shared" si="28"/>
        <v>0.33692447334560405</v>
      </c>
      <c r="AQ21" s="7">
        <f t="shared" si="28"/>
        <v>0.33217151658484623</v>
      </c>
      <c r="AR21" s="7">
        <f t="shared" si="28"/>
        <v>0.32741855982408841</v>
      </c>
      <c r="AS21" s="7">
        <f t="shared" si="28"/>
        <v>0.32266560306333059</v>
      </c>
      <c r="AT21" s="7">
        <f t="shared" si="28"/>
        <v>0.31791264630257277</v>
      </c>
      <c r="AU21" s="7">
        <f t="shared" si="28"/>
        <v>0.31315968954181495</v>
      </c>
      <c r="AV21" s="7">
        <f t="shared" si="29"/>
        <v>0.31043859212350933</v>
      </c>
      <c r="AW21" s="7">
        <f t="shared" si="29"/>
        <v>0.30771749470520371</v>
      </c>
      <c r="AX21" s="7">
        <f t="shared" si="29"/>
        <v>0.30499639728689804</v>
      </c>
      <c r="AY21" s="7">
        <f t="shared" si="29"/>
        <v>0.30227529986859242</v>
      </c>
      <c r="AZ21" s="7">
        <f t="shared" si="29"/>
        <v>0.29955420245028674</v>
      </c>
      <c r="BA21" s="7">
        <f t="shared" si="29"/>
        <v>0.29683310503198113</v>
      </c>
      <c r="BB21" s="7">
        <f t="shared" si="29"/>
        <v>0.29411200761367551</v>
      </c>
      <c r="BC21" s="7">
        <f t="shared" si="29"/>
        <v>0.29139091019536983</v>
      </c>
      <c r="BD21" s="7">
        <f t="shared" si="29"/>
        <v>0.28866981277706422</v>
      </c>
      <c r="BE21" s="7">
        <f t="shared" si="29"/>
        <v>0.28594871535875854</v>
      </c>
      <c r="BF21" s="7">
        <f t="shared" si="29"/>
        <v>0.28322761794045292</v>
      </c>
      <c r="BG21" s="7">
        <f t="shared" si="29"/>
        <v>0.28050652052214731</v>
      </c>
      <c r="BH21" s="7">
        <f t="shared" si="30"/>
        <v>0.27889541928888184</v>
      </c>
      <c r="BI21" s="7">
        <f t="shared" si="30"/>
        <v>0.27728431805561643</v>
      </c>
      <c r="BJ21" s="7">
        <f t="shared" si="30"/>
        <v>0.27567321682235102</v>
      </c>
      <c r="BK21" s="7">
        <f t="shared" si="30"/>
        <v>0.27406211558908561</v>
      </c>
      <c r="BL21" s="7">
        <f t="shared" si="30"/>
        <v>0.2724510143558202</v>
      </c>
      <c r="BM21" s="7">
        <f t="shared" si="30"/>
        <v>0.27083991312255484</v>
      </c>
      <c r="BN21" s="7">
        <f t="shared" si="30"/>
        <v>0.26922881188928938</v>
      </c>
      <c r="BO21" s="7">
        <f t="shared" si="30"/>
        <v>0.26761771065602402</v>
      </c>
      <c r="BP21" s="7">
        <f t="shared" si="30"/>
        <v>0.26600660942275861</v>
      </c>
      <c r="BQ21" s="7">
        <f t="shared" si="30"/>
        <v>0.2643955081894932</v>
      </c>
      <c r="BR21" s="7">
        <f t="shared" si="31"/>
        <v>0.26278440695622779</v>
      </c>
      <c r="BS21" s="7">
        <f t="shared" si="31"/>
        <v>0.26117330572296238</v>
      </c>
      <c r="BT21" s="7">
        <f t="shared" si="31"/>
        <v>0.25956220448969697</v>
      </c>
      <c r="BU21" s="7">
        <f t="shared" si="31"/>
        <v>0.25795110325643156</v>
      </c>
      <c r="BV21" s="7">
        <f t="shared" si="31"/>
        <v>0.2563400020231662</v>
      </c>
      <c r="BW21" s="7">
        <f t="shared" si="31"/>
        <v>0.25472890078990074</v>
      </c>
      <c r="BX21" s="7">
        <f t="shared" si="31"/>
        <v>0.25311779955663538</v>
      </c>
      <c r="BY21" s="7">
        <f t="shared" si="31"/>
        <v>0.25150669832336997</v>
      </c>
      <c r="BZ21" s="7">
        <f t="shared" si="31"/>
        <v>0.24989559709010456</v>
      </c>
      <c r="CA21" s="7">
        <f t="shared" si="31"/>
        <v>0.24828449585683915</v>
      </c>
      <c r="CB21" s="7">
        <f t="shared" si="31"/>
        <v>0.24667339462357374</v>
      </c>
      <c r="CC21" s="7">
        <f t="shared" si="31"/>
        <v>0.24506229339030833</v>
      </c>
      <c r="CD21" s="7">
        <f t="shared" si="31"/>
        <v>0.24345119215704292</v>
      </c>
      <c r="CE21" s="7">
        <f t="shared" si="31"/>
        <v>0.24184009092377751</v>
      </c>
      <c r="CF21" s="7">
        <f t="shared" si="32"/>
        <v>0.24085216512201069</v>
      </c>
      <c r="CG21" s="7">
        <f t="shared" si="32"/>
        <v>0.23986423932024384</v>
      </c>
      <c r="CH21" s="7">
        <f t="shared" si="32"/>
        <v>0.23887631351847699</v>
      </c>
      <c r="CI21" s="7">
        <f t="shared" si="32"/>
        <v>0.23788838771671014</v>
      </c>
      <c r="CJ21" s="7">
        <f t="shared" si="32"/>
        <v>0.23690046191494329</v>
      </c>
      <c r="CK21" s="7">
        <f t="shared" si="32"/>
        <v>0.23591253611317645</v>
      </c>
      <c r="CL21" s="7">
        <f t="shared" si="32"/>
        <v>0.2349246103114096</v>
      </c>
      <c r="CM21" s="7">
        <f t="shared" si="32"/>
        <v>0.23393668450964275</v>
      </c>
      <c r="CN21" s="7">
        <f t="shared" si="32"/>
        <v>0.2329487587078759</v>
      </c>
      <c r="CO21" s="7">
        <f t="shared" si="32"/>
        <v>0.23196083290610905</v>
      </c>
      <c r="CP21" s="7">
        <f t="shared" si="33"/>
        <v>0.23097290710434221</v>
      </c>
      <c r="CQ21" s="7">
        <f t="shared" si="33"/>
        <v>0.22998498130257539</v>
      </c>
      <c r="CR21" s="7">
        <f t="shared" si="33"/>
        <v>0.22899705550080851</v>
      </c>
      <c r="CS21" s="7">
        <f t="shared" si="33"/>
        <v>0.22800912969904169</v>
      </c>
      <c r="CT21" s="7">
        <f t="shared" si="33"/>
        <v>0.22702120389727481</v>
      </c>
      <c r="CU21" s="7">
        <f t="shared" si="33"/>
        <v>0.22603327809550799</v>
      </c>
      <c r="CV21" s="7">
        <f t="shared" si="33"/>
        <v>0.22504535229374112</v>
      </c>
      <c r="CW21" s="7">
        <f t="shared" si="33"/>
        <v>0.2240574264919743</v>
      </c>
      <c r="CX21" s="7">
        <f t="shared" si="33"/>
        <v>0.22306950069020742</v>
      </c>
      <c r="CY21" s="7">
        <f t="shared" si="33"/>
        <v>0.2220815748884406</v>
      </c>
      <c r="CZ21" s="7">
        <f t="shared" si="33"/>
        <v>0.22109364908667373</v>
      </c>
      <c r="DA21" s="7">
        <f t="shared" si="33"/>
        <v>0.22010572328490691</v>
      </c>
      <c r="DB21" s="7">
        <f t="shared" si="33"/>
        <v>0.21911779748314003</v>
      </c>
      <c r="DC21" s="7">
        <f t="shared" si="33"/>
        <v>0.21812987168137321</v>
      </c>
      <c r="DD21" s="7">
        <f t="shared" si="34"/>
        <v>0.2174169018732488</v>
      </c>
      <c r="DE21" s="7">
        <f t="shared" si="34"/>
        <v>0.21670393206512442</v>
      </c>
      <c r="DF21" s="7">
        <f t="shared" si="34"/>
        <v>0.21599096225700004</v>
      </c>
      <c r="DG21" s="7">
        <f t="shared" si="34"/>
        <v>0.21527799244887563</v>
      </c>
      <c r="DH21" s="7">
        <f t="shared" si="34"/>
        <v>0.21456502264075128</v>
      </c>
      <c r="DI21" s="7">
        <f t="shared" si="34"/>
        <v>0.21385205283262687</v>
      </c>
      <c r="DJ21" s="7">
        <f t="shared" si="34"/>
        <v>0.21313908302450249</v>
      </c>
      <c r="DK21" s="7">
        <f t="shared" si="34"/>
        <v>0.21242611321637811</v>
      </c>
      <c r="DL21" s="7">
        <f t="shared" si="34"/>
        <v>0.2117131434082537</v>
      </c>
      <c r="DM21" s="7">
        <f t="shared" si="34"/>
        <v>0.21100017360012932</v>
      </c>
      <c r="DN21" s="7">
        <f t="shared" si="35"/>
        <v>0.21028720379200494</v>
      </c>
      <c r="DO21" s="7">
        <f t="shared" si="35"/>
        <v>0.20957423398388053</v>
      </c>
      <c r="DP21" s="7">
        <f t="shared" si="35"/>
        <v>0.20886126417575618</v>
      </c>
      <c r="DQ21" s="7">
        <f t="shared" si="35"/>
        <v>0.20814829436763177</v>
      </c>
      <c r="DR21" s="7">
        <f t="shared" si="35"/>
        <v>0.20743532455950739</v>
      </c>
      <c r="DS21" s="7">
        <f t="shared" si="35"/>
        <v>0.20672235475138301</v>
      </c>
      <c r="DT21" s="7">
        <f t="shared" si="35"/>
        <v>0.2060093849432586</v>
      </c>
      <c r="DU21" s="7">
        <f t="shared" si="35"/>
        <v>0.20529641513513422</v>
      </c>
      <c r="DV21" s="7">
        <f t="shared" si="35"/>
        <v>0.20458344532700984</v>
      </c>
      <c r="DW21" s="7">
        <f t="shared" si="35"/>
        <v>0.20387047551888543</v>
      </c>
      <c r="DX21" s="7">
        <f t="shared" si="35"/>
        <v>0.20315750571076108</v>
      </c>
      <c r="DY21" s="7">
        <f t="shared" si="35"/>
        <v>0.20244453590263667</v>
      </c>
      <c r="DZ21" s="7">
        <f t="shared" si="35"/>
        <v>0.20173156609451229</v>
      </c>
      <c r="EA21" s="7">
        <f t="shared" si="35"/>
        <v>0.20101859628638791</v>
      </c>
      <c r="EC21" s="1">
        <v>0.18</v>
      </c>
      <c r="ED21" s="4">
        <f t="shared" si="37"/>
        <v>0.67936175513571007</v>
      </c>
      <c r="EE21" s="4">
        <f t="shared" si="38"/>
        <v>0.50128863675573287</v>
      </c>
      <c r="EF21" s="4">
        <f t="shared" si="38"/>
        <v>0.3701951706709089</v>
      </c>
      <c r="EG21" s="4">
        <f t="shared" si="38"/>
        <v>0.31315968954181495</v>
      </c>
      <c r="EH21" s="4">
        <f t="shared" si="38"/>
        <v>0.28050652052214725</v>
      </c>
      <c r="EI21" s="4">
        <f t="shared" si="38"/>
        <v>0.24184009092377753</v>
      </c>
      <c r="EJ21" s="4">
        <f t="shared" si="38"/>
        <v>0.21812987168137321</v>
      </c>
      <c r="EK21" s="4">
        <f t="shared" si="38"/>
        <v>0.20101859628638791</v>
      </c>
    </row>
    <row r="22" spans="16:141" x14ac:dyDescent="0.35">
      <c r="P22" s="1">
        <f t="shared" si="4"/>
        <v>0.19</v>
      </c>
      <c r="Q22" s="7">
        <f t="shared" si="26"/>
        <v>0.70789099708406478</v>
      </c>
      <c r="R22" s="7">
        <f t="shared" si="26"/>
        <v>0.67733163056622181</v>
      </c>
      <c r="S22" s="7">
        <f t="shared" si="26"/>
        <v>0.64677226404837895</v>
      </c>
      <c r="T22" s="7">
        <f t="shared" si="26"/>
        <v>0.6162128975305361</v>
      </c>
      <c r="U22" s="7">
        <f t="shared" si="26"/>
        <v>0.58565353101269313</v>
      </c>
      <c r="V22" s="7">
        <f t="shared" si="26"/>
        <v>0.55509416449485027</v>
      </c>
      <c r="W22" s="7">
        <f t="shared" si="26"/>
        <v>0.52453479797700742</v>
      </c>
      <c r="X22" s="7">
        <f t="shared" si="27"/>
        <v>0.51316575214500326</v>
      </c>
      <c r="Y22" s="7">
        <f t="shared" si="27"/>
        <v>0.50179670631299911</v>
      </c>
      <c r="Z22" s="7">
        <f t="shared" si="27"/>
        <v>0.4904276604809949</v>
      </c>
      <c r="AA22" s="7">
        <f t="shared" si="27"/>
        <v>0.47905861464899069</v>
      </c>
      <c r="AB22" s="7">
        <f t="shared" si="27"/>
        <v>0.46768956881698653</v>
      </c>
      <c r="AC22" s="7">
        <f t="shared" si="27"/>
        <v>0.45632052298498238</v>
      </c>
      <c r="AD22" s="7">
        <f t="shared" si="27"/>
        <v>0.44495147715297823</v>
      </c>
      <c r="AE22" s="7">
        <f t="shared" si="27"/>
        <v>0.43358243132097402</v>
      </c>
      <c r="AF22" s="7">
        <f t="shared" si="27"/>
        <v>0.42221338548896986</v>
      </c>
      <c r="AG22" s="7">
        <f t="shared" si="27"/>
        <v>0.41084433965696565</v>
      </c>
      <c r="AH22" s="7">
        <f t="shared" si="27"/>
        <v>0.3994752938249615</v>
      </c>
      <c r="AI22" s="7">
        <f t="shared" si="27"/>
        <v>0.38810624799295734</v>
      </c>
      <c r="AJ22" s="7">
        <f t="shared" si="28"/>
        <v>0.38313865457062901</v>
      </c>
      <c r="AK22" s="7">
        <f t="shared" si="28"/>
        <v>0.37817106114830079</v>
      </c>
      <c r="AL22" s="7">
        <f t="shared" si="28"/>
        <v>0.37320346772597246</v>
      </c>
      <c r="AM22" s="7">
        <f t="shared" si="28"/>
        <v>0.36823587430364424</v>
      </c>
      <c r="AN22" s="7">
        <f t="shared" si="28"/>
        <v>0.36326828088131591</v>
      </c>
      <c r="AO22" s="7">
        <f t="shared" si="28"/>
        <v>0.35830068745898769</v>
      </c>
      <c r="AP22" s="7">
        <f t="shared" si="28"/>
        <v>0.35333309403665936</v>
      </c>
      <c r="AQ22" s="7">
        <f t="shared" si="28"/>
        <v>0.34836550061433114</v>
      </c>
      <c r="AR22" s="7">
        <f t="shared" si="28"/>
        <v>0.3433979071920028</v>
      </c>
      <c r="AS22" s="7">
        <f t="shared" si="28"/>
        <v>0.33843031376967458</v>
      </c>
      <c r="AT22" s="7">
        <f t="shared" si="28"/>
        <v>0.33346272034734625</v>
      </c>
      <c r="AU22" s="7">
        <f t="shared" si="28"/>
        <v>0.32849512692501803</v>
      </c>
      <c r="AV22" s="7">
        <f t="shared" si="29"/>
        <v>0.32564821541304512</v>
      </c>
      <c r="AW22" s="7">
        <f t="shared" si="29"/>
        <v>0.3228013039010722</v>
      </c>
      <c r="AX22" s="7">
        <f t="shared" si="29"/>
        <v>0.31995439238909928</v>
      </c>
      <c r="AY22" s="7">
        <f t="shared" si="29"/>
        <v>0.31710748087712637</v>
      </c>
      <c r="AZ22" s="7">
        <f t="shared" si="29"/>
        <v>0.3142605693651534</v>
      </c>
      <c r="BA22" s="7">
        <f t="shared" si="29"/>
        <v>0.31141365785318048</v>
      </c>
      <c r="BB22" s="7">
        <f t="shared" si="29"/>
        <v>0.30856674634120757</v>
      </c>
      <c r="BC22" s="7">
        <f t="shared" si="29"/>
        <v>0.30571983482923465</v>
      </c>
      <c r="BD22" s="7">
        <f t="shared" si="29"/>
        <v>0.30287292331726168</v>
      </c>
      <c r="BE22" s="7">
        <f t="shared" si="29"/>
        <v>0.30002601180528876</v>
      </c>
      <c r="BF22" s="7">
        <f t="shared" si="29"/>
        <v>0.29717910029331585</v>
      </c>
      <c r="BG22" s="7">
        <f t="shared" si="29"/>
        <v>0.29433218878134293</v>
      </c>
      <c r="BH22" s="7">
        <f t="shared" si="30"/>
        <v>0.29264412848004334</v>
      </c>
      <c r="BI22" s="7">
        <f t="shared" si="30"/>
        <v>0.29095606817874381</v>
      </c>
      <c r="BJ22" s="7">
        <f t="shared" si="30"/>
        <v>0.28926800787744422</v>
      </c>
      <c r="BK22" s="7">
        <f t="shared" si="30"/>
        <v>0.28757994757614469</v>
      </c>
      <c r="BL22" s="7">
        <f t="shared" si="30"/>
        <v>0.2858918872748451</v>
      </c>
      <c r="BM22" s="7">
        <f t="shared" si="30"/>
        <v>0.28420382697354557</v>
      </c>
      <c r="BN22" s="7">
        <f t="shared" si="30"/>
        <v>0.28251576667224598</v>
      </c>
      <c r="BO22" s="7">
        <f t="shared" si="30"/>
        <v>0.28082770637094645</v>
      </c>
      <c r="BP22" s="7">
        <f t="shared" si="30"/>
        <v>0.27913964606964692</v>
      </c>
      <c r="BQ22" s="7">
        <f t="shared" si="30"/>
        <v>0.27745158576834733</v>
      </c>
      <c r="BR22" s="7">
        <f t="shared" si="31"/>
        <v>0.27576352546704774</v>
      </c>
      <c r="BS22" s="7">
        <f t="shared" si="31"/>
        <v>0.27407546516574821</v>
      </c>
      <c r="BT22" s="7">
        <f t="shared" si="31"/>
        <v>0.27238740486444868</v>
      </c>
      <c r="BU22" s="7">
        <f t="shared" si="31"/>
        <v>0.27069934456314909</v>
      </c>
      <c r="BV22" s="7">
        <f t="shared" si="31"/>
        <v>0.26901128426184956</v>
      </c>
      <c r="BW22" s="7">
        <f t="shared" si="31"/>
        <v>0.26732322396054997</v>
      </c>
      <c r="BX22" s="7">
        <f t="shared" si="31"/>
        <v>0.26563516365925044</v>
      </c>
      <c r="BY22" s="7">
        <f t="shared" si="31"/>
        <v>0.26394710335795085</v>
      </c>
      <c r="BZ22" s="7">
        <f t="shared" si="31"/>
        <v>0.26225904305665132</v>
      </c>
      <c r="CA22" s="7">
        <f t="shared" si="31"/>
        <v>0.26057098275535173</v>
      </c>
      <c r="CB22" s="7">
        <f t="shared" si="31"/>
        <v>0.2588829224540522</v>
      </c>
      <c r="CC22" s="7">
        <f t="shared" si="31"/>
        <v>0.25719486215275267</v>
      </c>
      <c r="CD22" s="7">
        <f t="shared" si="31"/>
        <v>0.25550680185145308</v>
      </c>
      <c r="CE22" s="7">
        <f t="shared" si="31"/>
        <v>0.25381874155015349</v>
      </c>
      <c r="CF22" s="7">
        <f t="shared" si="32"/>
        <v>0.2527836450026244</v>
      </c>
      <c r="CG22" s="7">
        <f t="shared" si="32"/>
        <v>0.2517485484550952</v>
      </c>
      <c r="CH22" s="7">
        <f t="shared" si="32"/>
        <v>0.250713451907566</v>
      </c>
      <c r="CI22" s="7">
        <f t="shared" si="32"/>
        <v>0.24967835536003685</v>
      </c>
      <c r="CJ22" s="7">
        <f t="shared" si="32"/>
        <v>0.24864325881250765</v>
      </c>
      <c r="CK22" s="7">
        <f t="shared" si="32"/>
        <v>0.24760816226497848</v>
      </c>
      <c r="CL22" s="7">
        <f t="shared" si="32"/>
        <v>0.2465730657174493</v>
      </c>
      <c r="CM22" s="7">
        <f t="shared" si="32"/>
        <v>0.2455379691699201</v>
      </c>
      <c r="CN22" s="7">
        <f t="shared" si="32"/>
        <v>0.24450287262239093</v>
      </c>
      <c r="CO22" s="7">
        <f t="shared" si="32"/>
        <v>0.24346777607486175</v>
      </c>
      <c r="CP22" s="7">
        <f t="shared" si="33"/>
        <v>0.24243267952733255</v>
      </c>
      <c r="CQ22" s="7">
        <f t="shared" si="33"/>
        <v>0.24139758297980338</v>
      </c>
      <c r="CR22" s="7">
        <f t="shared" si="33"/>
        <v>0.2403624864322742</v>
      </c>
      <c r="CS22" s="7">
        <f t="shared" si="33"/>
        <v>0.239327389884745</v>
      </c>
      <c r="CT22" s="7">
        <f t="shared" si="33"/>
        <v>0.23829229333721583</v>
      </c>
      <c r="CU22" s="7">
        <f t="shared" si="33"/>
        <v>0.23725719678968665</v>
      </c>
      <c r="CV22" s="7">
        <f t="shared" si="33"/>
        <v>0.23622210024215745</v>
      </c>
      <c r="CW22" s="7">
        <f t="shared" si="33"/>
        <v>0.2351870036946283</v>
      </c>
      <c r="CX22" s="7">
        <f t="shared" si="33"/>
        <v>0.2341519071470991</v>
      </c>
      <c r="CY22" s="7">
        <f t="shared" si="33"/>
        <v>0.2331168105995699</v>
      </c>
      <c r="CZ22" s="7">
        <f t="shared" si="33"/>
        <v>0.23208171405204076</v>
      </c>
      <c r="DA22" s="7">
        <f t="shared" si="33"/>
        <v>0.23104661750451155</v>
      </c>
      <c r="DB22" s="7">
        <f t="shared" si="33"/>
        <v>0.23001152095698238</v>
      </c>
      <c r="DC22" s="7">
        <f t="shared" si="33"/>
        <v>0.22897642440945321</v>
      </c>
      <c r="DD22" s="7">
        <f t="shared" si="34"/>
        <v>0.22822931904859084</v>
      </c>
      <c r="DE22" s="7">
        <f t="shared" si="34"/>
        <v>0.22748221368772847</v>
      </c>
      <c r="DF22" s="7">
        <f t="shared" si="34"/>
        <v>0.22673510832686616</v>
      </c>
      <c r="DG22" s="7">
        <f t="shared" si="34"/>
        <v>0.2259880029660038</v>
      </c>
      <c r="DH22" s="7">
        <f t="shared" si="34"/>
        <v>0.22524089760514149</v>
      </c>
      <c r="DI22" s="7">
        <f t="shared" si="34"/>
        <v>0.22449379224427912</v>
      </c>
      <c r="DJ22" s="7">
        <f t="shared" si="34"/>
        <v>0.22374668688341681</v>
      </c>
      <c r="DK22" s="7">
        <f t="shared" si="34"/>
        <v>0.22299958152255445</v>
      </c>
      <c r="DL22" s="7">
        <f t="shared" si="34"/>
        <v>0.22225247616169214</v>
      </c>
      <c r="DM22" s="7">
        <f t="shared" si="34"/>
        <v>0.22150537080082977</v>
      </c>
      <c r="DN22" s="7">
        <f t="shared" si="35"/>
        <v>0.22075826543996746</v>
      </c>
      <c r="DO22" s="7">
        <f t="shared" si="35"/>
        <v>0.22001116007910509</v>
      </c>
      <c r="DP22" s="7">
        <f t="shared" si="35"/>
        <v>0.21926405471824278</v>
      </c>
      <c r="DQ22" s="7">
        <f t="shared" si="35"/>
        <v>0.21851694935738042</v>
      </c>
      <c r="DR22" s="7">
        <f t="shared" si="35"/>
        <v>0.21776984399651811</v>
      </c>
      <c r="DS22" s="7">
        <f t="shared" si="35"/>
        <v>0.21702273863565574</v>
      </c>
      <c r="DT22" s="7">
        <f t="shared" si="35"/>
        <v>0.21627563327479343</v>
      </c>
      <c r="DU22" s="7">
        <f t="shared" si="35"/>
        <v>0.21552852791393107</v>
      </c>
      <c r="DV22" s="7">
        <f t="shared" si="35"/>
        <v>0.21478142255306876</v>
      </c>
      <c r="DW22" s="7">
        <f t="shared" si="35"/>
        <v>0.21403431719220639</v>
      </c>
      <c r="DX22" s="7">
        <f t="shared" si="35"/>
        <v>0.21328721183134408</v>
      </c>
      <c r="DY22" s="7">
        <f t="shared" si="35"/>
        <v>0.21254010647048172</v>
      </c>
      <c r="DZ22" s="7">
        <f t="shared" si="35"/>
        <v>0.21179300110961941</v>
      </c>
      <c r="EA22" s="7">
        <f t="shared" si="35"/>
        <v>0.21104589574875704</v>
      </c>
      <c r="EC22" s="1">
        <v>0.19</v>
      </c>
      <c r="ED22" s="4">
        <f t="shared" si="37"/>
        <v>0.70789099708406478</v>
      </c>
      <c r="EE22" s="4">
        <f t="shared" si="38"/>
        <v>0.52453479797700742</v>
      </c>
      <c r="EF22" s="4">
        <f t="shared" si="38"/>
        <v>0.38810624799295734</v>
      </c>
      <c r="EG22" s="4">
        <f t="shared" si="38"/>
        <v>0.32849512692501803</v>
      </c>
      <c r="EH22" s="4">
        <f t="shared" si="38"/>
        <v>0.29433218878134293</v>
      </c>
      <c r="EI22" s="4">
        <f t="shared" si="38"/>
        <v>0.25381874155015355</v>
      </c>
      <c r="EJ22" s="4">
        <f t="shared" si="38"/>
        <v>0.22897642440945318</v>
      </c>
      <c r="EK22" s="4">
        <f t="shared" si="38"/>
        <v>0.21104589574875707</v>
      </c>
    </row>
    <row r="23" spans="16:141" x14ac:dyDescent="0.35">
      <c r="P23" s="1">
        <f t="shared" si="4"/>
        <v>0.2</v>
      </c>
      <c r="Q23" s="7">
        <f t="shared" si="26"/>
        <v>0.7364202390324196</v>
      </c>
      <c r="R23" s="7">
        <f t="shared" si="26"/>
        <v>0.70498035906006329</v>
      </c>
      <c r="S23" s="7">
        <f t="shared" si="26"/>
        <v>0.67354047908770709</v>
      </c>
      <c r="T23" s="7">
        <f t="shared" si="26"/>
        <v>0.64210059911535078</v>
      </c>
      <c r="U23" s="7">
        <f t="shared" si="26"/>
        <v>0.61066071914299447</v>
      </c>
      <c r="V23" s="7">
        <f t="shared" si="26"/>
        <v>0.57922083917063816</v>
      </c>
      <c r="W23" s="7">
        <f t="shared" si="26"/>
        <v>0.54778095919828196</v>
      </c>
      <c r="X23" s="7">
        <f t="shared" si="27"/>
        <v>0.53596732304134231</v>
      </c>
      <c r="Y23" s="7">
        <f t="shared" si="27"/>
        <v>0.52415368688440267</v>
      </c>
      <c r="Z23" s="7">
        <f t="shared" si="27"/>
        <v>0.51234005072746291</v>
      </c>
      <c r="AA23" s="7">
        <f t="shared" si="27"/>
        <v>0.50052641457052327</v>
      </c>
      <c r="AB23" s="7">
        <f t="shared" si="27"/>
        <v>0.48871277841358363</v>
      </c>
      <c r="AC23" s="7">
        <f t="shared" si="27"/>
        <v>0.47689914225664393</v>
      </c>
      <c r="AD23" s="7">
        <f t="shared" si="27"/>
        <v>0.46508550609970423</v>
      </c>
      <c r="AE23" s="7">
        <f t="shared" si="27"/>
        <v>0.45327186994276458</v>
      </c>
      <c r="AF23" s="7">
        <f t="shared" si="27"/>
        <v>0.44145823378582488</v>
      </c>
      <c r="AG23" s="7">
        <f t="shared" si="27"/>
        <v>0.42964459762888518</v>
      </c>
      <c r="AH23" s="7">
        <f t="shared" si="27"/>
        <v>0.41783096147194548</v>
      </c>
      <c r="AI23" s="7">
        <f t="shared" si="27"/>
        <v>0.40601732531500584</v>
      </c>
      <c r="AJ23" s="7">
        <f t="shared" si="28"/>
        <v>0.40083509523110694</v>
      </c>
      <c r="AK23" s="7">
        <f t="shared" si="28"/>
        <v>0.39565286514720827</v>
      </c>
      <c r="AL23" s="7">
        <f t="shared" si="28"/>
        <v>0.39047063506330953</v>
      </c>
      <c r="AM23" s="7">
        <f t="shared" si="28"/>
        <v>0.38528840497941086</v>
      </c>
      <c r="AN23" s="7">
        <f t="shared" si="28"/>
        <v>0.38010617489551213</v>
      </c>
      <c r="AO23" s="7">
        <f t="shared" si="28"/>
        <v>0.3749239448116134</v>
      </c>
      <c r="AP23" s="7">
        <f t="shared" si="28"/>
        <v>0.36974171472771467</v>
      </c>
      <c r="AQ23" s="7">
        <f t="shared" si="28"/>
        <v>0.36455948464381593</v>
      </c>
      <c r="AR23" s="7">
        <f t="shared" si="28"/>
        <v>0.35937725455991726</v>
      </c>
      <c r="AS23" s="7">
        <f t="shared" si="28"/>
        <v>0.35419502447601853</v>
      </c>
      <c r="AT23" s="7">
        <f t="shared" si="28"/>
        <v>0.34901279439211985</v>
      </c>
      <c r="AU23" s="7">
        <f t="shared" si="28"/>
        <v>0.34383056430822112</v>
      </c>
      <c r="AV23" s="7">
        <f t="shared" si="29"/>
        <v>0.34085783870258091</v>
      </c>
      <c r="AW23" s="7">
        <f t="shared" si="29"/>
        <v>0.33788511309694069</v>
      </c>
      <c r="AX23" s="7">
        <f t="shared" si="29"/>
        <v>0.33491238749130048</v>
      </c>
      <c r="AY23" s="7">
        <f t="shared" si="29"/>
        <v>0.33193966188566026</v>
      </c>
      <c r="AZ23" s="7">
        <f t="shared" si="29"/>
        <v>0.32896693628002005</v>
      </c>
      <c r="BA23" s="7">
        <f t="shared" si="29"/>
        <v>0.32599421067437984</v>
      </c>
      <c r="BB23" s="7">
        <f t="shared" si="29"/>
        <v>0.32302148506873962</v>
      </c>
      <c r="BC23" s="7">
        <f t="shared" si="29"/>
        <v>0.32004875946309941</v>
      </c>
      <c r="BD23" s="7">
        <f t="shared" si="29"/>
        <v>0.31707603385745919</v>
      </c>
      <c r="BE23" s="7">
        <f t="shared" si="29"/>
        <v>0.31410330825181898</v>
      </c>
      <c r="BF23" s="7">
        <f t="shared" si="29"/>
        <v>0.31113058264617877</v>
      </c>
      <c r="BG23" s="7">
        <f t="shared" si="29"/>
        <v>0.30815785704053861</v>
      </c>
      <c r="BH23" s="7">
        <f t="shared" si="30"/>
        <v>0.3063928376712049</v>
      </c>
      <c r="BI23" s="7">
        <f t="shared" si="30"/>
        <v>0.30462781830187119</v>
      </c>
      <c r="BJ23" s="7">
        <f t="shared" si="30"/>
        <v>0.30286279893253748</v>
      </c>
      <c r="BK23" s="7">
        <f t="shared" si="30"/>
        <v>0.30109777956320377</v>
      </c>
      <c r="BL23" s="7">
        <f t="shared" si="30"/>
        <v>0.29933276019387006</v>
      </c>
      <c r="BM23" s="7">
        <f t="shared" si="30"/>
        <v>0.29756774082453635</v>
      </c>
      <c r="BN23" s="7">
        <f t="shared" si="30"/>
        <v>0.29580272145520264</v>
      </c>
      <c r="BO23" s="7">
        <f t="shared" si="30"/>
        <v>0.29403770208586893</v>
      </c>
      <c r="BP23" s="7">
        <f t="shared" si="30"/>
        <v>0.29227268271653523</v>
      </c>
      <c r="BQ23" s="7">
        <f t="shared" si="30"/>
        <v>0.29050766334720152</v>
      </c>
      <c r="BR23" s="7">
        <f t="shared" si="31"/>
        <v>0.28874264397786781</v>
      </c>
      <c r="BS23" s="7">
        <f t="shared" si="31"/>
        <v>0.2869776246085341</v>
      </c>
      <c r="BT23" s="7">
        <f t="shared" si="31"/>
        <v>0.28521260523920039</v>
      </c>
      <c r="BU23" s="7">
        <f t="shared" si="31"/>
        <v>0.28344758586986668</v>
      </c>
      <c r="BV23" s="7">
        <f t="shared" si="31"/>
        <v>0.28168256650053297</v>
      </c>
      <c r="BW23" s="7">
        <f t="shared" si="31"/>
        <v>0.27991754713119926</v>
      </c>
      <c r="BX23" s="7">
        <f t="shared" si="31"/>
        <v>0.27815252776186555</v>
      </c>
      <c r="BY23" s="7">
        <f t="shared" si="31"/>
        <v>0.27638750839253184</v>
      </c>
      <c r="BZ23" s="7">
        <f t="shared" si="31"/>
        <v>0.27462248902319814</v>
      </c>
      <c r="CA23" s="7">
        <f t="shared" si="31"/>
        <v>0.27285746965386443</v>
      </c>
      <c r="CB23" s="7">
        <f t="shared" si="31"/>
        <v>0.27109245028453072</v>
      </c>
      <c r="CC23" s="7">
        <f t="shared" si="31"/>
        <v>0.26932743091519701</v>
      </c>
      <c r="CD23" s="7">
        <f t="shared" si="31"/>
        <v>0.2675624115458633</v>
      </c>
      <c r="CE23" s="7">
        <f t="shared" si="31"/>
        <v>0.26579739217652959</v>
      </c>
      <c r="CF23" s="7">
        <f t="shared" si="32"/>
        <v>0.26471512488323806</v>
      </c>
      <c r="CG23" s="7">
        <f t="shared" si="32"/>
        <v>0.26363285758994659</v>
      </c>
      <c r="CH23" s="7">
        <f t="shared" si="32"/>
        <v>0.26255059029665506</v>
      </c>
      <c r="CI23" s="7">
        <f t="shared" si="32"/>
        <v>0.26146832300336353</v>
      </c>
      <c r="CJ23" s="7">
        <f t="shared" si="32"/>
        <v>0.26038605571007201</v>
      </c>
      <c r="CK23" s="7">
        <f t="shared" si="32"/>
        <v>0.25930378841678048</v>
      </c>
      <c r="CL23" s="7">
        <f t="shared" si="32"/>
        <v>0.25822152112348895</v>
      </c>
      <c r="CM23" s="7">
        <f t="shared" si="32"/>
        <v>0.25713925383019742</v>
      </c>
      <c r="CN23" s="7">
        <f t="shared" si="32"/>
        <v>0.2560569865369059</v>
      </c>
      <c r="CO23" s="7">
        <f t="shared" si="32"/>
        <v>0.25497471924361442</v>
      </c>
      <c r="CP23" s="7">
        <f t="shared" si="33"/>
        <v>0.25389245195032289</v>
      </c>
      <c r="CQ23" s="7">
        <f t="shared" si="33"/>
        <v>0.25281018465703137</v>
      </c>
      <c r="CR23" s="7">
        <f t="shared" si="33"/>
        <v>0.25172791736373984</v>
      </c>
      <c r="CS23" s="7">
        <f t="shared" si="33"/>
        <v>0.25064565007044837</v>
      </c>
      <c r="CT23" s="7">
        <f t="shared" si="33"/>
        <v>0.24956338277715681</v>
      </c>
      <c r="CU23" s="7">
        <f t="shared" si="33"/>
        <v>0.24848111548386531</v>
      </c>
      <c r="CV23" s="7">
        <f t="shared" si="33"/>
        <v>0.24739884819057378</v>
      </c>
      <c r="CW23" s="7">
        <f t="shared" si="33"/>
        <v>0.24631658089728226</v>
      </c>
      <c r="CX23" s="7">
        <f t="shared" si="33"/>
        <v>0.24523431360399073</v>
      </c>
      <c r="CY23" s="7">
        <f t="shared" si="33"/>
        <v>0.24415204631069923</v>
      </c>
      <c r="CZ23" s="7">
        <f t="shared" si="33"/>
        <v>0.2430697790174077</v>
      </c>
      <c r="DA23" s="7">
        <f t="shared" si="33"/>
        <v>0.2419875117241162</v>
      </c>
      <c r="DB23" s="7">
        <f t="shared" si="33"/>
        <v>0.24090524443082467</v>
      </c>
      <c r="DC23" s="7">
        <f t="shared" si="33"/>
        <v>0.23982297713753314</v>
      </c>
      <c r="DD23" s="7">
        <f t="shared" si="34"/>
        <v>0.2390417362239329</v>
      </c>
      <c r="DE23" s="7">
        <f t="shared" si="34"/>
        <v>0.23826049531033261</v>
      </c>
      <c r="DF23" s="7">
        <f t="shared" si="34"/>
        <v>0.23747925439673234</v>
      </c>
      <c r="DG23" s="7">
        <f t="shared" si="34"/>
        <v>0.23669801348313205</v>
      </c>
      <c r="DH23" s="7">
        <f t="shared" si="34"/>
        <v>0.23591677256953175</v>
      </c>
      <c r="DI23" s="7">
        <f t="shared" si="34"/>
        <v>0.23513553165593148</v>
      </c>
      <c r="DJ23" s="7">
        <f t="shared" si="34"/>
        <v>0.23435429074233119</v>
      </c>
      <c r="DK23" s="7">
        <f t="shared" si="34"/>
        <v>0.23357304982873089</v>
      </c>
      <c r="DL23" s="7">
        <f t="shared" si="34"/>
        <v>0.23279180891513063</v>
      </c>
      <c r="DM23" s="7">
        <f t="shared" si="34"/>
        <v>0.2320105680015303</v>
      </c>
      <c r="DN23" s="7">
        <f t="shared" si="35"/>
        <v>0.23122932708793004</v>
      </c>
      <c r="DO23" s="7">
        <f t="shared" si="35"/>
        <v>0.23044808617432974</v>
      </c>
      <c r="DP23" s="7">
        <f t="shared" si="35"/>
        <v>0.22966684526072945</v>
      </c>
      <c r="DQ23" s="7">
        <f t="shared" si="35"/>
        <v>0.22888560434712918</v>
      </c>
      <c r="DR23" s="7">
        <f t="shared" si="35"/>
        <v>0.22810436343352888</v>
      </c>
      <c r="DS23" s="7">
        <f t="shared" si="35"/>
        <v>0.22732312251992859</v>
      </c>
      <c r="DT23" s="7">
        <f t="shared" si="35"/>
        <v>0.22654188160632832</v>
      </c>
      <c r="DU23" s="7">
        <f t="shared" si="35"/>
        <v>0.22576064069272803</v>
      </c>
      <c r="DV23" s="7">
        <f t="shared" si="35"/>
        <v>0.22497939977912773</v>
      </c>
      <c r="DW23" s="7">
        <f t="shared" si="35"/>
        <v>0.22419815886552746</v>
      </c>
      <c r="DX23" s="7">
        <f t="shared" si="35"/>
        <v>0.22341691795192717</v>
      </c>
      <c r="DY23" s="7">
        <f t="shared" si="35"/>
        <v>0.22263567703832687</v>
      </c>
      <c r="DZ23" s="7">
        <f t="shared" si="35"/>
        <v>0.22185443612472661</v>
      </c>
      <c r="EA23" s="7">
        <f t="shared" si="35"/>
        <v>0.22107319521112628</v>
      </c>
      <c r="EC23" s="11">
        <v>0.2</v>
      </c>
      <c r="ED23" s="3">
        <f>EN5</f>
        <v>0.7364202390324196</v>
      </c>
      <c r="EE23" s="3">
        <f>TREND($EN$5:$EO$5,$EN$2:$EO$2,EE$2,TRUE)</f>
        <v>0.54778095919828196</v>
      </c>
      <c r="EF23" s="3">
        <f t="shared" ref="EF23:EK23" si="39">EP5</f>
        <v>0.40601732531500573</v>
      </c>
      <c r="EG23" s="3">
        <f t="shared" si="39"/>
        <v>0.34383056430822112</v>
      </c>
      <c r="EH23" s="3">
        <f t="shared" si="39"/>
        <v>0.30815785704053861</v>
      </c>
      <c r="EI23" s="3">
        <f t="shared" si="39"/>
        <v>0.26579739217652959</v>
      </c>
      <c r="EJ23" s="3">
        <f t="shared" si="39"/>
        <v>0.23982297713753314</v>
      </c>
      <c r="EK23" s="3">
        <f t="shared" si="39"/>
        <v>0.22107319521112626</v>
      </c>
    </row>
    <row r="24" spans="16:141" x14ac:dyDescent="0.35">
      <c r="P24" s="1">
        <f t="shared" si="4"/>
        <v>0.21</v>
      </c>
      <c r="Q24" s="7">
        <f t="shared" ref="Q24:W33" si="40">TREND($ED24:$EE24,$ED$2:$EE$2,Q$2)</f>
        <v>0.75147386932464499</v>
      </c>
      <c r="R24" s="7">
        <f t="shared" si="40"/>
        <v>0.72013974729032082</v>
      </c>
      <c r="S24" s="7">
        <f t="shared" si="40"/>
        <v>0.68880562525599665</v>
      </c>
      <c r="T24" s="7">
        <f t="shared" si="40"/>
        <v>0.65747150322167247</v>
      </c>
      <c r="U24" s="7">
        <f t="shared" si="40"/>
        <v>0.6261373811873483</v>
      </c>
      <c r="V24" s="7">
        <f t="shared" si="40"/>
        <v>0.59480325915302412</v>
      </c>
      <c r="W24" s="7">
        <f t="shared" si="40"/>
        <v>0.56346913711869995</v>
      </c>
      <c r="X24" s="7">
        <f t="shared" ref="X24:AI33" si="41">TREND($EE24:$EF24,$EE$2:$EF$2,X$2)</f>
        <v>0.5514927458474278</v>
      </c>
      <c r="Y24" s="7">
        <f t="shared" si="41"/>
        <v>0.53951635457615565</v>
      </c>
      <c r="Z24" s="7">
        <f t="shared" si="41"/>
        <v>0.5275399633048834</v>
      </c>
      <c r="AA24" s="7">
        <f t="shared" si="41"/>
        <v>0.51556357203361125</v>
      </c>
      <c r="AB24" s="7">
        <f t="shared" si="41"/>
        <v>0.5035871807623391</v>
      </c>
      <c r="AC24" s="7">
        <f t="shared" si="41"/>
        <v>0.49161078949106685</v>
      </c>
      <c r="AD24" s="7">
        <f t="shared" si="41"/>
        <v>0.4796343982197947</v>
      </c>
      <c r="AE24" s="7">
        <f t="shared" si="41"/>
        <v>0.4676580069485225</v>
      </c>
      <c r="AF24" s="7">
        <f t="shared" si="41"/>
        <v>0.4556816156772503</v>
      </c>
      <c r="AG24" s="7">
        <f t="shared" si="41"/>
        <v>0.44370522440597815</v>
      </c>
      <c r="AH24" s="7">
        <f t="shared" si="41"/>
        <v>0.43172883313470595</v>
      </c>
      <c r="AI24" s="7">
        <f t="shared" si="41"/>
        <v>0.41975244186343375</v>
      </c>
      <c r="AJ24" s="7">
        <f t="shared" ref="AJ24:AU33" si="42">TREND($EF24:$EG24,$EF$2:$EG$2,AJ$2)</f>
        <v>0.4144439937227351</v>
      </c>
      <c r="AK24" s="7">
        <f t="shared" si="42"/>
        <v>0.40913554558203652</v>
      </c>
      <c r="AL24" s="7">
        <f t="shared" si="42"/>
        <v>0.40382709744133793</v>
      </c>
      <c r="AM24" s="7">
        <f t="shared" si="42"/>
        <v>0.3985186493006394</v>
      </c>
      <c r="AN24" s="7">
        <f t="shared" si="42"/>
        <v>0.39321020115994076</v>
      </c>
      <c r="AO24" s="7">
        <f t="shared" si="42"/>
        <v>0.38790175301924223</v>
      </c>
      <c r="AP24" s="7">
        <f t="shared" si="42"/>
        <v>0.38259330487854365</v>
      </c>
      <c r="AQ24" s="7">
        <f t="shared" si="42"/>
        <v>0.37728485673784506</v>
      </c>
      <c r="AR24" s="7">
        <f t="shared" si="42"/>
        <v>0.37197640859714648</v>
      </c>
      <c r="AS24" s="7">
        <f t="shared" si="42"/>
        <v>0.36666796045644789</v>
      </c>
      <c r="AT24" s="7">
        <f t="shared" si="42"/>
        <v>0.36135951231574936</v>
      </c>
      <c r="AU24" s="7">
        <f t="shared" si="42"/>
        <v>0.35605106417505072</v>
      </c>
      <c r="AV24" s="7">
        <f t="shared" ref="AV24:BG33" si="43">TREND($EG24:$EH24,$EG$2:$EH$2,AV$2)</f>
        <v>0.35299889141551333</v>
      </c>
      <c r="AW24" s="7">
        <f t="shared" si="43"/>
        <v>0.34994671865597576</v>
      </c>
      <c r="AX24" s="7">
        <f t="shared" si="43"/>
        <v>0.34689454589643826</v>
      </c>
      <c r="AY24" s="7">
        <f t="shared" si="43"/>
        <v>0.34384237313690069</v>
      </c>
      <c r="AZ24" s="7">
        <f t="shared" si="43"/>
        <v>0.34079020037736318</v>
      </c>
      <c r="BA24" s="7">
        <f t="shared" si="43"/>
        <v>0.33773802761782568</v>
      </c>
      <c r="BB24" s="7">
        <f t="shared" si="43"/>
        <v>0.33468585485828817</v>
      </c>
      <c r="BC24" s="7">
        <f t="shared" si="43"/>
        <v>0.3316336820987506</v>
      </c>
      <c r="BD24" s="7">
        <f t="shared" si="43"/>
        <v>0.3285815093392131</v>
      </c>
      <c r="BE24" s="7">
        <f t="shared" si="43"/>
        <v>0.32552933657967553</v>
      </c>
      <c r="BF24" s="7">
        <f t="shared" si="43"/>
        <v>0.32247716382013802</v>
      </c>
      <c r="BG24" s="7">
        <f t="shared" si="43"/>
        <v>0.31942499106060052</v>
      </c>
      <c r="BH24" s="7">
        <f t="shared" ref="BH24:BQ33" si="44">TREND($EH24:$EI24,$EH$2:$EI$2,BH$2)</f>
        <v>0.31760690632851774</v>
      </c>
      <c r="BI24" s="7">
        <f t="shared" si="44"/>
        <v>0.31578882159643495</v>
      </c>
      <c r="BJ24" s="7">
        <f t="shared" si="44"/>
        <v>0.31397073686435223</v>
      </c>
      <c r="BK24" s="7">
        <f t="shared" si="44"/>
        <v>0.3121526521322695</v>
      </c>
      <c r="BL24" s="7">
        <f t="shared" si="44"/>
        <v>0.31033456740018672</v>
      </c>
      <c r="BM24" s="7">
        <f t="shared" si="44"/>
        <v>0.30851648266810394</v>
      </c>
      <c r="BN24" s="7">
        <f t="shared" si="44"/>
        <v>0.30669839793602122</v>
      </c>
      <c r="BO24" s="7">
        <f t="shared" si="44"/>
        <v>0.30488031320393849</v>
      </c>
      <c r="BP24" s="7">
        <f t="shared" si="44"/>
        <v>0.30306222847185571</v>
      </c>
      <c r="BQ24" s="7">
        <f t="shared" si="44"/>
        <v>0.30124414373977298</v>
      </c>
      <c r="BR24" s="7">
        <f t="shared" ref="BR24:CE33" si="45">TREND($EH24:$EI24,$EH$2:$EI$2,BR$2)</f>
        <v>0.2994260590076902</v>
      </c>
      <c r="BS24" s="7">
        <f t="shared" si="45"/>
        <v>0.29760797427560748</v>
      </c>
      <c r="BT24" s="7">
        <f t="shared" si="45"/>
        <v>0.2957898895435247</v>
      </c>
      <c r="BU24" s="7">
        <f t="shared" si="45"/>
        <v>0.29397180481144197</v>
      </c>
      <c r="BV24" s="7">
        <f t="shared" si="45"/>
        <v>0.29215372007935925</v>
      </c>
      <c r="BW24" s="7">
        <f t="shared" si="45"/>
        <v>0.29033563534727647</v>
      </c>
      <c r="BX24" s="7">
        <f t="shared" si="45"/>
        <v>0.28851755061519369</v>
      </c>
      <c r="BY24" s="7">
        <f t="shared" si="45"/>
        <v>0.28669946588311096</v>
      </c>
      <c r="BZ24" s="7">
        <f t="shared" si="45"/>
        <v>0.28488138115102823</v>
      </c>
      <c r="CA24" s="7">
        <f t="shared" si="45"/>
        <v>0.28306329641894545</v>
      </c>
      <c r="CB24" s="7">
        <f t="shared" si="45"/>
        <v>0.28124521168686267</v>
      </c>
      <c r="CC24" s="7">
        <f t="shared" si="45"/>
        <v>0.27942712695478</v>
      </c>
      <c r="CD24" s="7">
        <f t="shared" si="45"/>
        <v>0.27760904222269722</v>
      </c>
      <c r="CE24" s="7">
        <f t="shared" si="45"/>
        <v>0.27579095749061444</v>
      </c>
      <c r="CF24" s="7">
        <f t="shared" ref="CF24:CO33" si="46">TREND($EI24:$EJ24,$EI$2:$EJ$2,CF$2)</f>
        <v>0.27467404482469171</v>
      </c>
      <c r="CG24" s="7">
        <f t="shared" si="46"/>
        <v>0.27355713215876887</v>
      </c>
      <c r="CH24" s="7">
        <f t="shared" si="46"/>
        <v>0.27244021949284608</v>
      </c>
      <c r="CI24" s="7">
        <f t="shared" si="46"/>
        <v>0.27132330682692329</v>
      </c>
      <c r="CJ24" s="7">
        <f t="shared" si="46"/>
        <v>0.27020639416100045</v>
      </c>
      <c r="CK24" s="7">
        <f t="shared" si="46"/>
        <v>0.26908948149507766</v>
      </c>
      <c r="CL24" s="7">
        <f t="shared" si="46"/>
        <v>0.26797256882915488</v>
      </c>
      <c r="CM24" s="7">
        <f t="shared" si="46"/>
        <v>0.26685565616323204</v>
      </c>
      <c r="CN24" s="7">
        <f t="shared" si="46"/>
        <v>0.26573874349730925</v>
      </c>
      <c r="CO24" s="7">
        <f t="shared" si="46"/>
        <v>0.26462183083138646</v>
      </c>
      <c r="CP24" s="7">
        <f t="shared" ref="CP24:DC33" si="47">TREND($EI24:$EJ24,$EI$2:$EJ$2,CP$2)</f>
        <v>0.26350491816546368</v>
      </c>
      <c r="CQ24" s="7">
        <f t="shared" si="47"/>
        <v>0.26238800549954089</v>
      </c>
      <c r="CR24" s="7">
        <f t="shared" si="47"/>
        <v>0.26127109283361805</v>
      </c>
      <c r="CS24" s="7">
        <f t="shared" si="47"/>
        <v>0.26015418016769526</v>
      </c>
      <c r="CT24" s="7">
        <f t="shared" si="47"/>
        <v>0.25903726750177247</v>
      </c>
      <c r="CU24" s="7">
        <f t="shared" si="47"/>
        <v>0.25792035483584963</v>
      </c>
      <c r="CV24" s="7">
        <f t="shared" si="47"/>
        <v>0.25680344216992684</v>
      </c>
      <c r="CW24" s="7">
        <f t="shared" si="47"/>
        <v>0.25568652950400406</v>
      </c>
      <c r="CX24" s="7">
        <f t="shared" si="47"/>
        <v>0.25456961683808121</v>
      </c>
      <c r="CY24" s="7">
        <f t="shared" si="47"/>
        <v>0.25345270417215843</v>
      </c>
      <c r="CZ24" s="7">
        <f t="shared" si="47"/>
        <v>0.25233579150623564</v>
      </c>
      <c r="DA24" s="7">
        <f t="shared" si="47"/>
        <v>0.2512188788403128</v>
      </c>
      <c r="DB24" s="7">
        <f t="shared" si="47"/>
        <v>0.25010196617439001</v>
      </c>
      <c r="DC24" s="7">
        <f t="shared" si="47"/>
        <v>0.24898505350846722</v>
      </c>
      <c r="DD24" s="7">
        <f t="shared" ref="DD24:DM33" si="48">TREND($EJ24:$EK24,$EJ$2:$EK$2,DD$2)</f>
        <v>0.24817813179528952</v>
      </c>
      <c r="DE24" s="7">
        <f t="shared" si="48"/>
        <v>0.24737121008211183</v>
      </c>
      <c r="DF24" s="7">
        <f t="shared" si="48"/>
        <v>0.24656428836893413</v>
      </c>
      <c r="DG24" s="7">
        <f t="shared" si="48"/>
        <v>0.24575736665575643</v>
      </c>
      <c r="DH24" s="7">
        <f t="shared" si="48"/>
        <v>0.24495044494257873</v>
      </c>
      <c r="DI24" s="7">
        <f t="shared" si="48"/>
        <v>0.24414352322940103</v>
      </c>
      <c r="DJ24" s="7">
        <f t="shared" si="48"/>
        <v>0.24333660151622333</v>
      </c>
      <c r="DK24" s="7">
        <f t="shared" si="48"/>
        <v>0.24252967980304563</v>
      </c>
      <c r="DL24" s="7">
        <f t="shared" si="48"/>
        <v>0.24172275808986793</v>
      </c>
      <c r="DM24" s="7">
        <f t="shared" si="48"/>
        <v>0.24091583637669023</v>
      </c>
      <c r="DN24" s="7">
        <f t="shared" ref="DN24:EA33" si="49">TREND($EJ24:$EK24,$EJ$2:$EK$2,DN$2)</f>
        <v>0.24010891466351253</v>
      </c>
      <c r="DO24" s="7">
        <f t="shared" si="49"/>
        <v>0.23930199295033483</v>
      </c>
      <c r="DP24" s="7">
        <f t="shared" si="49"/>
        <v>0.23849507123715713</v>
      </c>
      <c r="DQ24" s="7">
        <f t="shared" si="49"/>
        <v>0.23768814952397943</v>
      </c>
      <c r="DR24" s="7">
        <f t="shared" si="49"/>
        <v>0.23688122781080173</v>
      </c>
      <c r="DS24" s="7">
        <f t="shared" si="49"/>
        <v>0.23607430609762403</v>
      </c>
      <c r="DT24" s="7">
        <f t="shared" si="49"/>
        <v>0.23526738438444633</v>
      </c>
      <c r="DU24" s="7">
        <f t="shared" si="49"/>
        <v>0.23446046267126863</v>
      </c>
      <c r="DV24" s="7">
        <f t="shared" si="49"/>
        <v>0.23365354095809093</v>
      </c>
      <c r="DW24" s="7">
        <f t="shared" si="49"/>
        <v>0.23284661924491323</v>
      </c>
      <c r="DX24" s="7">
        <f t="shared" si="49"/>
        <v>0.23203969753173553</v>
      </c>
      <c r="DY24" s="7">
        <f t="shared" si="49"/>
        <v>0.23123277581855783</v>
      </c>
      <c r="DZ24" s="7">
        <f t="shared" si="49"/>
        <v>0.23042585410538013</v>
      </c>
      <c r="EA24" s="7">
        <f t="shared" si="49"/>
        <v>0.22961893239220244</v>
      </c>
      <c r="EC24" s="1">
        <v>0.21</v>
      </c>
      <c r="ED24" s="4">
        <f t="shared" ref="ED24:ED42" si="50">TREND(EN$5:EN$6,$EM$5:$EM$6,$EC24,TRUE)</f>
        <v>0.75147386932464499</v>
      </c>
      <c r="EE24" s="4">
        <f t="shared" ref="EE24:EE42" si="51">TREND(EO$5:EO$6,$EM$5:$EM$6,$EC24,TRUE)</f>
        <v>0.56346913711869995</v>
      </c>
      <c r="EF24" s="4">
        <f t="shared" ref="EF24:EF42" si="52">TREND(EP$5:EP$6,$EM$5:$EM$6,$EC24,TRUE)</f>
        <v>0.41975244186343375</v>
      </c>
      <c r="EG24" s="4">
        <f t="shared" ref="EG24:EG42" si="53">TREND(EQ$5:EQ$6,$EM$5:$EM$6,$EC24,TRUE)</f>
        <v>0.35605106417505084</v>
      </c>
      <c r="EH24" s="4">
        <f t="shared" ref="EH24:EH42" si="54">TREND(ER$5:ER$6,$EM$5:$EM$6,$EC24,TRUE)</f>
        <v>0.31942499106060052</v>
      </c>
      <c r="EI24" s="4">
        <f t="shared" ref="EI24:EI42" si="55">TREND(ES$5:ES$6,$EM$5:$EM$6,$EC24,TRUE)</f>
        <v>0.2757909574906145</v>
      </c>
      <c r="EJ24" s="4">
        <f t="shared" ref="EJ24:EJ42" si="56">TREND(ET$5:ET$6,$EM$5:$EM$6,$EC24,TRUE)</f>
        <v>0.24898505350846722</v>
      </c>
      <c r="EK24" s="4">
        <f t="shared" ref="EK24:EK42" si="57">TREND(EU$5:EU$6,$EM$5:$EM$6,$EC24,TRUE)</f>
        <v>0.22961893239220246</v>
      </c>
    </row>
    <row r="25" spans="16:141" x14ac:dyDescent="0.35">
      <c r="P25" s="1">
        <f t="shared" si="4"/>
        <v>0.22</v>
      </c>
      <c r="Q25" s="7">
        <f t="shared" si="40"/>
        <v>0.76652749961687072</v>
      </c>
      <c r="R25" s="7">
        <f t="shared" si="40"/>
        <v>0.73529913552057857</v>
      </c>
      <c r="S25" s="7">
        <f t="shared" si="40"/>
        <v>0.70407077142428642</v>
      </c>
      <c r="T25" s="7">
        <f t="shared" si="40"/>
        <v>0.67284240732799439</v>
      </c>
      <c r="U25" s="7">
        <f t="shared" si="40"/>
        <v>0.64161404323170224</v>
      </c>
      <c r="V25" s="7">
        <f t="shared" si="40"/>
        <v>0.61038567913541009</v>
      </c>
      <c r="W25" s="7">
        <f t="shared" si="40"/>
        <v>0.57915731503911805</v>
      </c>
      <c r="X25" s="7">
        <f t="shared" si="41"/>
        <v>0.56701816865351329</v>
      </c>
      <c r="Y25" s="7">
        <f t="shared" si="41"/>
        <v>0.55487902226790864</v>
      </c>
      <c r="Z25" s="7">
        <f t="shared" si="41"/>
        <v>0.54273987588230388</v>
      </c>
      <c r="AA25" s="7">
        <f t="shared" si="41"/>
        <v>0.53060072949669923</v>
      </c>
      <c r="AB25" s="7">
        <f t="shared" si="41"/>
        <v>0.51846158311109458</v>
      </c>
      <c r="AC25" s="7">
        <f t="shared" si="41"/>
        <v>0.50632243672548993</v>
      </c>
      <c r="AD25" s="7">
        <f t="shared" si="41"/>
        <v>0.49418329033988517</v>
      </c>
      <c r="AE25" s="7">
        <f t="shared" si="41"/>
        <v>0.48204414395428052</v>
      </c>
      <c r="AF25" s="7">
        <f t="shared" si="41"/>
        <v>0.46990499756867582</v>
      </c>
      <c r="AG25" s="7">
        <f t="shared" si="41"/>
        <v>0.45776585118307112</v>
      </c>
      <c r="AH25" s="7">
        <f t="shared" si="41"/>
        <v>0.44562670479746641</v>
      </c>
      <c r="AI25" s="7">
        <f t="shared" si="41"/>
        <v>0.43348755841186176</v>
      </c>
      <c r="AJ25" s="7">
        <f t="shared" si="42"/>
        <v>0.42805289221436327</v>
      </c>
      <c r="AK25" s="7">
        <f t="shared" si="42"/>
        <v>0.42261822601686488</v>
      </c>
      <c r="AL25" s="7">
        <f t="shared" si="42"/>
        <v>0.41718355981936645</v>
      </c>
      <c r="AM25" s="7">
        <f t="shared" si="42"/>
        <v>0.41174889362186806</v>
      </c>
      <c r="AN25" s="7">
        <f t="shared" si="42"/>
        <v>0.40631422742436962</v>
      </c>
      <c r="AO25" s="7">
        <f t="shared" si="42"/>
        <v>0.40087956122687118</v>
      </c>
      <c r="AP25" s="7">
        <f t="shared" si="42"/>
        <v>0.39544489502937274</v>
      </c>
      <c r="AQ25" s="7">
        <f t="shared" si="42"/>
        <v>0.39001022883187431</v>
      </c>
      <c r="AR25" s="7">
        <f t="shared" si="42"/>
        <v>0.38457556263437592</v>
      </c>
      <c r="AS25" s="7">
        <f t="shared" si="42"/>
        <v>0.37914089643687748</v>
      </c>
      <c r="AT25" s="7">
        <f t="shared" si="42"/>
        <v>0.3737062302393791</v>
      </c>
      <c r="AU25" s="7">
        <f t="shared" si="42"/>
        <v>0.36827156404188066</v>
      </c>
      <c r="AV25" s="7">
        <f t="shared" si="43"/>
        <v>0.36513994412844575</v>
      </c>
      <c r="AW25" s="7">
        <f t="shared" si="43"/>
        <v>0.36200832421501089</v>
      </c>
      <c r="AX25" s="7">
        <f t="shared" si="43"/>
        <v>0.35887670430157603</v>
      </c>
      <c r="AY25" s="7">
        <f t="shared" si="43"/>
        <v>0.35574508438814118</v>
      </c>
      <c r="AZ25" s="7">
        <f t="shared" si="43"/>
        <v>0.35261346447470632</v>
      </c>
      <c r="BA25" s="7">
        <f t="shared" si="43"/>
        <v>0.34948184456127152</v>
      </c>
      <c r="BB25" s="7">
        <f t="shared" si="43"/>
        <v>0.3463502246478366</v>
      </c>
      <c r="BC25" s="7">
        <f t="shared" si="43"/>
        <v>0.3432186047344018</v>
      </c>
      <c r="BD25" s="7">
        <f t="shared" si="43"/>
        <v>0.34008698482096689</v>
      </c>
      <c r="BE25" s="7">
        <f t="shared" si="43"/>
        <v>0.33695536490753208</v>
      </c>
      <c r="BF25" s="7">
        <f t="shared" si="43"/>
        <v>0.33382374499409717</v>
      </c>
      <c r="BG25" s="7">
        <f t="shared" si="43"/>
        <v>0.33069212508066237</v>
      </c>
      <c r="BH25" s="7">
        <f t="shared" si="44"/>
        <v>0.32882097498583063</v>
      </c>
      <c r="BI25" s="7">
        <f t="shared" si="44"/>
        <v>0.32694982489099883</v>
      </c>
      <c r="BJ25" s="7">
        <f t="shared" si="44"/>
        <v>0.32507867479616703</v>
      </c>
      <c r="BK25" s="7">
        <f t="shared" si="44"/>
        <v>0.32320752470133529</v>
      </c>
      <c r="BL25" s="7">
        <f t="shared" si="44"/>
        <v>0.32133637460650344</v>
      </c>
      <c r="BM25" s="7">
        <f t="shared" si="44"/>
        <v>0.3194652245116717</v>
      </c>
      <c r="BN25" s="7">
        <f t="shared" si="44"/>
        <v>0.3175940744168399</v>
      </c>
      <c r="BO25" s="7">
        <f t="shared" si="44"/>
        <v>0.3157229243220081</v>
      </c>
      <c r="BP25" s="7">
        <f t="shared" si="44"/>
        <v>0.31385177422717631</v>
      </c>
      <c r="BQ25" s="7">
        <f t="shared" si="44"/>
        <v>0.31198062413234451</v>
      </c>
      <c r="BR25" s="7">
        <f t="shared" si="45"/>
        <v>0.31010947403751271</v>
      </c>
      <c r="BS25" s="7">
        <f t="shared" si="45"/>
        <v>0.30823832394268091</v>
      </c>
      <c r="BT25" s="7">
        <f t="shared" si="45"/>
        <v>0.30636717384784917</v>
      </c>
      <c r="BU25" s="7">
        <f t="shared" si="45"/>
        <v>0.30449602375301732</v>
      </c>
      <c r="BV25" s="7">
        <f t="shared" si="45"/>
        <v>0.30262487365818558</v>
      </c>
      <c r="BW25" s="7">
        <f t="shared" si="45"/>
        <v>0.30075372356335378</v>
      </c>
      <c r="BX25" s="7">
        <f t="shared" si="45"/>
        <v>0.29888257346852198</v>
      </c>
      <c r="BY25" s="7">
        <f t="shared" si="45"/>
        <v>0.29701142337369019</v>
      </c>
      <c r="BZ25" s="7">
        <f t="shared" si="45"/>
        <v>0.29514027327885839</v>
      </c>
      <c r="CA25" s="7">
        <f t="shared" si="45"/>
        <v>0.29326912318402659</v>
      </c>
      <c r="CB25" s="7">
        <f t="shared" si="45"/>
        <v>0.2913979730891948</v>
      </c>
      <c r="CC25" s="7">
        <f t="shared" si="45"/>
        <v>0.28952682299436305</v>
      </c>
      <c r="CD25" s="7">
        <f t="shared" si="45"/>
        <v>0.2876556728995312</v>
      </c>
      <c r="CE25" s="7">
        <f t="shared" si="45"/>
        <v>0.28578452280469946</v>
      </c>
      <c r="CF25" s="7">
        <f t="shared" si="46"/>
        <v>0.28463296476614536</v>
      </c>
      <c r="CG25" s="7">
        <f t="shared" si="46"/>
        <v>0.28348140672759126</v>
      </c>
      <c r="CH25" s="7">
        <f t="shared" si="46"/>
        <v>0.28232984868903721</v>
      </c>
      <c r="CI25" s="7">
        <f t="shared" si="46"/>
        <v>0.28117829065048311</v>
      </c>
      <c r="CJ25" s="7">
        <f t="shared" si="46"/>
        <v>0.28002673261192901</v>
      </c>
      <c r="CK25" s="7">
        <f t="shared" si="46"/>
        <v>0.27887517457337496</v>
      </c>
      <c r="CL25" s="7">
        <f t="shared" si="46"/>
        <v>0.27772361653482086</v>
      </c>
      <c r="CM25" s="7">
        <f t="shared" si="46"/>
        <v>0.27657205849626676</v>
      </c>
      <c r="CN25" s="7">
        <f t="shared" si="46"/>
        <v>0.27542050045771271</v>
      </c>
      <c r="CO25" s="7">
        <f t="shared" si="46"/>
        <v>0.27426894241915861</v>
      </c>
      <c r="CP25" s="7">
        <f t="shared" si="47"/>
        <v>0.27311738438060451</v>
      </c>
      <c r="CQ25" s="7">
        <f t="shared" si="47"/>
        <v>0.27196582634205047</v>
      </c>
      <c r="CR25" s="7">
        <f t="shared" si="47"/>
        <v>0.27081426830349636</v>
      </c>
      <c r="CS25" s="7">
        <f t="shared" si="47"/>
        <v>0.26966271026494226</v>
      </c>
      <c r="CT25" s="7">
        <f t="shared" si="47"/>
        <v>0.26851115222638822</v>
      </c>
      <c r="CU25" s="7">
        <f t="shared" si="47"/>
        <v>0.26735959418783412</v>
      </c>
      <c r="CV25" s="7">
        <f t="shared" si="47"/>
        <v>0.26620803614928001</v>
      </c>
      <c r="CW25" s="7">
        <f t="shared" si="47"/>
        <v>0.26505647811072597</v>
      </c>
      <c r="CX25" s="7">
        <f t="shared" si="47"/>
        <v>0.26390492007217187</v>
      </c>
      <c r="CY25" s="7">
        <f t="shared" si="47"/>
        <v>0.26275336203361777</v>
      </c>
      <c r="CZ25" s="7">
        <f t="shared" si="47"/>
        <v>0.26160180399506372</v>
      </c>
      <c r="DA25" s="7">
        <f t="shared" si="47"/>
        <v>0.26045024595650962</v>
      </c>
      <c r="DB25" s="7">
        <f t="shared" si="47"/>
        <v>0.25929868791795552</v>
      </c>
      <c r="DC25" s="7">
        <f t="shared" si="47"/>
        <v>0.25814712987940147</v>
      </c>
      <c r="DD25" s="7">
        <f t="shared" si="48"/>
        <v>0.25731452736664634</v>
      </c>
      <c r="DE25" s="7">
        <f t="shared" si="48"/>
        <v>0.25648192485389121</v>
      </c>
      <c r="DF25" s="7">
        <f t="shared" si="48"/>
        <v>0.25564932234113613</v>
      </c>
      <c r="DG25" s="7">
        <f t="shared" si="48"/>
        <v>0.254816719828381</v>
      </c>
      <c r="DH25" s="7">
        <f t="shared" si="48"/>
        <v>0.25398411731562587</v>
      </c>
      <c r="DI25" s="7">
        <f t="shared" si="48"/>
        <v>0.25315151480287079</v>
      </c>
      <c r="DJ25" s="7">
        <f t="shared" si="48"/>
        <v>0.25231891229011566</v>
      </c>
      <c r="DK25" s="7">
        <f t="shared" si="48"/>
        <v>0.25148630977736053</v>
      </c>
      <c r="DL25" s="7">
        <f t="shared" si="48"/>
        <v>0.25065370726460545</v>
      </c>
      <c r="DM25" s="7">
        <f t="shared" si="48"/>
        <v>0.24982110475185032</v>
      </c>
      <c r="DN25" s="7">
        <f t="shared" si="49"/>
        <v>0.24898850223909519</v>
      </c>
      <c r="DO25" s="7">
        <f t="shared" si="49"/>
        <v>0.24815589972634008</v>
      </c>
      <c r="DP25" s="7">
        <f t="shared" si="49"/>
        <v>0.24732329721358498</v>
      </c>
      <c r="DQ25" s="7">
        <f t="shared" si="49"/>
        <v>0.24649069470082985</v>
      </c>
      <c r="DR25" s="7">
        <f t="shared" si="49"/>
        <v>0.24565809218807472</v>
      </c>
      <c r="DS25" s="7">
        <f t="shared" si="49"/>
        <v>0.24482548967531961</v>
      </c>
      <c r="DT25" s="7">
        <f t="shared" si="49"/>
        <v>0.24399288716256451</v>
      </c>
      <c r="DU25" s="7">
        <f t="shared" si="49"/>
        <v>0.24316028464980938</v>
      </c>
      <c r="DV25" s="7">
        <f t="shared" si="49"/>
        <v>0.24232768213705427</v>
      </c>
      <c r="DW25" s="7">
        <f t="shared" si="49"/>
        <v>0.24149507962429917</v>
      </c>
      <c r="DX25" s="7">
        <f t="shared" si="49"/>
        <v>0.24066247711154404</v>
      </c>
      <c r="DY25" s="7">
        <f t="shared" si="49"/>
        <v>0.23982987459878891</v>
      </c>
      <c r="DZ25" s="7">
        <f t="shared" si="49"/>
        <v>0.23899727208603383</v>
      </c>
      <c r="EA25" s="7">
        <f t="shared" si="49"/>
        <v>0.2381646695732787</v>
      </c>
      <c r="EC25" s="1">
        <v>0.22</v>
      </c>
      <c r="ED25" s="4">
        <f t="shared" si="50"/>
        <v>0.76652749961687072</v>
      </c>
      <c r="EE25" s="4">
        <f t="shared" si="51"/>
        <v>0.57915731503911805</v>
      </c>
      <c r="EF25" s="4">
        <f t="shared" si="52"/>
        <v>0.43348755841186176</v>
      </c>
      <c r="EG25" s="4">
        <f t="shared" si="53"/>
        <v>0.36827156404188066</v>
      </c>
      <c r="EH25" s="4">
        <f t="shared" si="54"/>
        <v>0.33069212508066242</v>
      </c>
      <c r="EI25" s="4">
        <f t="shared" si="55"/>
        <v>0.28578452280469946</v>
      </c>
      <c r="EJ25" s="4">
        <f t="shared" si="56"/>
        <v>0.25814712987940147</v>
      </c>
      <c r="EK25" s="4">
        <f t="shared" si="57"/>
        <v>0.2381646695732787</v>
      </c>
    </row>
    <row r="26" spans="16:141" x14ac:dyDescent="0.35">
      <c r="P26" s="1">
        <f t="shared" si="4"/>
        <v>0.23</v>
      </c>
      <c r="Q26" s="7">
        <f t="shared" si="40"/>
        <v>0.78158112990909634</v>
      </c>
      <c r="R26" s="7">
        <f t="shared" si="40"/>
        <v>0.75045852375083621</v>
      </c>
      <c r="S26" s="7">
        <f t="shared" si="40"/>
        <v>0.7193359175925762</v>
      </c>
      <c r="T26" s="7">
        <f t="shared" si="40"/>
        <v>0.68821331143431608</v>
      </c>
      <c r="U26" s="7">
        <f t="shared" si="40"/>
        <v>0.65709070527605595</v>
      </c>
      <c r="V26" s="7">
        <f t="shared" si="40"/>
        <v>0.62596809911779594</v>
      </c>
      <c r="W26" s="7">
        <f t="shared" si="40"/>
        <v>0.59484549295953593</v>
      </c>
      <c r="X26" s="7">
        <f t="shared" si="41"/>
        <v>0.58254359145959866</v>
      </c>
      <c r="Y26" s="7">
        <f t="shared" si="41"/>
        <v>0.57024168995966151</v>
      </c>
      <c r="Z26" s="7">
        <f t="shared" si="41"/>
        <v>0.55793978845972436</v>
      </c>
      <c r="AA26" s="7">
        <f t="shared" si="41"/>
        <v>0.5456378869597871</v>
      </c>
      <c r="AB26" s="7">
        <f t="shared" si="41"/>
        <v>0.53333598545984995</v>
      </c>
      <c r="AC26" s="7">
        <f t="shared" si="41"/>
        <v>0.5210340839599128</v>
      </c>
      <c r="AD26" s="7">
        <f t="shared" si="41"/>
        <v>0.50873218245997565</v>
      </c>
      <c r="AE26" s="7">
        <f t="shared" si="41"/>
        <v>0.49643028096003844</v>
      </c>
      <c r="AF26" s="7">
        <f t="shared" si="41"/>
        <v>0.48412837946010123</v>
      </c>
      <c r="AG26" s="7">
        <f t="shared" si="41"/>
        <v>0.47182647796016408</v>
      </c>
      <c r="AH26" s="7">
        <f t="shared" si="41"/>
        <v>0.45952457646022687</v>
      </c>
      <c r="AI26" s="7">
        <f t="shared" si="41"/>
        <v>0.44722267496028967</v>
      </c>
      <c r="AJ26" s="7">
        <f t="shared" si="42"/>
        <v>0.44166179070599154</v>
      </c>
      <c r="AK26" s="7">
        <f t="shared" si="42"/>
        <v>0.43610090645169325</v>
      </c>
      <c r="AL26" s="7">
        <f t="shared" si="42"/>
        <v>0.43054002219739496</v>
      </c>
      <c r="AM26" s="7">
        <f t="shared" si="42"/>
        <v>0.42497913794309672</v>
      </c>
      <c r="AN26" s="7">
        <f t="shared" si="42"/>
        <v>0.41941825368879837</v>
      </c>
      <c r="AO26" s="7">
        <f t="shared" si="42"/>
        <v>0.41385736943450013</v>
      </c>
      <c r="AP26" s="7">
        <f t="shared" si="42"/>
        <v>0.40829648518020184</v>
      </c>
      <c r="AQ26" s="7">
        <f t="shared" si="42"/>
        <v>0.40273560092590355</v>
      </c>
      <c r="AR26" s="7">
        <f t="shared" si="42"/>
        <v>0.39717471667160531</v>
      </c>
      <c r="AS26" s="7">
        <f t="shared" si="42"/>
        <v>0.39161383241730702</v>
      </c>
      <c r="AT26" s="7">
        <f t="shared" si="42"/>
        <v>0.38605294816300872</v>
      </c>
      <c r="AU26" s="7">
        <f t="shared" si="42"/>
        <v>0.38049206390871049</v>
      </c>
      <c r="AV26" s="7">
        <f t="shared" si="43"/>
        <v>0.37728099684137828</v>
      </c>
      <c r="AW26" s="7">
        <f t="shared" si="43"/>
        <v>0.37406992977404607</v>
      </c>
      <c r="AX26" s="7">
        <f t="shared" si="43"/>
        <v>0.37085886270671392</v>
      </c>
      <c r="AY26" s="7">
        <f t="shared" si="43"/>
        <v>0.36764779563938177</v>
      </c>
      <c r="AZ26" s="7">
        <f t="shared" si="43"/>
        <v>0.36443672857204956</v>
      </c>
      <c r="BA26" s="7">
        <f t="shared" si="43"/>
        <v>0.36122566150471741</v>
      </c>
      <c r="BB26" s="7">
        <f t="shared" si="43"/>
        <v>0.35801459443738526</v>
      </c>
      <c r="BC26" s="7">
        <f t="shared" si="43"/>
        <v>0.35480352737005305</v>
      </c>
      <c r="BD26" s="7">
        <f t="shared" si="43"/>
        <v>0.3515924603027209</v>
      </c>
      <c r="BE26" s="7">
        <f t="shared" si="43"/>
        <v>0.34838139323538875</v>
      </c>
      <c r="BF26" s="7">
        <f t="shared" si="43"/>
        <v>0.34517032616805654</v>
      </c>
      <c r="BG26" s="7">
        <f t="shared" si="43"/>
        <v>0.34195925910072439</v>
      </c>
      <c r="BH26" s="7">
        <f t="shared" si="44"/>
        <v>0.34003504364314358</v>
      </c>
      <c r="BI26" s="7">
        <f t="shared" si="44"/>
        <v>0.33811082818556271</v>
      </c>
      <c r="BJ26" s="7">
        <f t="shared" si="44"/>
        <v>0.33618661272798189</v>
      </c>
      <c r="BK26" s="7">
        <f t="shared" si="44"/>
        <v>0.33426239727040108</v>
      </c>
      <c r="BL26" s="7">
        <f t="shared" si="44"/>
        <v>0.33233818181282027</v>
      </c>
      <c r="BM26" s="7">
        <f t="shared" si="44"/>
        <v>0.3304139663552394</v>
      </c>
      <c r="BN26" s="7">
        <f t="shared" si="44"/>
        <v>0.32848975089765858</v>
      </c>
      <c r="BO26" s="7">
        <f t="shared" si="44"/>
        <v>0.32656553544007771</v>
      </c>
      <c r="BP26" s="7">
        <f t="shared" si="44"/>
        <v>0.3246413199824969</v>
      </c>
      <c r="BQ26" s="7">
        <f t="shared" si="44"/>
        <v>0.32271710452491609</v>
      </c>
      <c r="BR26" s="7">
        <f t="shared" si="45"/>
        <v>0.32079288906733527</v>
      </c>
      <c r="BS26" s="7">
        <f t="shared" si="45"/>
        <v>0.3188686736097544</v>
      </c>
      <c r="BT26" s="7">
        <f t="shared" si="45"/>
        <v>0.31694445815217359</v>
      </c>
      <c r="BU26" s="7">
        <f t="shared" si="45"/>
        <v>0.31502024269459272</v>
      </c>
      <c r="BV26" s="7">
        <f t="shared" si="45"/>
        <v>0.31309602723701191</v>
      </c>
      <c r="BW26" s="7">
        <f t="shared" si="45"/>
        <v>0.3111718117794311</v>
      </c>
      <c r="BX26" s="7">
        <f t="shared" si="45"/>
        <v>0.30924759632185028</v>
      </c>
      <c r="BY26" s="7">
        <f t="shared" si="45"/>
        <v>0.30732338086426941</v>
      </c>
      <c r="BZ26" s="7">
        <f t="shared" si="45"/>
        <v>0.3053991654066886</v>
      </c>
      <c r="CA26" s="7">
        <f t="shared" si="45"/>
        <v>0.30347494994910773</v>
      </c>
      <c r="CB26" s="7">
        <f t="shared" si="45"/>
        <v>0.30155073449152692</v>
      </c>
      <c r="CC26" s="7">
        <f t="shared" si="45"/>
        <v>0.2996265190339461</v>
      </c>
      <c r="CD26" s="7">
        <f t="shared" si="45"/>
        <v>0.29770230357636529</v>
      </c>
      <c r="CE26" s="7">
        <f t="shared" si="45"/>
        <v>0.29577808811878442</v>
      </c>
      <c r="CF26" s="7">
        <f t="shared" si="46"/>
        <v>0.29459188470759912</v>
      </c>
      <c r="CG26" s="7">
        <f t="shared" si="46"/>
        <v>0.2934056812964137</v>
      </c>
      <c r="CH26" s="7">
        <f t="shared" si="46"/>
        <v>0.29221947788522834</v>
      </c>
      <c r="CI26" s="7">
        <f t="shared" si="46"/>
        <v>0.29103327447404298</v>
      </c>
      <c r="CJ26" s="7">
        <f t="shared" si="46"/>
        <v>0.28984707106285762</v>
      </c>
      <c r="CK26" s="7">
        <f t="shared" si="46"/>
        <v>0.28866086765167226</v>
      </c>
      <c r="CL26" s="7">
        <f t="shared" si="46"/>
        <v>0.2874746642404869</v>
      </c>
      <c r="CM26" s="7">
        <f t="shared" si="46"/>
        <v>0.28628846082930154</v>
      </c>
      <c r="CN26" s="7">
        <f t="shared" si="46"/>
        <v>0.28510225741811618</v>
      </c>
      <c r="CO26" s="7">
        <f t="shared" si="46"/>
        <v>0.28391605400693082</v>
      </c>
      <c r="CP26" s="7">
        <f t="shared" si="47"/>
        <v>0.2827298505957454</v>
      </c>
      <c r="CQ26" s="7">
        <f t="shared" si="47"/>
        <v>0.28154364718456004</v>
      </c>
      <c r="CR26" s="7">
        <f t="shared" si="47"/>
        <v>0.28035744377337468</v>
      </c>
      <c r="CS26" s="7">
        <f t="shared" si="47"/>
        <v>0.27917124036218932</v>
      </c>
      <c r="CT26" s="7">
        <f t="shared" si="47"/>
        <v>0.27798503695100396</v>
      </c>
      <c r="CU26" s="7">
        <f t="shared" si="47"/>
        <v>0.2767988335398186</v>
      </c>
      <c r="CV26" s="7">
        <f t="shared" si="47"/>
        <v>0.27561263012863324</v>
      </c>
      <c r="CW26" s="7">
        <f t="shared" si="47"/>
        <v>0.27442642671744788</v>
      </c>
      <c r="CX26" s="7">
        <f t="shared" si="47"/>
        <v>0.27324022330626252</v>
      </c>
      <c r="CY26" s="7">
        <f t="shared" si="47"/>
        <v>0.27205401989507716</v>
      </c>
      <c r="CZ26" s="7">
        <f t="shared" si="47"/>
        <v>0.2708678164838918</v>
      </c>
      <c r="DA26" s="7">
        <f t="shared" si="47"/>
        <v>0.26968161307270644</v>
      </c>
      <c r="DB26" s="7">
        <f t="shared" si="47"/>
        <v>0.26849540966152108</v>
      </c>
      <c r="DC26" s="7">
        <f t="shared" si="47"/>
        <v>0.26730920625033572</v>
      </c>
      <c r="DD26" s="7">
        <f t="shared" si="48"/>
        <v>0.2664509229380031</v>
      </c>
      <c r="DE26" s="7">
        <f t="shared" si="48"/>
        <v>0.26559263962567059</v>
      </c>
      <c r="DF26" s="7">
        <f t="shared" si="48"/>
        <v>0.26473435631333803</v>
      </c>
      <c r="DG26" s="7">
        <f t="shared" si="48"/>
        <v>0.26387607300100552</v>
      </c>
      <c r="DH26" s="7">
        <f t="shared" si="48"/>
        <v>0.26301778968867295</v>
      </c>
      <c r="DI26" s="7">
        <f t="shared" si="48"/>
        <v>0.26215950637634045</v>
      </c>
      <c r="DJ26" s="7">
        <f t="shared" si="48"/>
        <v>0.26130122306400794</v>
      </c>
      <c r="DK26" s="7">
        <f t="shared" si="48"/>
        <v>0.26044293975167543</v>
      </c>
      <c r="DL26" s="7">
        <f t="shared" si="48"/>
        <v>0.25958465643934286</v>
      </c>
      <c r="DM26" s="7">
        <f t="shared" si="48"/>
        <v>0.25872637312701036</v>
      </c>
      <c r="DN26" s="7">
        <f t="shared" si="49"/>
        <v>0.25786808981467779</v>
      </c>
      <c r="DO26" s="7">
        <f t="shared" si="49"/>
        <v>0.25700980650234528</v>
      </c>
      <c r="DP26" s="7">
        <f t="shared" si="49"/>
        <v>0.25615152319001278</v>
      </c>
      <c r="DQ26" s="7">
        <f t="shared" si="49"/>
        <v>0.25529323987768021</v>
      </c>
      <c r="DR26" s="7">
        <f t="shared" si="49"/>
        <v>0.2544349565653477</v>
      </c>
      <c r="DS26" s="7">
        <f t="shared" si="49"/>
        <v>0.25357667325301514</v>
      </c>
      <c r="DT26" s="7">
        <f t="shared" si="49"/>
        <v>0.25271838994068263</v>
      </c>
      <c r="DU26" s="7">
        <f t="shared" si="49"/>
        <v>0.25186010662835012</v>
      </c>
      <c r="DV26" s="7">
        <f t="shared" si="49"/>
        <v>0.25100182331601756</v>
      </c>
      <c r="DW26" s="7">
        <f t="shared" si="49"/>
        <v>0.25014354000368505</v>
      </c>
      <c r="DX26" s="7">
        <f t="shared" si="49"/>
        <v>0.24928525669135251</v>
      </c>
      <c r="DY26" s="7">
        <f t="shared" si="49"/>
        <v>0.24842697337901998</v>
      </c>
      <c r="DZ26" s="7">
        <f t="shared" si="49"/>
        <v>0.24756869006668747</v>
      </c>
      <c r="EA26" s="7">
        <f t="shared" si="49"/>
        <v>0.24671040675435491</v>
      </c>
      <c r="EC26" s="1">
        <v>0.23</v>
      </c>
      <c r="ED26" s="4">
        <f t="shared" si="50"/>
        <v>0.78158112990909634</v>
      </c>
      <c r="EE26" s="4">
        <f t="shared" si="51"/>
        <v>0.59484549295953593</v>
      </c>
      <c r="EF26" s="4">
        <f t="shared" si="52"/>
        <v>0.44722267496028978</v>
      </c>
      <c r="EG26" s="4">
        <f t="shared" si="53"/>
        <v>0.38049206390871043</v>
      </c>
      <c r="EH26" s="4">
        <f t="shared" si="54"/>
        <v>0.34195925910072439</v>
      </c>
      <c r="EI26" s="4">
        <f t="shared" si="55"/>
        <v>0.29577808811878442</v>
      </c>
      <c r="EJ26" s="4">
        <f t="shared" si="56"/>
        <v>0.26730920625033566</v>
      </c>
      <c r="EK26" s="4">
        <f t="shared" si="57"/>
        <v>0.24671040675435496</v>
      </c>
    </row>
    <row r="27" spans="16:141" x14ac:dyDescent="0.35">
      <c r="P27" s="1">
        <f t="shared" si="4"/>
        <v>0.24</v>
      </c>
      <c r="Q27" s="7">
        <f t="shared" si="40"/>
        <v>0.79663476020132196</v>
      </c>
      <c r="R27" s="7">
        <f t="shared" si="40"/>
        <v>0.76561791198109397</v>
      </c>
      <c r="S27" s="7">
        <f t="shared" si="40"/>
        <v>0.73460106376086598</v>
      </c>
      <c r="T27" s="7">
        <f t="shared" si="40"/>
        <v>0.70358421554063799</v>
      </c>
      <c r="U27" s="7">
        <f t="shared" si="40"/>
        <v>0.67256736732041</v>
      </c>
      <c r="V27" s="7">
        <f t="shared" si="40"/>
        <v>0.64155051910018202</v>
      </c>
      <c r="W27" s="7">
        <f t="shared" si="40"/>
        <v>0.61053367087995403</v>
      </c>
      <c r="X27" s="7">
        <f t="shared" si="41"/>
        <v>0.59806901426568426</v>
      </c>
      <c r="Y27" s="7">
        <f t="shared" si="41"/>
        <v>0.58560435765141461</v>
      </c>
      <c r="Z27" s="7">
        <f t="shared" si="41"/>
        <v>0.57313970103714484</v>
      </c>
      <c r="AA27" s="7">
        <f t="shared" si="41"/>
        <v>0.56067504442287519</v>
      </c>
      <c r="AB27" s="7">
        <f t="shared" si="41"/>
        <v>0.54821038780860554</v>
      </c>
      <c r="AC27" s="7">
        <f t="shared" si="41"/>
        <v>0.53574573119433588</v>
      </c>
      <c r="AD27" s="7">
        <f t="shared" si="41"/>
        <v>0.52328107458006612</v>
      </c>
      <c r="AE27" s="7">
        <f t="shared" si="41"/>
        <v>0.51081641796579647</v>
      </c>
      <c r="AF27" s="7">
        <f t="shared" si="41"/>
        <v>0.49835176135152681</v>
      </c>
      <c r="AG27" s="7">
        <f t="shared" si="41"/>
        <v>0.4858871047372571</v>
      </c>
      <c r="AH27" s="7">
        <f t="shared" si="41"/>
        <v>0.47342244812298739</v>
      </c>
      <c r="AI27" s="7">
        <f t="shared" si="41"/>
        <v>0.46095779150871774</v>
      </c>
      <c r="AJ27" s="7">
        <f t="shared" si="42"/>
        <v>0.4552706891976197</v>
      </c>
      <c r="AK27" s="7">
        <f t="shared" si="42"/>
        <v>0.44958358688652156</v>
      </c>
      <c r="AL27" s="7">
        <f t="shared" si="42"/>
        <v>0.44389648457542341</v>
      </c>
      <c r="AM27" s="7">
        <f t="shared" si="42"/>
        <v>0.43820938226432526</v>
      </c>
      <c r="AN27" s="7">
        <f t="shared" si="42"/>
        <v>0.43252227995322717</v>
      </c>
      <c r="AO27" s="7">
        <f t="shared" si="42"/>
        <v>0.42683517764212903</v>
      </c>
      <c r="AP27" s="7">
        <f t="shared" si="42"/>
        <v>0.42114807533103094</v>
      </c>
      <c r="AQ27" s="7">
        <f t="shared" si="42"/>
        <v>0.41546097301993279</v>
      </c>
      <c r="AR27" s="7">
        <f t="shared" si="42"/>
        <v>0.40977387070883464</v>
      </c>
      <c r="AS27" s="7">
        <f t="shared" si="42"/>
        <v>0.4040867683977365</v>
      </c>
      <c r="AT27" s="7">
        <f t="shared" si="42"/>
        <v>0.39839966608663835</v>
      </c>
      <c r="AU27" s="7">
        <f t="shared" si="42"/>
        <v>0.3927125637755402</v>
      </c>
      <c r="AV27" s="7">
        <f t="shared" si="43"/>
        <v>0.3894220495543107</v>
      </c>
      <c r="AW27" s="7">
        <f t="shared" si="43"/>
        <v>0.3861315353330812</v>
      </c>
      <c r="AX27" s="7">
        <f t="shared" si="43"/>
        <v>0.3828410211118517</v>
      </c>
      <c r="AY27" s="7">
        <f t="shared" si="43"/>
        <v>0.3795505068906222</v>
      </c>
      <c r="AZ27" s="7">
        <f t="shared" si="43"/>
        <v>0.3762599926693927</v>
      </c>
      <c r="BA27" s="7">
        <f t="shared" si="43"/>
        <v>0.37296947844816325</v>
      </c>
      <c r="BB27" s="7">
        <f t="shared" si="43"/>
        <v>0.36967896422693375</v>
      </c>
      <c r="BC27" s="7">
        <f t="shared" si="43"/>
        <v>0.36638845000570425</v>
      </c>
      <c r="BD27" s="7">
        <f t="shared" si="43"/>
        <v>0.3630979357844748</v>
      </c>
      <c r="BE27" s="7">
        <f t="shared" si="43"/>
        <v>0.3598074215632453</v>
      </c>
      <c r="BF27" s="7">
        <f t="shared" si="43"/>
        <v>0.3565169073420158</v>
      </c>
      <c r="BG27" s="7">
        <f t="shared" si="43"/>
        <v>0.3532263931207863</v>
      </c>
      <c r="BH27" s="7">
        <f t="shared" si="44"/>
        <v>0.35124911230045641</v>
      </c>
      <c r="BI27" s="7">
        <f t="shared" si="44"/>
        <v>0.34927183148012658</v>
      </c>
      <c r="BJ27" s="7">
        <f t="shared" si="44"/>
        <v>0.3472945506597967</v>
      </c>
      <c r="BK27" s="7">
        <f t="shared" si="44"/>
        <v>0.34531726983946681</v>
      </c>
      <c r="BL27" s="7">
        <f t="shared" si="44"/>
        <v>0.34333998901913698</v>
      </c>
      <c r="BM27" s="7">
        <f t="shared" si="44"/>
        <v>0.3413627081988071</v>
      </c>
      <c r="BN27" s="7">
        <f t="shared" si="44"/>
        <v>0.33938542737847721</v>
      </c>
      <c r="BO27" s="7">
        <f t="shared" si="44"/>
        <v>0.33740814655814733</v>
      </c>
      <c r="BP27" s="7">
        <f t="shared" si="44"/>
        <v>0.33543086573781744</v>
      </c>
      <c r="BQ27" s="7">
        <f t="shared" si="44"/>
        <v>0.33345358491748756</v>
      </c>
      <c r="BR27" s="7">
        <f t="shared" si="45"/>
        <v>0.33147630409715773</v>
      </c>
      <c r="BS27" s="7">
        <f t="shared" si="45"/>
        <v>0.32949902327682784</v>
      </c>
      <c r="BT27" s="7">
        <f t="shared" si="45"/>
        <v>0.32752174245649796</v>
      </c>
      <c r="BU27" s="7">
        <f t="shared" si="45"/>
        <v>0.32554446163616813</v>
      </c>
      <c r="BV27" s="7">
        <f t="shared" si="45"/>
        <v>0.32356718081583824</v>
      </c>
      <c r="BW27" s="7">
        <f t="shared" si="45"/>
        <v>0.32158989999550835</v>
      </c>
      <c r="BX27" s="7">
        <f t="shared" si="45"/>
        <v>0.31961261917517847</v>
      </c>
      <c r="BY27" s="7">
        <f t="shared" si="45"/>
        <v>0.31763533835484858</v>
      </c>
      <c r="BZ27" s="7">
        <f t="shared" si="45"/>
        <v>0.3156580575345187</v>
      </c>
      <c r="CA27" s="7">
        <f t="shared" si="45"/>
        <v>0.31368077671418887</v>
      </c>
      <c r="CB27" s="7">
        <f t="shared" si="45"/>
        <v>0.31170349589385898</v>
      </c>
      <c r="CC27" s="7">
        <f t="shared" si="45"/>
        <v>0.30972621507352915</v>
      </c>
      <c r="CD27" s="7">
        <f t="shared" si="45"/>
        <v>0.30774893425319927</v>
      </c>
      <c r="CE27" s="7">
        <f t="shared" si="45"/>
        <v>0.30577165343286938</v>
      </c>
      <c r="CF27" s="7">
        <f t="shared" si="46"/>
        <v>0.30455080464905271</v>
      </c>
      <c r="CG27" s="7">
        <f t="shared" si="46"/>
        <v>0.30332995586523609</v>
      </c>
      <c r="CH27" s="7">
        <f t="shared" si="46"/>
        <v>0.30210910708141947</v>
      </c>
      <c r="CI27" s="7">
        <f t="shared" si="46"/>
        <v>0.3008882582976028</v>
      </c>
      <c r="CJ27" s="7">
        <f t="shared" si="46"/>
        <v>0.29966740951378612</v>
      </c>
      <c r="CK27" s="7">
        <f t="shared" si="46"/>
        <v>0.2984465607299695</v>
      </c>
      <c r="CL27" s="7">
        <f t="shared" si="46"/>
        <v>0.29722571194615288</v>
      </c>
      <c r="CM27" s="7">
        <f t="shared" si="46"/>
        <v>0.29600486316233621</v>
      </c>
      <c r="CN27" s="7">
        <f t="shared" si="46"/>
        <v>0.29478401437851953</v>
      </c>
      <c r="CO27" s="7">
        <f t="shared" si="46"/>
        <v>0.29356316559470291</v>
      </c>
      <c r="CP27" s="7">
        <f t="shared" si="47"/>
        <v>0.29234231681088629</v>
      </c>
      <c r="CQ27" s="7">
        <f t="shared" si="47"/>
        <v>0.29112146802706962</v>
      </c>
      <c r="CR27" s="7">
        <f t="shared" si="47"/>
        <v>0.28990061924325294</v>
      </c>
      <c r="CS27" s="7">
        <f t="shared" si="47"/>
        <v>0.28867977045943632</v>
      </c>
      <c r="CT27" s="7">
        <f t="shared" si="47"/>
        <v>0.28745892167561971</v>
      </c>
      <c r="CU27" s="7">
        <f t="shared" si="47"/>
        <v>0.28623807289180303</v>
      </c>
      <c r="CV27" s="7">
        <f t="shared" si="47"/>
        <v>0.28501722410798636</v>
      </c>
      <c r="CW27" s="7">
        <f t="shared" si="47"/>
        <v>0.28379637532416974</v>
      </c>
      <c r="CX27" s="7">
        <f t="shared" si="47"/>
        <v>0.28257552654035312</v>
      </c>
      <c r="CY27" s="7">
        <f t="shared" si="47"/>
        <v>0.28135467775653644</v>
      </c>
      <c r="CZ27" s="7">
        <f t="shared" si="47"/>
        <v>0.28013382897271977</v>
      </c>
      <c r="DA27" s="7">
        <f t="shared" si="47"/>
        <v>0.27891298018890315</v>
      </c>
      <c r="DB27" s="7">
        <f t="shared" si="47"/>
        <v>0.27769213140508653</v>
      </c>
      <c r="DC27" s="7">
        <f t="shared" si="47"/>
        <v>0.27647128262126985</v>
      </c>
      <c r="DD27" s="7">
        <f t="shared" si="48"/>
        <v>0.27558731850935991</v>
      </c>
      <c r="DE27" s="7">
        <f t="shared" si="48"/>
        <v>0.27470335439744997</v>
      </c>
      <c r="DF27" s="7">
        <f t="shared" si="48"/>
        <v>0.27381939028554003</v>
      </c>
      <c r="DG27" s="7">
        <f t="shared" si="48"/>
        <v>0.27293542617363009</v>
      </c>
      <c r="DH27" s="7">
        <f t="shared" si="48"/>
        <v>0.27205146206172015</v>
      </c>
      <c r="DI27" s="7">
        <f t="shared" si="48"/>
        <v>0.27116749794981021</v>
      </c>
      <c r="DJ27" s="7">
        <f t="shared" si="48"/>
        <v>0.27028353383790027</v>
      </c>
      <c r="DK27" s="7">
        <f t="shared" si="48"/>
        <v>0.26939956972599033</v>
      </c>
      <c r="DL27" s="7">
        <f t="shared" si="48"/>
        <v>0.26851560561408039</v>
      </c>
      <c r="DM27" s="7">
        <f t="shared" si="48"/>
        <v>0.26763164150217045</v>
      </c>
      <c r="DN27" s="7">
        <f t="shared" si="49"/>
        <v>0.26674767739026051</v>
      </c>
      <c r="DO27" s="7">
        <f t="shared" si="49"/>
        <v>0.26586371327835051</v>
      </c>
      <c r="DP27" s="7">
        <f t="shared" si="49"/>
        <v>0.26497974916644057</v>
      </c>
      <c r="DQ27" s="7">
        <f t="shared" si="49"/>
        <v>0.26409578505453063</v>
      </c>
      <c r="DR27" s="7">
        <f t="shared" si="49"/>
        <v>0.26321182094262069</v>
      </c>
      <c r="DS27" s="7">
        <f t="shared" si="49"/>
        <v>0.26232785683071075</v>
      </c>
      <c r="DT27" s="7">
        <f t="shared" si="49"/>
        <v>0.26144389271880081</v>
      </c>
      <c r="DU27" s="7">
        <f t="shared" si="49"/>
        <v>0.26055992860689087</v>
      </c>
      <c r="DV27" s="7">
        <f t="shared" si="49"/>
        <v>0.25967596449498093</v>
      </c>
      <c r="DW27" s="7">
        <f t="shared" si="49"/>
        <v>0.25879200038307099</v>
      </c>
      <c r="DX27" s="7">
        <f t="shared" si="49"/>
        <v>0.25790803627116105</v>
      </c>
      <c r="DY27" s="7">
        <f t="shared" si="49"/>
        <v>0.25702407215925105</v>
      </c>
      <c r="DZ27" s="7">
        <f t="shared" si="49"/>
        <v>0.25614010804734111</v>
      </c>
      <c r="EA27" s="7">
        <f t="shared" si="49"/>
        <v>0.25525614393543117</v>
      </c>
      <c r="EC27" s="1">
        <v>0.24</v>
      </c>
      <c r="ED27" s="4">
        <f t="shared" si="50"/>
        <v>0.79663476020132196</v>
      </c>
      <c r="EE27" s="4">
        <f t="shared" si="51"/>
        <v>0.61053367087995403</v>
      </c>
      <c r="EF27" s="4">
        <f t="shared" si="52"/>
        <v>0.4609577915087178</v>
      </c>
      <c r="EG27" s="4">
        <f t="shared" si="53"/>
        <v>0.3927125637755402</v>
      </c>
      <c r="EH27" s="4">
        <f t="shared" si="54"/>
        <v>0.3532263931207863</v>
      </c>
      <c r="EI27" s="4">
        <f t="shared" si="55"/>
        <v>0.30577165343286938</v>
      </c>
      <c r="EJ27" s="4">
        <f t="shared" si="56"/>
        <v>0.27647128262126985</v>
      </c>
      <c r="EK27" s="4">
        <f t="shared" si="57"/>
        <v>0.25525614393543117</v>
      </c>
    </row>
    <row r="28" spans="16:141" x14ac:dyDescent="0.35">
      <c r="P28" s="1">
        <f t="shared" si="4"/>
        <v>0.25</v>
      </c>
      <c r="Q28" s="7">
        <f t="shared" si="40"/>
        <v>0.81168839049354746</v>
      </c>
      <c r="R28" s="7">
        <f t="shared" si="40"/>
        <v>0.7807773002113515</v>
      </c>
      <c r="S28" s="7">
        <f t="shared" si="40"/>
        <v>0.74986620992915554</v>
      </c>
      <c r="T28" s="7">
        <f t="shared" si="40"/>
        <v>0.71895511964695968</v>
      </c>
      <c r="U28" s="7">
        <f t="shared" si="40"/>
        <v>0.68804402936476372</v>
      </c>
      <c r="V28" s="7">
        <f t="shared" si="40"/>
        <v>0.65713293908256776</v>
      </c>
      <c r="W28" s="7">
        <f t="shared" si="40"/>
        <v>0.62622184880037191</v>
      </c>
      <c r="X28" s="7">
        <f t="shared" si="41"/>
        <v>0.61359443707176975</v>
      </c>
      <c r="Y28" s="7">
        <f t="shared" si="41"/>
        <v>0.60096702534316759</v>
      </c>
      <c r="Z28" s="7">
        <f t="shared" si="41"/>
        <v>0.58833961361456533</v>
      </c>
      <c r="AA28" s="7">
        <f t="shared" si="41"/>
        <v>0.57571220188596317</v>
      </c>
      <c r="AB28" s="7">
        <f t="shared" si="41"/>
        <v>0.56308479015736101</v>
      </c>
      <c r="AC28" s="7">
        <f t="shared" si="41"/>
        <v>0.55045737842875886</v>
      </c>
      <c r="AD28" s="7">
        <f t="shared" si="41"/>
        <v>0.5378299667001567</v>
      </c>
      <c r="AE28" s="7">
        <f t="shared" si="41"/>
        <v>0.52520255497155444</v>
      </c>
      <c r="AF28" s="7">
        <f t="shared" si="41"/>
        <v>0.51257514324295239</v>
      </c>
      <c r="AG28" s="7">
        <f t="shared" si="41"/>
        <v>0.49994773151435012</v>
      </c>
      <c r="AH28" s="7">
        <f t="shared" si="41"/>
        <v>0.48732031978574797</v>
      </c>
      <c r="AI28" s="7">
        <f t="shared" si="41"/>
        <v>0.47469290805714581</v>
      </c>
      <c r="AJ28" s="7">
        <f t="shared" si="42"/>
        <v>0.46887958768924781</v>
      </c>
      <c r="AK28" s="7">
        <f t="shared" si="42"/>
        <v>0.46306626732134981</v>
      </c>
      <c r="AL28" s="7">
        <f t="shared" si="42"/>
        <v>0.45725294695345187</v>
      </c>
      <c r="AM28" s="7">
        <f t="shared" si="42"/>
        <v>0.45143962658555387</v>
      </c>
      <c r="AN28" s="7">
        <f t="shared" si="42"/>
        <v>0.44562630621765587</v>
      </c>
      <c r="AO28" s="7">
        <f t="shared" si="42"/>
        <v>0.43981298584975792</v>
      </c>
      <c r="AP28" s="7">
        <f t="shared" si="42"/>
        <v>0.43399966548185992</v>
      </c>
      <c r="AQ28" s="7">
        <f t="shared" si="42"/>
        <v>0.42818634511396192</v>
      </c>
      <c r="AR28" s="7">
        <f t="shared" si="42"/>
        <v>0.42237302474606397</v>
      </c>
      <c r="AS28" s="7">
        <f t="shared" si="42"/>
        <v>0.41655970437816597</v>
      </c>
      <c r="AT28" s="7">
        <f t="shared" si="42"/>
        <v>0.41074638401026797</v>
      </c>
      <c r="AU28" s="7">
        <f t="shared" si="42"/>
        <v>0.40493306364237003</v>
      </c>
      <c r="AV28" s="7">
        <f t="shared" si="43"/>
        <v>0.40156310226724329</v>
      </c>
      <c r="AW28" s="7">
        <f t="shared" si="43"/>
        <v>0.39819314089211644</v>
      </c>
      <c r="AX28" s="7">
        <f t="shared" si="43"/>
        <v>0.39482317951698964</v>
      </c>
      <c r="AY28" s="7">
        <f t="shared" si="43"/>
        <v>0.39145321814186285</v>
      </c>
      <c r="AZ28" s="7">
        <f t="shared" si="43"/>
        <v>0.388083256766736</v>
      </c>
      <c r="BA28" s="7">
        <f t="shared" si="43"/>
        <v>0.38471329539160914</v>
      </c>
      <c r="BB28" s="7">
        <f t="shared" si="43"/>
        <v>0.38134333401648235</v>
      </c>
      <c r="BC28" s="7">
        <f t="shared" si="43"/>
        <v>0.37797337264135555</v>
      </c>
      <c r="BD28" s="7">
        <f t="shared" si="43"/>
        <v>0.37460341126622876</v>
      </c>
      <c r="BE28" s="7">
        <f t="shared" si="43"/>
        <v>0.37123344989110191</v>
      </c>
      <c r="BF28" s="7">
        <f t="shared" si="43"/>
        <v>0.36786348851597506</v>
      </c>
      <c r="BG28" s="7">
        <f t="shared" si="43"/>
        <v>0.36449352714084826</v>
      </c>
      <c r="BH28" s="7">
        <f t="shared" si="44"/>
        <v>0.3624631809577693</v>
      </c>
      <c r="BI28" s="7">
        <f t="shared" si="44"/>
        <v>0.3604328347746904</v>
      </c>
      <c r="BJ28" s="7">
        <f t="shared" si="44"/>
        <v>0.3584024885916115</v>
      </c>
      <c r="BK28" s="7">
        <f t="shared" si="44"/>
        <v>0.35637214240853254</v>
      </c>
      <c r="BL28" s="7">
        <f t="shared" si="44"/>
        <v>0.35434179622545364</v>
      </c>
      <c r="BM28" s="7">
        <f t="shared" si="44"/>
        <v>0.35231145004237474</v>
      </c>
      <c r="BN28" s="7">
        <f t="shared" si="44"/>
        <v>0.35028110385929578</v>
      </c>
      <c r="BO28" s="7">
        <f t="shared" si="44"/>
        <v>0.34825075767621688</v>
      </c>
      <c r="BP28" s="7">
        <f t="shared" si="44"/>
        <v>0.34622041149313798</v>
      </c>
      <c r="BQ28" s="7">
        <f t="shared" si="44"/>
        <v>0.34419006531005908</v>
      </c>
      <c r="BR28" s="7">
        <f t="shared" si="45"/>
        <v>0.34215971912698018</v>
      </c>
      <c r="BS28" s="7">
        <f t="shared" si="45"/>
        <v>0.34012937294390122</v>
      </c>
      <c r="BT28" s="7">
        <f t="shared" si="45"/>
        <v>0.33809902676082232</v>
      </c>
      <c r="BU28" s="7">
        <f t="shared" si="45"/>
        <v>0.33606868057774342</v>
      </c>
      <c r="BV28" s="7">
        <f t="shared" si="45"/>
        <v>0.33403833439466446</v>
      </c>
      <c r="BW28" s="7">
        <f t="shared" si="45"/>
        <v>0.33200798821158561</v>
      </c>
      <c r="BX28" s="7">
        <f t="shared" si="45"/>
        <v>0.32997764202850666</v>
      </c>
      <c r="BY28" s="7">
        <f t="shared" si="45"/>
        <v>0.32794729584542776</v>
      </c>
      <c r="BZ28" s="7">
        <f t="shared" si="45"/>
        <v>0.32591694966234885</v>
      </c>
      <c r="CA28" s="7">
        <f t="shared" si="45"/>
        <v>0.3238866034792699</v>
      </c>
      <c r="CB28" s="7">
        <f t="shared" si="45"/>
        <v>0.32185625729619105</v>
      </c>
      <c r="CC28" s="7">
        <f t="shared" si="45"/>
        <v>0.31982591111311209</v>
      </c>
      <c r="CD28" s="7">
        <f t="shared" si="45"/>
        <v>0.31779556493003319</v>
      </c>
      <c r="CE28" s="7">
        <f t="shared" si="45"/>
        <v>0.31576521874695429</v>
      </c>
      <c r="CF28" s="7">
        <f t="shared" si="46"/>
        <v>0.31450972459050641</v>
      </c>
      <c r="CG28" s="7">
        <f t="shared" si="46"/>
        <v>0.31325423043405848</v>
      </c>
      <c r="CH28" s="7">
        <f t="shared" si="46"/>
        <v>0.31199873627761054</v>
      </c>
      <c r="CI28" s="7">
        <f t="shared" si="46"/>
        <v>0.31074324212116267</v>
      </c>
      <c r="CJ28" s="7">
        <f t="shared" si="46"/>
        <v>0.30948774796471468</v>
      </c>
      <c r="CK28" s="7">
        <f t="shared" si="46"/>
        <v>0.3082322538082668</v>
      </c>
      <c r="CL28" s="7">
        <f t="shared" si="46"/>
        <v>0.30697675965181886</v>
      </c>
      <c r="CM28" s="7">
        <f t="shared" si="46"/>
        <v>0.30572126549537093</v>
      </c>
      <c r="CN28" s="7">
        <f t="shared" si="46"/>
        <v>0.304465771338923</v>
      </c>
      <c r="CO28" s="7">
        <f t="shared" si="46"/>
        <v>0.30321027718247506</v>
      </c>
      <c r="CP28" s="7">
        <f t="shared" si="47"/>
        <v>0.30195478302602718</v>
      </c>
      <c r="CQ28" s="7">
        <f t="shared" si="47"/>
        <v>0.3006992888695792</v>
      </c>
      <c r="CR28" s="7">
        <f t="shared" si="47"/>
        <v>0.29944379471313132</v>
      </c>
      <c r="CS28" s="7">
        <f t="shared" si="47"/>
        <v>0.29818830055668338</v>
      </c>
      <c r="CT28" s="7">
        <f t="shared" si="47"/>
        <v>0.29693280640023545</v>
      </c>
      <c r="CU28" s="7">
        <f t="shared" si="47"/>
        <v>0.29567731224378752</v>
      </c>
      <c r="CV28" s="7">
        <f t="shared" si="47"/>
        <v>0.29442181808733958</v>
      </c>
      <c r="CW28" s="7">
        <f t="shared" si="47"/>
        <v>0.29316632393089165</v>
      </c>
      <c r="CX28" s="7">
        <f t="shared" si="47"/>
        <v>0.29191082977444371</v>
      </c>
      <c r="CY28" s="7">
        <f t="shared" si="47"/>
        <v>0.29065533561799584</v>
      </c>
      <c r="CZ28" s="7">
        <f t="shared" si="47"/>
        <v>0.28939984146154785</v>
      </c>
      <c r="DA28" s="7">
        <f t="shared" si="47"/>
        <v>0.28814434730509997</v>
      </c>
      <c r="DB28" s="7">
        <f t="shared" si="47"/>
        <v>0.28688885314865203</v>
      </c>
      <c r="DC28" s="7">
        <f t="shared" si="47"/>
        <v>0.2856333589922041</v>
      </c>
      <c r="DD28" s="7">
        <f t="shared" si="48"/>
        <v>0.28472371408071662</v>
      </c>
      <c r="DE28" s="7">
        <f t="shared" si="48"/>
        <v>0.28381406916922924</v>
      </c>
      <c r="DF28" s="7">
        <f t="shared" si="48"/>
        <v>0.28290442425774193</v>
      </c>
      <c r="DG28" s="7">
        <f t="shared" si="48"/>
        <v>0.28199477934625455</v>
      </c>
      <c r="DH28" s="7">
        <f t="shared" si="48"/>
        <v>0.28108513443476724</v>
      </c>
      <c r="DI28" s="7">
        <f t="shared" si="48"/>
        <v>0.28017548952327986</v>
      </c>
      <c r="DJ28" s="7">
        <f t="shared" si="48"/>
        <v>0.27926584461179249</v>
      </c>
      <c r="DK28" s="7">
        <f t="shared" si="48"/>
        <v>0.27835619970030512</v>
      </c>
      <c r="DL28" s="7">
        <f t="shared" si="48"/>
        <v>0.27744655478881775</v>
      </c>
      <c r="DM28" s="7">
        <f t="shared" si="48"/>
        <v>0.27653690987733043</v>
      </c>
      <c r="DN28" s="7">
        <f t="shared" si="49"/>
        <v>0.27562726496584306</v>
      </c>
      <c r="DO28" s="7">
        <f t="shared" si="49"/>
        <v>0.27471762005435574</v>
      </c>
      <c r="DP28" s="7">
        <f t="shared" si="49"/>
        <v>0.27380797514286837</v>
      </c>
      <c r="DQ28" s="7">
        <f t="shared" si="49"/>
        <v>0.27289833023138099</v>
      </c>
      <c r="DR28" s="7">
        <f t="shared" si="49"/>
        <v>0.27198868531989362</v>
      </c>
      <c r="DS28" s="7">
        <f t="shared" si="49"/>
        <v>0.27107904040840625</v>
      </c>
      <c r="DT28" s="7">
        <f t="shared" si="49"/>
        <v>0.27016939549691893</v>
      </c>
      <c r="DU28" s="7">
        <f t="shared" si="49"/>
        <v>0.26925975058543156</v>
      </c>
      <c r="DV28" s="7">
        <f t="shared" si="49"/>
        <v>0.26835010567394424</v>
      </c>
      <c r="DW28" s="7">
        <f t="shared" si="49"/>
        <v>0.26744046076245687</v>
      </c>
      <c r="DX28" s="7">
        <f t="shared" si="49"/>
        <v>0.26653081585096949</v>
      </c>
      <c r="DY28" s="7">
        <f t="shared" si="49"/>
        <v>0.26562117093948212</v>
      </c>
      <c r="DZ28" s="7">
        <f t="shared" si="49"/>
        <v>0.2647115260279948</v>
      </c>
      <c r="EA28" s="7">
        <f t="shared" si="49"/>
        <v>0.26380188111650743</v>
      </c>
      <c r="EC28" s="1">
        <v>0.25</v>
      </c>
      <c r="ED28" s="4">
        <f t="shared" si="50"/>
        <v>0.81168839049354746</v>
      </c>
      <c r="EE28" s="4">
        <f t="shared" si="51"/>
        <v>0.62622184880037191</v>
      </c>
      <c r="EF28" s="4">
        <f t="shared" si="52"/>
        <v>0.47469290805714581</v>
      </c>
      <c r="EG28" s="4">
        <f t="shared" si="53"/>
        <v>0.40493306364237003</v>
      </c>
      <c r="EH28" s="4">
        <f t="shared" si="54"/>
        <v>0.36449352714084821</v>
      </c>
      <c r="EI28" s="4">
        <f t="shared" si="55"/>
        <v>0.31576521874695429</v>
      </c>
      <c r="EJ28" s="4">
        <f t="shared" si="56"/>
        <v>0.28563335899220405</v>
      </c>
      <c r="EK28" s="4">
        <f t="shared" si="57"/>
        <v>0.26380188111650749</v>
      </c>
    </row>
    <row r="29" spans="16:141" x14ac:dyDescent="0.35">
      <c r="P29" s="1">
        <f t="shared" si="4"/>
        <v>0.26</v>
      </c>
      <c r="Q29" s="7">
        <f t="shared" si="40"/>
        <v>0.82674202078577319</v>
      </c>
      <c r="R29" s="7">
        <f t="shared" si="40"/>
        <v>0.79593668844160925</v>
      </c>
      <c r="S29" s="7">
        <f t="shared" si="40"/>
        <v>0.76513135609744543</v>
      </c>
      <c r="T29" s="7">
        <f t="shared" si="40"/>
        <v>0.7343260237532816</v>
      </c>
      <c r="U29" s="7">
        <f t="shared" si="40"/>
        <v>0.70352069140911766</v>
      </c>
      <c r="V29" s="7">
        <f t="shared" si="40"/>
        <v>0.67271535906495383</v>
      </c>
      <c r="W29" s="7">
        <f t="shared" si="40"/>
        <v>0.64191002672079001</v>
      </c>
      <c r="X29" s="7">
        <f t="shared" si="41"/>
        <v>0.62911985987785535</v>
      </c>
      <c r="Y29" s="7">
        <f t="shared" si="41"/>
        <v>0.61632969303492069</v>
      </c>
      <c r="Z29" s="7">
        <f t="shared" si="41"/>
        <v>0.60353952619198603</v>
      </c>
      <c r="AA29" s="7">
        <f t="shared" si="41"/>
        <v>0.59074935934905137</v>
      </c>
      <c r="AB29" s="7">
        <f t="shared" si="41"/>
        <v>0.5779591925061166</v>
      </c>
      <c r="AC29" s="7">
        <f t="shared" si="41"/>
        <v>0.56516902566318195</v>
      </c>
      <c r="AD29" s="7">
        <f t="shared" si="41"/>
        <v>0.55237885882024729</v>
      </c>
      <c r="AE29" s="7">
        <f t="shared" si="41"/>
        <v>0.53958869197731252</v>
      </c>
      <c r="AF29" s="7">
        <f t="shared" si="41"/>
        <v>0.52679852513437786</v>
      </c>
      <c r="AG29" s="7">
        <f t="shared" si="41"/>
        <v>0.5140083582914432</v>
      </c>
      <c r="AH29" s="7">
        <f t="shared" si="41"/>
        <v>0.50121819144850854</v>
      </c>
      <c r="AI29" s="7">
        <f t="shared" si="41"/>
        <v>0.48842802460557388</v>
      </c>
      <c r="AJ29" s="7">
        <f t="shared" si="42"/>
        <v>0.48248848618087603</v>
      </c>
      <c r="AK29" s="7">
        <f t="shared" si="42"/>
        <v>0.47654894775617818</v>
      </c>
      <c r="AL29" s="7">
        <f t="shared" si="42"/>
        <v>0.47060940933148032</v>
      </c>
      <c r="AM29" s="7">
        <f t="shared" si="42"/>
        <v>0.46466987090678252</v>
      </c>
      <c r="AN29" s="7">
        <f t="shared" si="42"/>
        <v>0.45873033248208472</v>
      </c>
      <c r="AO29" s="7">
        <f t="shared" si="42"/>
        <v>0.45279079405738687</v>
      </c>
      <c r="AP29" s="7">
        <f t="shared" si="42"/>
        <v>0.44685125563268902</v>
      </c>
      <c r="AQ29" s="7">
        <f t="shared" si="42"/>
        <v>0.44091171720799116</v>
      </c>
      <c r="AR29" s="7">
        <f t="shared" si="42"/>
        <v>0.43497217878329336</v>
      </c>
      <c r="AS29" s="7">
        <f t="shared" si="42"/>
        <v>0.42903264035859556</v>
      </c>
      <c r="AT29" s="7">
        <f t="shared" si="42"/>
        <v>0.42309310193389771</v>
      </c>
      <c r="AU29" s="7">
        <f t="shared" si="42"/>
        <v>0.41715356350919985</v>
      </c>
      <c r="AV29" s="7">
        <f t="shared" si="43"/>
        <v>0.41370415498017565</v>
      </c>
      <c r="AW29" s="7">
        <f t="shared" si="43"/>
        <v>0.41025474645115156</v>
      </c>
      <c r="AX29" s="7">
        <f t="shared" si="43"/>
        <v>0.40680533792212736</v>
      </c>
      <c r="AY29" s="7">
        <f t="shared" si="43"/>
        <v>0.40335592939310327</v>
      </c>
      <c r="AZ29" s="7">
        <f t="shared" si="43"/>
        <v>0.39990652086407907</v>
      </c>
      <c r="BA29" s="7">
        <f t="shared" si="43"/>
        <v>0.39645711233505498</v>
      </c>
      <c r="BB29" s="7">
        <f t="shared" si="43"/>
        <v>0.39300770380603078</v>
      </c>
      <c r="BC29" s="7">
        <f t="shared" si="43"/>
        <v>0.38955829527700669</v>
      </c>
      <c r="BD29" s="7">
        <f t="shared" si="43"/>
        <v>0.38610888674798249</v>
      </c>
      <c r="BE29" s="7">
        <f t="shared" si="43"/>
        <v>0.3826594782189584</v>
      </c>
      <c r="BF29" s="7">
        <f t="shared" si="43"/>
        <v>0.3792100696899342</v>
      </c>
      <c r="BG29" s="7">
        <f t="shared" si="43"/>
        <v>0.37576066116091011</v>
      </c>
      <c r="BH29" s="7">
        <f t="shared" si="44"/>
        <v>0.37367724961508214</v>
      </c>
      <c r="BI29" s="7">
        <f t="shared" si="44"/>
        <v>0.37159383806925422</v>
      </c>
      <c r="BJ29" s="7">
        <f t="shared" si="44"/>
        <v>0.36951042652342625</v>
      </c>
      <c r="BK29" s="7">
        <f t="shared" si="44"/>
        <v>0.36742701497759833</v>
      </c>
      <c r="BL29" s="7">
        <f t="shared" si="44"/>
        <v>0.36534360343177036</v>
      </c>
      <c r="BM29" s="7">
        <f t="shared" si="44"/>
        <v>0.36326019188594239</v>
      </c>
      <c r="BN29" s="7">
        <f t="shared" si="44"/>
        <v>0.36117678034011447</v>
      </c>
      <c r="BO29" s="7">
        <f t="shared" si="44"/>
        <v>0.35909336879428649</v>
      </c>
      <c r="BP29" s="7">
        <f t="shared" si="44"/>
        <v>0.35700995724845852</v>
      </c>
      <c r="BQ29" s="7">
        <f t="shared" si="44"/>
        <v>0.3549265457026306</v>
      </c>
      <c r="BR29" s="7">
        <f t="shared" si="45"/>
        <v>0.35284313415680268</v>
      </c>
      <c r="BS29" s="7">
        <f t="shared" si="45"/>
        <v>0.35075972261097471</v>
      </c>
      <c r="BT29" s="7">
        <f t="shared" si="45"/>
        <v>0.34867631106514674</v>
      </c>
      <c r="BU29" s="7">
        <f t="shared" si="45"/>
        <v>0.34659289951931882</v>
      </c>
      <c r="BV29" s="7">
        <f t="shared" si="45"/>
        <v>0.34450948797349085</v>
      </c>
      <c r="BW29" s="7">
        <f t="shared" si="45"/>
        <v>0.34242607642766287</v>
      </c>
      <c r="BX29" s="7">
        <f t="shared" si="45"/>
        <v>0.34034266488183496</v>
      </c>
      <c r="BY29" s="7">
        <f t="shared" si="45"/>
        <v>0.33825925333600704</v>
      </c>
      <c r="BZ29" s="7">
        <f t="shared" si="45"/>
        <v>0.33617584179017901</v>
      </c>
      <c r="CA29" s="7">
        <f t="shared" si="45"/>
        <v>0.33409243024435109</v>
      </c>
      <c r="CB29" s="7">
        <f t="shared" si="45"/>
        <v>0.33200901869852317</v>
      </c>
      <c r="CC29" s="7">
        <f t="shared" si="45"/>
        <v>0.3299256071526952</v>
      </c>
      <c r="CD29" s="7">
        <f t="shared" si="45"/>
        <v>0.32784219560686723</v>
      </c>
      <c r="CE29" s="7">
        <f t="shared" si="45"/>
        <v>0.32575878406103931</v>
      </c>
      <c r="CF29" s="7">
        <f t="shared" si="46"/>
        <v>0.32446864453196006</v>
      </c>
      <c r="CG29" s="7">
        <f t="shared" si="46"/>
        <v>0.32317850500288087</v>
      </c>
      <c r="CH29" s="7">
        <f t="shared" si="46"/>
        <v>0.32188836547380162</v>
      </c>
      <c r="CI29" s="7">
        <f t="shared" si="46"/>
        <v>0.32059822594472243</v>
      </c>
      <c r="CJ29" s="7">
        <f t="shared" si="46"/>
        <v>0.31930808641564323</v>
      </c>
      <c r="CK29" s="7">
        <f t="shared" si="46"/>
        <v>0.31801794688656404</v>
      </c>
      <c r="CL29" s="7">
        <f t="shared" si="46"/>
        <v>0.31672780735748479</v>
      </c>
      <c r="CM29" s="7">
        <f t="shared" si="46"/>
        <v>0.3154376678284056</v>
      </c>
      <c r="CN29" s="7">
        <f t="shared" si="46"/>
        <v>0.31414752829932635</v>
      </c>
      <c r="CO29" s="7">
        <f t="shared" si="46"/>
        <v>0.31285738877024716</v>
      </c>
      <c r="CP29" s="7">
        <f t="shared" si="47"/>
        <v>0.31156724924116797</v>
      </c>
      <c r="CQ29" s="7">
        <f t="shared" si="47"/>
        <v>0.31027710971208877</v>
      </c>
      <c r="CR29" s="7">
        <f t="shared" si="47"/>
        <v>0.30898697018300952</v>
      </c>
      <c r="CS29" s="7">
        <f t="shared" si="47"/>
        <v>0.30769683065393033</v>
      </c>
      <c r="CT29" s="7">
        <f t="shared" si="47"/>
        <v>0.30640669112485108</v>
      </c>
      <c r="CU29" s="7">
        <f t="shared" si="47"/>
        <v>0.30511655159577189</v>
      </c>
      <c r="CV29" s="7">
        <f t="shared" si="47"/>
        <v>0.3038264120666927</v>
      </c>
      <c r="CW29" s="7">
        <f t="shared" si="47"/>
        <v>0.3025362725376135</v>
      </c>
      <c r="CX29" s="7">
        <f t="shared" si="47"/>
        <v>0.30124613300853426</v>
      </c>
      <c r="CY29" s="7">
        <f t="shared" si="47"/>
        <v>0.29995599347945506</v>
      </c>
      <c r="CZ29" s="7">
        <f t="shared" si="47"/>
        <v>0.29866585395037581</v>
      </c>
      <c r="DA29" s="7">
        <f t="shared" si="47"/>
        <v>0.29737571442129662</v>
      </c>
      <c r="DB29" s="7">
        <f t="shared" si="47"/>
        <v>0.29608557489221743</v>
      </c>
      <c r="DC29" s="7">
        <f t="shared" si="47"/>
        <v>0.29479543536313824</v>
      </c>
      <c r="DD29" s="7">
        <f t="shared" si="48"/>
        <v>0.29386010965207343</v>
      </c>
      <c r="DE29" s="7">
        <f t="shared" si="48"/>
        <v>0.29292478394100868</v>
      </c>
      <c r="DF29" s="7">
        <f t="shared" si="48"/>
        <v>0.29198945822994393</v>
      </c>
      <c r="DG29" s="7">
        <f t="shared" si="48"/>
        <v>0.29105413251887913</v>
      </c>
      <c r="DH29" s="7">
        <f t="shared" si="48"/>
        <v>0.29011880680781432</v>
      </c>
      <c r="DI29" s="7">
        <f t="shared" si="48"/>
        <v>0.28918348109674957</v>
      </c>
      <c r="DJ29" s="7">
        <f t="shared" si="48"/>
        <v>0.28824815538568482</v>
      </c>
      <c r="DK29" s="7">
        <f t="shared" si="48"/>
        <v>0.28731282967462002</v>
      </c>
      <c r="DL29" s="7">
        <f t="shared" si="48"/>
        <v>0.28637750396355527</v>
      </c>
      <c r="DM29" s="7">
        <f t="shared" si="48"/>
        <v>0.28544217825249052</v>
      </c>
      <c r="DN29" s="7">
        <f t="shared" si="49"/>
        <v>0.28450685254142571</v>
      </c>
      <c r="DO29" s="7">
        <f t="shared" si="49"/>
        <v>0.28357152683036096</v>
      </c>
      <c r="DP29" s="7">
        <f t="shared" si="49"/>
        <v>0.28263620111929616</v>
      </c>
      <c r="DQ29" s="7">
        <f t="shared" si="49"/>
        <v>0.28170087540823141</v>
      </c>
      <c r="DR29" s="7">
        <f t="shared" si="49"/>
        <v>0.28076554969716661</v>
      </c>
      <c r="DS29" s="7">
        <f t="shared" si="49"/>
        <v>0.27983022398610186</v>
      </c>
      <c r="DT29" s="7">
        <f t="shared" si="49"/>
        <v>0.27889489827503711</v>
      </c>
      <c r="DU29" s="7">
        <f t="shared" si="49"/>
        <v>0.2779595725639723</v>
      </c>
      <c r="DV29" s="7">
        <f t="shared" si="49"/>
        <v>0.27702424685290755</v>
      </c>
      <c r="DW29" s="7">
        <f t="shared" si="49"/>
        <v>0.27608892114184275</v>
      </c>
      <c r="DX29" s="7">
        <f t="shared" si="49"/>
        <v>0.275153595430778</v>
      </c>
      <c r="DY29" s="7">
        <f t="shared" si="49"/>
        <v>0.27421826971971319</v>
      </c>
      <c r="DZ29" s="7">
        <f t="shared" si="49"/>
        <v>0.27328294400864844</v>
      </c>
      <c r="EA29" s="7">
        <f t="shared" si="49"/>
        <v>0.27234761829758369</v>
      </c>
      <c r="EC29" s="1">
        <v>0.26</v>
      </c>
      <c r="ED29" s="4">
        <f t="shared" si="50"/>
        <v>0.82674202078577319</v>
      </c>
      <c r="EE29" s="4">
        <f t="shared" si="51"/>
        <v>0.64191002672079001</v>
      </c>
      <c r="EF29" s="4">
        <f t="shared" si="52"/>
        <v>0.48842802460557383</v>
      </c>
      <c r="EG29" s="4">
        <f t="shared" si="53"/>
        <v>0.41715356350919985</v>
      </c>
      <c r="EH29" s="4">
        <f t="shared" si="54"/>
        <v>0.37576066116091011</v>
      </c>
      <c r="EI29" s="4">
        <f t="shared" si="55"/>
        <v>0.32575878406103931</v>
      </c>
      <c r="EJ29" s="4">
        <f t="shared" si="56"/>
        <v>0.29479543536313824</v>
      </c>
      <c r="EK29" s="4">
        <f t="shared" si="57"/>
        <v>0.27234761829758369</v>
      </c>
    </row>
    <row r="30" spans="16:141" x14ac:dyDescent="0.35">
      <c r="P30" s="1">
        <f t="shared" si="4"/>
        <v>0.27</v>
      </c>
      <c r="Q30" s="7">
        <f t="shared" si="40"/>
        <v>0.84179565107799859</v>
      </c>
      <c r="R30" s="7">
        <f t="shared" si="40"/>
        <v>0.81109607667186678</v>
      </c>
      <c r="S30" s="7">
        <f t="shared" si="40"/>
        <v>0.78039650226573498</v>
      </c>
      <c r="T30" s="7">
        <f t="shared" si="40"/>
        <v>0.74969692785960318</v>
      </c>
      <c r="U30" s="7">
        <f t="shared" si="40"/>
        <v>0.71899735345347138</v>
      </c>
      <c r="V30" s="7">
        <f t="shared" si="40"/>
        <v>0.68829777904733969</v>
      </c>
      <c r="W30" s="7">
        <f>TREND($ED30:$EE30,$ED$2:$EE$2,W$2)</f>
        <v>0.65759820464120788</v>
      </c>
      <c r="X30" s="7">
        <f t="shared" si="41"/>
        <v>0.64464528268394083</v>
      </c>
      <c r="Y30" s="7">
        <f t="shared" si="41"/>
        <v>0.63169236072667379</v>
      </c>
      <c r="Z30" s="7">
        <f t="shared" si="41"/>
        <v>0.61873943876940651</v>
      </c>
      <c r="AA30" s="7">
        <f t="shared" si="41"/>
        <v>0.60578651681213935</v>
      </c>
      <c r="AB30" s="7">
        <f t="shared" si="41"/>
        <v>0.59283359485487219</v>
      </c>
      <c r="AC30" s="7">
        <f t="shared" si="41"/>
        <v>0.57988067289760492</v>
      </c>
      <c r="AD30" s="7">
        <f t="shared" si="41"/>
        <v>0.56692775094033787</v>
      </c>
      <c r="AE30" s="7">
        <f t="shared" si="41"/>
        <v>0.5539748289830706</v>
      </c>
      <c r="AF30" s="7">
        <f t="shared" si="41"/>
        <v>0.54102190702580344</v>
      </c>
      <c r="AG30" s="7">
        <f t="shared" si="41"/>
        <v>0.52806898506853628</v>
      </c>
      <c r="AH30" s="7">
        <f t="shared" si="41"/>
        <v>0.51511606311126901</v>
      </c>
      <c r="AI30" s="7">
        <f t="shared" si="41"/>
        <v>0.50216314115400196</v>
      </c>
      <c r="AJ30" s="7">
        <f t="shared" si="42"/>
        <v>0.49609738467250414</v>
      </c>
      <c r="AK30" s="7">
        <f t="shared" si="42"/>
        <v>0.49003162819100643</v>
      </c>
      <c r="AL30" s="7">
        <f t="shared" si="42"/>
        <v>0.48396587170950878</v>
      </c>
      <c r="AM30" s="7">
        <f t="shared" si="42"/>
        <v>0.47790011522801112</v>
      </c>
      <c r="AN30" s="7">
        <f t="shared" si="42"/>
        <v>0.47183435874651342</v>
      </c>
      <c r="AO30" s="7">
        <f t="shared" si="42"/>
        <v>0.46576860226501571</v>
      </c>
      <c r="AP30" s="7">
        <f t="shared" si="42"/>
        <v>0.45970284578351805</v>
      </c>
      <c r="AQ30" s="7">
        <f t="shared" si="42"/>
        <v>0.45363708930202035</v>
      </c>
      <c r="AR30" s="7">
        <f t="shared" si="42"/>
        <v>0.44757133282052264</v>
      </c>
      <c r="AS30" s="7">
        <f t="shared" si="42"/>
        <v>0.44150557633902499</v>
      </c>
      <c r="AT30" s="7">
        <f t="shared" si="42"/>
        <v>0.43543981985752728</v>
      </c>
      <c r="AU30" s="7">
        <f t="shared" si="42"/>
        <v>0.42937406337602957</v>
      </c>
      <c r="AV30" s="7">
        <f t="shared" si="43"/>
        <v>0.42584520769310813</v>
      </c>
      <c r="AW30" s="7">
        <f t="shared" si="43"/>
        <v>0.42231635201018669</v>
      </c>
      <c r="AX30" s="7">
        <f t="shared" si="43"/>
        <v>0.4187874963272652</v>
      </c>
      <c r="AY30" s="7">
        <f t="shared" si="43"/>
        <v>0.4152586406443437</v>
      </c>
      <c r="AZ30" s="7">
        <f t="shared" si="43"/>
        <v>0.41172978496142226</v>
      </c>
      <c r="BA30" s="7">
        <f t="shared" si="43"/>
        <v>0.40820092927850082</v>
      </c>
      <c r="BB30" s="7">
        <f t="shared" si="43"/>
        <v>0.40467207359557933</v>
      </c>
      <c r="BC30" s="7">
        <f t="shared" si="43"/>
        <v>0.40114321791265789</v>
      </c>
      <c r="BD30" s="7">
        <f t="shared" si="43"/>
        <v>0.39761436222973645</v>
      </c>
      <c r="BE30" s="7">
        <f t="shared" si="43"/>
        <v>0.39408550654681496</v>
      </c>
      <c r="BF30" s="7">
        <f t="shared" si="43"/>
        <v>0.39055665086389346</v>
      </c>
      <c r="BG30" s="7">
        <f t="shared" si="43"/>
        <v>0.38702779518097202</v>
      </c>
      <c r="BH30" s="7">
        <f t="shared" si="44"/>
        <v>0.38489131827239509</v>
      </c>
      <c r="BI30" s="7">
        <f t="shared" si="44"/>
        <v>0.3827548413638181</v>
      </c>
      <c r="BJ30" s="7">
        <f t="shared" si="44"/>
        <v>0.38061836445524111</v>
      </c>
      <c r="BK30" s="7">
        <f t="shared" si="44"/>
        <v>0.37848188754666412</v>
      </c>
      <c r="BL30" s="7">
        <f t="shared" si="44"/>
        <v>0.37634541063808713</v>
      </c>
      <c r="BM30" s="7">
        <f t="shared" si="44"/>
        <v>0.37420893372951014</v>
      </c>
      <c r="BN30" s="7">
        <f t="shared" si="44"/>
        <v>0.37207245682093315</v>
      </c>
      <c r="BO30" s="7">
        <f t="shared" si="44"/>
        <v>0.36993597991235616</v>
      </c>
      <c r="BP30" s="7">
        <f t="shared" si="44"/>
        <v>0.36779950300377917</v>
      </c>
      <c r="BQ30" s="7">
        <f t="shared" si="44"/>
        <v>0.36566302609520218</v>
      </c>
      <c r="BR30" s="7">
        <f t="shared" si="45"/>
        <v>0.36352654918662519</v>
      </c>
      <c r="BS30" s="7">
        <f t="shared" si="45"/>
        <v>0.3613900722780482</v>
      </c>
      <c r="BT30" s="7">
        <f t="shared" si="45"/>
        <v>0.35925359536947121</v>
      </c>
      <c r="BU30" s="7">
        <f t="shared" si="45"/>
        <v>0.35711711846089422</v>
      </c>
      <c r="BV30" s="7">
        <f t="shared" si="45"/>
        <v>0.35498064155231723</v>
      </c>
      <c r="BW30" s="7">
        <f t="shared" si="45"/>
        <v>0.35284416464374024</v>
      </c>
      <c r="BX30" s="7">
        <f t="shared" si="45"/>
        <v>0.35070768773516325</v>
      </c>
      <c r="BY30" s="7">
        <f t="shared" si="45"/>
        <v>0.34857121082658626</v>
      </c>
      <c r="BZ30" s="7">
        <f t="shared" si="45"/>
        <v>0.34643473391800927</v>
      </c>
      <c r="CA30" s="7">
        <f t="shared" si="45"/>
        <v>0.34429825700943228</v>
      </c>
      <c r="CB30" s="7">
        <f t="shared" si="45"/>
        <v>0.3421617801008553</v>
      </c>
      <c r="CC30" s="7">
        <f t="shared" si="45"/>
        <v>0.34002530319227831</v>
      </c>
      <c r="CD30" s="7">
        <f t="shared" si="45"/>
        <v>0.33788882628370126</v>
      </c>
      <c r="CE30" s="7">
        <f t="shared" si="45"/>
        <v>0.33575234937512427</v>
      </c>
      <c r="CF30" s="7">
        <f t="shared" si="46"/>
        <v>0.33442756447341371</v>
      </c>
      <c r="CG30" s="7">
        <f t="shared" si="46"/>
        <v>0.33310277957170326</v>
      </c>
      <c r="CH30" s="7">
        <f t="shared" si="46"/>
        <v>0.33177799466999275</v>
      </c>
      <c r="CI30" s="7">
        <f t="shared" si="46"/>
        <v>0.3304532097682823</v>
      </c>
      <c r="CJ30" s="7">
        <f t="shared" si="46"/>
        <v>0.32912842486657179</v>
      </c>
      <c r="CK30" s="7">
        <f t="shared" si="46"/>
        <v>0.32780363996486128</v>
      </c>
      <c r="CL30" s="7">
        <f t="shared" si="46"/>
        <v>0.32647885506315077</v>
      </c>
      <c r="CM30" s="7">
        <f t="shared" si="46"/>
        <v>0.32515407016144027</v>
      </c>
      <c r="CN30" s="7">
        <f t="shared" si="46"/>
        <v>0.32382928525972982</v>
      </c>
      <c r="CO30" s="7">
        <f t="shared" si="46"/>
        <v>0.32250450035801931</v>
      </c>
      <c r="CP30" s="7">
        <f t="shared" si="47"/>
        <v>0.3211797154563088</v>
      </c>
      <c r="CQ30" s="7">
        <f t="shared" si="47"/>
        <v>0.31985493055459835</v>
      </c>
      <c r="CR30" s="7">
        <f t="shared" si="47"/>
        <v>0.31853014565288784</v>
      </c>
      <c r="CS30" s="7">
        <f t="shared" si="47"/>
        <v>0.31720536075117733</v>
      </c>
      <c r="CT30" s="7">
        <f t="shared" si="47"/>
        <v>0.31588057584946683</v>
      </c>
      <c r="CU30" s="7">
        <f t="shared" si="47"/>
        <v>0.31455579094775638</v>
      </c>
      <c r="CV30" s="7">
        <f t="shared" si="47"/>
        <v>0.31323100604604587</v>
      </c>
      <c r="CW30" s="7">
        <f t="shared" si="47"/>
        <v>0.31190622114433536</v>
      </c>
      <c r="CX30" s="7">
        <f t="shared" si="47"/>
        <v>0.31058143624262491</v>
      </c>
      <c r="CY30" s="7">
        <f t="shared" si="47"/>
        <v>0.3092566513409144</v>
      </c>
      <c r="CZ30" s="7">
        <f t="shared" si="47"/>
        <v>0.30793186643920389</v>
      </c>
      <c r="DA30" s="7">
        <f t="shared" si="47"/>
        <v>0.30660708153749339</v>
      </c>
      <c r="DB30" s="7">
        <f t="shared" si="47"/>
        <v>0.30528229663578288</v>
      </c>
      <c r="DC30" s="7">
        <f t="shared" si="47"/>
        <v>0.30395751173407243</v>
      </c>
      <c r="DD30" s="7">
        <f t="shared" si="48"/>
        <v>0.3029965052234303</v>
      </c>
      <c r="DE30" s="7">
        <f t="shared" si="48"/>
        <v>0.30203549871278812</v>
      </c>
      <c r="DF30" s="7">
        <f t="shared" si="48"/>
        <v>0.30107449220214588</v>
      </c>
      <c r="DG30" s="7">
        <f t="shared" si="48"/>
        <v>0.30011348569150376</v>
      </c>
      <c r="DH30" s="7">
        <f t="shared" si="48"/>
        <v>0.29915247918086152</v>
      </c>
      <c r="DI30" s="7">
        <f t="shared" si="48"/>
        <v>0.29819147267021934</v>
      </c>
      <c r="DJ30" s="7">
        <f t="shared" si="48"/>
        <v>0.29723046615957716</v>
      </c>
      <c r="DK30" s="7">
        <f t="shared" si="48"/>
        <v>0.29626945964893497</v>
      </c>
      <c r="DL30" s="7">
        <f t="shared" si="48"/>
        <v>0.29530845313829279</v>
      </c>
      <c r="DM30" s="7">
        <f t="shared" si="48"/>
        <v>0.29434744662765061</v>
      </c>
      <c r="DN30" s="7">
        <f t="shared" si="49"/>
        <v>0.29338644011700843</v>
      </c>
      <c r="DO30" s="7">
        <f t="shared" si="49"/>
        <v>0.29242543360636625</v>
      </c>
      <c r="DP30" s="7">
        <f t="shared" si="49"/>
        <v>0.29146442709572407</v>
      </c>
      <c r="DQ30" s="7">
        <f t="shared" si="49"/>
        <v>0.29050342058508183</v>
      </c>
      <c r="DR30" s="7">
        <f t="shared" si="49"/>
        <v>0.2895424140744397</v>
      </c>
      <c r="DS30" s="7">
        <f t="shared" si="49"/>
        <v>0.28858140756379747</v>
      </c>
      <c r="DT30" s="7">
        <f t="shared" si="49"/>
        <v>0.28762040105315528</v>
      </c>
      <c r="DU30" s="7">
        <f t="shared" si="49"/>
        <v>0.2866593945425131</v>
      </c>
      <c r="DV30" s="7">
        <f t="shared" si="49"/>
        <v>0.28569838803187092</v>
      </c>
      <c r="DW30" s="7">
        <f t="shared" si="49"/>
        <v>0.28473738152122874</v>
      </c>
      <c r="DX30" s="7">
        <f t="shared" si="49"/>
        <v>0.28377637501058656</v>
      </c>
      <c r="DY30" s="7">
        <f t="shared" si="49"/>
        <v>0.28281536849994438</v>
      </c>
      <c r="DZ30" s="7">
        <f t="shared" si="49"/>
        <v>0.28185436198930219</v>
      </c>
      <c r="EA30" s="7">
        <f t="shared" si="49"/>
        <v>0.28089335547866001</v>
      </c>
      <c r="EC30" s="1">
        <v>0.27</v>
      </c>
      <c r="ED30" s="4">
        <f t="shared" si="50"/>
        <v>0.8417956510779987</v>
      </c>
      <c r="EE30" s="4">
        <f t="shared" si="51"/>
        <v>0.657598204641208</v>
      </c>
      <c r="EF30" s="4">
        <f t="shared" si="52"/>
        <v>0.50216314115400185</v>
      </c>
      <c r="EG30" s="4">
        <f t="shared" si="53"/>
        <v>0.42937406337602962</v>
      </c>
      <c r="EH30" s="4">
        <f t="shared" si="54"/>
        <v>0.38702779518097208</v>
      </c>
      <c r="EI30" s="4">
        <f t="shared" si="55"/>
        <v>0.33575234937512427</v>
      </c>
      <c r="EJ30" s="4">
        <f t="shared" si="56"/>
        <v>0.30395751173407248</v>
      </c>
      <c r="EK30" s="4">
        <f t="shared" si="57"/>
        <v>0.28089335547866001</v>
      </c>
    </row>
    <row r="31" spans="16:141" x14ac:dyDescent="0.35">
      <c r="P31" s="1">
        <f t="shared" si="4"/>
        <v>0.28000000000000003</v>
      </c>
      <c r="Q31" s="7">
        <f t="shared" si="40"/>
        <v>0.85684928137022442</v>
      </c>
      <c r="R31" s="7">
        <f t="shared" si="40"/>
        <v>0.82625546490212465</v>
      </c>
      <c r="S31" s="7">
        <f t="shared" si="40"/>
        <v>0.79566164843402487</v>
      </c>
      <c r="T31" s="7">
        <f t="shared" si="40"/>
        <v>0.7650678319659252</v>
      </c>
      <c r="U31" s="7">
        <f t="shared" si="40"/>
        <v>0.73447401549782543</v>
      </c>
      <c r="V31" s="7">
        <f t="shared" si="40"/>
        <v>0.70388019902972565</v>
      </c>
      <c r="W31" s="7">
        <f t="shared" si="40"/>
        <v>0.67328638256162598</v>
      </c>
      <c r="X31" s="7">
        <f t="shared" si="41"/>
        <v>0.66017070549002632</v>
      </c>
      <c r="Y31" s="7">
        <f t="shared" si="41"/>
        <v>0.64705502841842666</v>
      </c>
      <c r="Z31" s="7">
        <f t="shared" si="41"/>
        <v>0.633939351346827</v>
      </c>
      <c r="AA31" s="7">
        <f t="shared" si="41"/>
        <v>0.62082367427522733</v>
      </c>
      <c r="AB31" s="7">
        <f t="shared" si="41"/>
        <v>0.60770799720362767</v>
      </c>
      <c r="AC31" s="7">
        <f t="shared" si="41"/>
        <v>0.59459232013202801</v>
      </c>
      <c r="AD31" s="7">
        <f t="shared" si="41"/>
        <v>0.58147664306042834</v>
      </c>
      <c r="AE31" s="7">
        <f t="shared" si="41"/>
        <v>0.56836096598882868</v>
      </c>
      <c r="AF31" s="7">
        <f t="shared" si="41"/>
        <v>0.55524528891722902</v>
      </c>
      <c r="AG31" s="7">
        <f t="shared" si="41"/>
        <v>0.54212961184562936</v>
      </c>
      <c r="AH31" s="7">
        <f t="shared" si="41"/>
        <v>0.52901393477402969</v>
      </c>
      <c r="AI31" s="7">
        <f t="shared" si="41"/>
        <v>0.51589825770243003</v>
      </c>
      <c r="AJ31" s="7">
        <f t="shared" si="42"/>
        <v>0.50970628316413236</v>
      </c>
      <c r="AK31" s="7">
        <f t="shared" si="42"/>
        <v>0.50351430862583479</v>
      </c>
      <c r="AL31" s="7">
        <f t="shared" si="42"/>
        <v>0.49732233408753729</v>
      </c>
      <c r="AM31" s="7">
        <f t="shared" si="42"/>
        <v>0.49113035954923978</v>
      </c>
      <c r="AN31" s="7">
        <f t="shared" si="42"/>
        <v>0.48493838501094222</v>
      </c>
      <c r="AO31" s="7">
        <f t="shared" si="42"/>
        <v>0.47874641047264466</v>
      </c>
      <c r="AP31" s="7">
        <f t="shared" si="42"/>
        <v>0.47255443593434709</v>
      </c>
      <c r="AQ31" s="7">
        <f t="shared" si="42"/>
        <v>0.46636246139604959</v>
      </c>
      <c r="AR31" s="7">
        <f t="shared" si="42"/>
        <v>0.46017048685775208</v>
      </c>
      <c r="AS31" s="7">
        <f t="shared" si="42"/>
        <v>0.45397851231945452</v>
      </c>
      <c r="AT31" s="7">
        <f t="shared" si="42"/>
        <v>0.44778653778115696</v>
      </c>
      <c r="AU31" s="7">
        <f t="shared" si="42"/>
        <v>0.44159456324285939</v>
      </c>
      <c r="AV31" s="7">
        <f t="shared" si="43"/>
        <v>0.43798626040604066</v>
      </c>
      <c r="AW31" s="7">
        <f t="shared" si="43"/>
        <v>0.43437795756922187</v>
      </c>
      <c r="AX31" s="7">
        <f t="shared" si="43"/>
        <v>0.43076965473240308</v>
      </c>
      <c r="AY31" s="7">
        <f t="shared" si="43"/>
        <v>0.4271613518955843</v>
      </c>
      <c r="AZ31" s="7">
        <f t="shared" si="43"/>
        <v>0.42355304905876551</v>
      </c>
      <c r="BA31" s="7">
        <f t="shared" si="43"/>
        <v>0.41994474622194672</v>
      </c>
      <c r="BB31" s="7">
        <f t="shared" si="43"/>
        <v>0.41633644338512793</v>
      </c>
      <c r="BC31" s="7">
        <f t="shared" si="43"/>
        <v>0.41272814054830914</v>
      </c>
      <c r="BD31" s="7">
        <f t="shared" si="43"/>
        <v>0.40911983771149035</v>
      </c>
      <c r="BE31" s="7">
        <f t="shared" si="43"/>
        <v>0.40551153487467156</v>
      </c>
      <c r="BF31" s="7">
        <f t="shared" si="43"/>
        <v>0.40190323203785278</v>
      </c>
      <c r="BG31" s="7">
        <f t="shared" si="43"/>
        <v>0.39829492920103399</v>
      </c>
      <c r="BH31" s="7">
        <f t="shared" si="44"/>
        <v>0.39610538692970798</v>
      </c>
      <c r="BI31" s="7">
        <f t="shared" si="44"/>
        <v>0.39391584465838192</v>
      </c>
      <c r="BJ31" s="7">
        <f t="shared" si="44"/>
        <v>0.39172630238705591</v>
      </c>
      <c r="BK31" s="7">
        <f t="shared" si="44"/>
        <v>0.38953676011572991</v>
      </c>
      <c r="BL31" s="7">
        <f t="shared" si="44"/>
        <v>0.38734721784440385</v>
      </c>
      <c r="BM31" s="7">
        <f t="shared" si="44"/>
        <v>0.38515767557307784</v>
      </c>
      <c r="BN31" s="7">
        <f t="shared" si="44"/>
        <v>0.38296813330175178</v>
      </c>
      <c r="BO31" s="7">
        <f t="shared" si="44"/>
        <v>0.38077859103042577</v>
      </c>
      <c r="BP31" s="7">
        <f t="shared" si="44"/>
        <v>0.37858904875909971</v>
      </c>
      <c r="BQ31" s="7">
        <f t="shared" si="44"/>
        <v>0.37639950648777371</v>
      </c>
      <c r="BR31" s="7">
        <f t="shared" si="45"/>
        <v>0.3742099642164477</v>
      </c>
      <c r="BS31" s="7">
        <f t="shared" si="45"/>
        <v>0.37202042194512164</v>
      </c>
      <c r="BT31" s="7">
        <f t="shared" si="45"/>
        <v>0.36983087967379558</v>
      </c>
      <c r="BU31" s="7">
        <f t="shared" si="45"/>
        <v>0.36764133740246957</v>
      </c>
      <c r="BV31" s="7">
        <f t="shared" si="45"/>
        <v>0.36545179513114356</v>
      </c>
      <c r="BW31" s="7">
        <f t="shared" si="45"/>
        <v>0.3632622528598175</v>
      </c>
      <c r="BX31" s="7">
        <f t="shared" si="45"/>
        <v>0.36107271058849144</v>
      </c>
      <c r="BY31" s="7">
        <f t="shared" si="45"/>
        <v>0.35888316831716544</v>
      </c>
      <c r="BZ31" s="7">
        <f t="shared" si="45"/>
        <v>0.35669362604583943</v>
      </c>
      <c r="CA31" s="7">
        <f t="shared" si="45"/>
        <v>0.35450408377451337</v>
      </c>
      <c r="CB31" s="7">
        <f t="shared" si="45"/>
        <v>0.35231454150318731</v>
      </c>
      <c r="CC31" s="7">
        <f t="shared" si="45"/>
        <v>0.3501249992318613</v>
      </c>
      <c r="CD31" s="7">
        <f t="shared" si="45"/>
        <v>0.34793545696053529</v>
      </c>
      <c r="CE31" s="7">
        <f t="shared" si="45"/>
        <v>0.34574591468920923</v>
      </c>
      <c r="CF31" s="7">
        <f t="shared" si="46"/>
        <v>0.34438648441486741</v>
      </c>
      <c r="CG31" s="7">
        <f t="shared" si="46"/>
        <v>0.34302705414052564</v>
      </c>
      <c r="CH31" s="7">
        <f t="shared" si="46"/>
        <v>0.34166762386618388</v>
      </c>
      <c r="CI31" s="7">
        <f t="shared" si="46"/>
        <v>0.34030819359184206</v>
      </c>
      <c r="CJ31" s="7">
        <f t="shared" si="46"/>
        <v>0.33894876331750035</v>
      </c>
      <c r="CK31" s="7">
        <f t="shared" si="46"/>
        <v>0.33758933304315852</v>
      </c>
      <c r="CL31" s="7">
        <f t="shared" si="46"/>
        <v>0.33622990276881676</v>
      </c>
      <c r="CM31" s="7">
        <f t="shared" si="46"/>
        <v>0.33487047249447499</v>
      </c>
      <c r="CN31" s="7">
        <f t="shared" si="46"/>
        <v>0.33351104222013322</v>
      </c>
      <c r="CO31" s="7">
        <f t="shared" si="46"/>
        <v>0.33215161194579146</v>
      </c>
      <c r="CP31" s="7">
        <f t="shared" si="47"/>
        <v>0.33079218167144964</v>
      </c>
      <c r="CQ31" s="7">
        <f t="shared" si="47"/>
        <v>0.32943275139710793</v>
      </c>
      <c r="CR31" s="7">
        <f t="shared" si="47"/>
        <v>0.3280733211227661</v>
      </c>
      <c r="CS31" s="7">
        <f t="shared" si="47"/>
        <v>0.32671389084842434</v>
      </c>
      <c r="CT31" s="7">
        <f t="shared" si="47"/>
        <v>0.32535446057408257</v>
      </c>
      <c r="CU31" s="7">
        <f t="shared" si="47"/>
        <v>0.3239950302997408</v>
      </c>
      <c r="CV31" s="7">
        <f t="shared" si="47"/>
        <v>0.32263560002539904</v>
      </c>
      <c r="CW31" s="7">
        <f t="shared" si="47"/>
        <v>0.32127616975105727</v>
      </c>
      <c r="CX31" s="7">
        <f t="shared" si="47"/>
        <v>0.31991673947671551</v>
      </c>
      <c r="CY31" s="7">
        <f t="shared" si="47"/>
        <v>0.31855730920237368</v>
      </c>
      <c r="CZ31" s="7">
        <f t="shared" si="47"/>
        <v>0.31719787892803197</v>
      </c>
      <c r="DA31" s="7">
        <f t="shared" si="47"/>
        <v>0.31583844865369015</v>
      </c>
      <c r="DB31" s="7">
        <f t="shared" si="47"/>
        <v>0.31447901837934839</v>
      </c>
      <c r="DC31" s="7">
        <f t="shared" si="47"/>
        <v>0.31311958810500662</v>
      </c>
      <c r="DD31" s="7">
        <f t="shared" si="48"/>
        <v>0.31213290079478712</v>
      </c>
      <c r="DE31" s="7">
        <f t="shared" si="48"/>
        <v>0.3111462134845675</v>
      </c>
      <c r="DF31" s="7">
        <f t="shared" si="48"/>
        <v>0.31015952617434789</v>
      </c>
      <c r="DG31" s="7">
        <f t="shared" si="48"/>
        <v>0.30917283886412827</v>
      </c>
      <c r="DH31" s="7">
        <f t="shared" si="48"/>
        <v>0.30818615155390872</v>
      </c>
      <c r="DI31" s="7">
        <f t="shared" si="48"/>
        <v>0.3071994642436891</v>
      </c>
      <c r="DJ31" s="7">
        <f t="shared" si="48"/>
        <v>0.30621277693346949</v>
      </c>
      <c r="DK31" s="7">
        <f t="shared" si="48"/>
        <v>0.30522608962324987</v>
      </c>
      <c r="DL31" s="7">
        <f t="shared" si="48"/>
        <v>0.30423940231303026</v>
      </c>
      <c r="DM31" s="7">
        <f t="shared" si="48"/>
        <v>0.3032527150028107</v>
      </c>
      <c r="DN31" s="7">
        <f t="shared" si="49"/>
        <v>0.30226602769259109</v>
      </c>
      <c r="DO31" s="7">
        <f t="shared" si="49"/>
        <v>0.30127934038237147</v>
      </c>
      <c r="DP31" s="7">
        <f t="shared" si="49"/>
        <v>0.30029265307215186</v>
      </c>
      <c r="DQ31" s="7">
        <f t="shared" si="49"/>
        <v>0.29930596576193225</v>
      </c>
      <c r="DR31" s="7">
        <f t="shared" si="49"/>
        <v>0.29831927845171269</v>
      </c>
      <c r="DS31" s="7">
        <f t="shared" si="49"/>
        <v>0.29733259114149307</v>
      </c>
      <c r="DT31" s="7">
        <f t="shared" si="49"/>
        <v>0.29634590383127346</v>
      </c>
      <c r="DU31" s="7">
        <f t="shared" si="49"/>
        <v>0.29535921652105385</v>
      </c>
      <c r="DV31" s="7">
        <f t="shared" si="49"/>
        <v>0.29437252921083423</v>
      </c>
      <c r="DW31" s="7">
        <f t="shared" si="49"/>
        <v>0.29338584190061467</v>
      </c>
      <c r="DX31" s="7">
        <f t="shared" si="49"/>
        <v>0.29239915459039506</v>
      </c>
      <c r="DY31" s="7">
        <f t="shared" si="49"/>
        <v>0.29141246728017545</v>
      </c>
      <c r="DZ31" s="7">
        <f t="shared" si="49"/>
        <v>0.29042577996995583</v>
      </c>
      <c r="EA31" s="7">
        <f t="shared" si="49"/>
        <v>0.28943909265973622</v>
      </c>
      <c r="EC31" s="1">
        <v>0.28000000000000003</v>
      </c>
      <c r="ED31" s="4">
        <f t="shared" si="50"/>
        <v>0.85684928137022442</v>
      </c>
      <c r="EE31" s="4">
        <f t="shared" si="51"/>
        <v>0.67328638256162598</v>
      </c>
      <c r="EF31" s="4">
        <f t="shared" si="52"/>
        <v>0.51589825770242992</v>
      </c>
      <c r="EG31" s="4">
        <f t="shared" si="53"/>
        <v>0.44159456324285945</v>
      </c>
      <c r="EH31" s="4">
        <f t="shared" si="54"/>
        <v>0.39829492920103399</v>
      </c>
      <c r="EI31" s="4">
        <f t="shared" si="55"/>
        <v>0.34574591468920923</v>
      </c>
      <c r="EJ31" s="4">
        <f t="shared" si="56"/>
        <v>0.31311958810500667</v>
      </c>
      <c r="EK31" s="4">
        <f t="shared" si="57"/>
        <v>0.28943909265973622</v>
      </c>
    </row>
    <row r="32" spans="16:141" x14ac:dyDescent="0.35">
      <c r="P32" s="1">
        <f t="shared" si="4"/>
        <v>0.28999999999999998</v>
      </c>
      <c r="Q32" s="7">
        <f t="shared" si="40"/>
        <v>0.87190291166244993</v>
      </c>
      <c r="R32" s="7">
        <f t="shared" si="40"/>
        <v>0.84141485313238229</v>
      </c>
      <c r="S32" s="7">
        <f t="shared" si="40"/>
        <v>0.81092679460231465</v>
      </c>
      <c r="T32" s="7">
        <f t="shared" si="40"/>
        <v>0.7804387360722469</v>
      </c>
      <c r="U32" s="7">
        <f t="shared" si="40"/>
        <v>0.74995067754217926</v>
      </c>
      <c r="V32" s="7">
        <f t="shared" si="40"/>
        <v>0.71946261901211161</v>
      </c>
      <c r="W32" s="7">
        <f t="shared" si="40"/>
        <v>0.68897456048204386</v>
      </c>
      <c r="X32" s="7">
        <f t="shared" si="41"/>
        <v>0.67569612829611159</v>
      </c>
      <c r="Y32" s="7">
        <f t="shared" si="41"/>
        <v>0.66241769611017953</v>
      </c>
      <c r="Z32" s="7">
        <f t="shared" si="41"/>
        <v>0.64913926392424726</v>
      </c>
      <c r="AA32" s="7">
        <f t="shared" si="41"/>
        <v>0.6358608317383152</v>
      </c>
      <c r="AB32" s="7">
        <f t="shared" si="41"/>
        <v>0.62258239955238293</v>
      </c>
      <c r="AC32" s="7">
        <f t="shared" si="41"/>
        <v>0.60930396736645087</v>
      </c>
      <c r="AD32" s="7">
        <f t="shared" si="41"/>
        <v>0.5960255351805186</v>
      </c>
      <c r="AE32" s="7">
        <f t="shared" si="41"/>
        <v>0.58274710299458654</v>
      </c>
      <c r="AF32" s="7">
        <f t="shared" si="41"/>
        <v>0.56946867080865426</v>
      </c>
      <c r="AG32" s="7">
        <f t="shared" si="41"/>
        <v>0.55619023862272221</v>
      </c>
      <c r="AH32" s="7">
        <f t="shared" si="41"/>
        <v>0.54291180643678993</v>
      </c>
      <c r="AI32" s="7">
        <f t="shared" si="41"/>
        <v>0.52963337425085777</v>
      </c>
      <c r="AJ32" s="7">
        <f t="shared" si="42"/>
        <v>0.52331518165576041</v>
      </c>
      <c r="AK32" s="7">
        <f t="shared" si="42"/>
        <v>0.51699698906066305</v>
      </c>
      <c r="AL32" s="7">
        <f t="shared" si="42"/>
        <v>0.51067879646556569</v>
      </c>
      <c r="AM32" s="7">
        <f t="shared" si="42"/>
        <v>0.50436060387046833</v>
      </c>
      <c r="AN32" s="7">
        <f t="shared" si="42"/>
        <v>0.49804241127537091</v>
      </c>
      <c r="AO32" s="7">
        <f t="shared" si="42"/>
        <v>0.49172421868027349</v>
      </c>
      <c r="AP32" s="7">
        <f t="shared" si="42"/>
        <v>0.48540602608517613</v>
      </c>
      <c r="AQ32" s="7">
        <f t="shared" si="42"/>
        <v>0.47908783349007872</v>
      </c>
      <c r="AR32" s="7">
        <f t="shared" si="42"/>
        <v>0.4727696408949813</v>
      </c>
      <c r="AS32" s="7">
        <f t="shared" si="42"/>
        <v>0.46645144829988394</v>
      </c>
      <c r="AT32" s="7">
        <f t="shared" si="42"/>
        <v>0.46013325570478653</v>
      </c>
      <c r="AU32" s="7">
        <f t="shared" si="42"/>
        <v>0.45381506310968911</v>
      </c>
      <c r="AV32" s="7">
        <f t="shared" si="43"/>
        <v>0.45012731311897303</v>
      </c>
      <c r="AW32" s="7">
        <f t="shared" si="43"/>
        <v>0.44643956312825694</v>
      </c>
      <c r="AX32" s="7">
        <f t="shared" si="43"/>
        <v>0.44275181313754086</v>
      </c>
      <c r="AY32" s="7">
        <f t="shared" si="43"/>
        <v>0.43906406314682478</v>
      </c>
      <c r="AZ32" s="7">
        <f t="shared" si="43"/>
        <v>0.43537631315610864</v>
      </c>
      <c r="BA32" s="7">
        <f t="shared" si="43"/>
        <v>0.4316885631653925</v>
      </c>
      <c r="BB32" s="7">
        <f t="shared" si="43"/>
        <v>0.42800081317467642</v>
      </c>
      <c r="BC32" s="7">
        <f t="shared" si="43"/>
        <v>0.42431306318396034</v>
      </c>
      <c r="BD32" s="7">
        <f t="shared" si="43"/>
        <v>0.42062531319324425</v>
      </c>
      <c r="BE32" s="7">
        <f t="shared" si="43"/>
        <v>0.41693756320252812</v>
      </c>
      <c r="BF32" s="7">
        <f t="shared" si="43"/>
        <v>0.41324981321181198</v>
      </c>
      <c r="BG32" s="7">
        <f t="shared" si="43"/>
        <v>0.4095620632210959</v>
      </c>
      <c r="BH32" s="7">
        <f t="shared" si="44"/>
        <v>0.40731945558702082</v>
      </c>
      <c r="BI32" s="7">
        <f t="shared" si="44"/>
        <v>0.40507684795294574</v>
      </c>
      <c r="BJ32" s="7">
        <f t="shared" si="44"/>
        <v>0.40283424031887066</v>
      </c>
      <c r="BK32" s="7">
        <f t="shared" si="44"/>
        <v>0.40059163268479558</v>
      </c>
      <c r="BL32" s="7">
        <f t="shared" si="44"/>
        <v>0.39834902505072051</v>
      </c>
      <c r="BM32" s="7">
        <f t="shared" si="44"/>
        <v>0.39610641741664543</v>
      </c>
      <c r="BN32" s="7">
        <f t="shared" si="44"/>
        <v>0.39386380978257035</v>
      </c>
      <c r="BO32" s="7">
        <f t="shared" si="44"/>
        <v>0.39162120214849527</v>
      </c>
      <c r="BP32" s="7">
        <f t="shared" si="44"/>
        <v>0.38937859451442025</v>
      </c>
      <c r="BQ32" s="7">
        <f t="shared" si="44"/>
        <v>0.38713598688034512</v>
      </c>
      <c r="BR32" s="7">
        <f t="shared" si="45"/>
        <v>0.3848933792462701</v>
      </c>
      <c r="BS32" s="7">
        <f t="shared" si="45"/>
        <v>0.38265077161219496</v>
      </c>
      <c r="BT32" s="7">
        <f t="shared" si="45"/>
        <v>0.38040816397811994</v>
      </c>
      <c r="BU32" s="7">
        <f t="shared" si="45"/>
        <v>0.37816555634404486</v>
      </c>
      <c r="BV32" s="7">
        <f t="shared" si="45"/>
        <v>0.37592294870996978</v>
      </c>
      <c r="BW32" s="7">
        <f t="shared" si="45"/>
        <v>0.37368034107589471</v>
      </c>
      <c r="BX32" s="7">
        <f t="shared" si="45"/>
        <v>0.37143773344181963</v>
      </c>
      <c r="BY32" s="7">
        <f t="shared" si="45"/>
        <v>0.36919512580774455</v>
      </c>
      <c r="BZ32" s="7">
        <f t="shared" si="45"/>
        <v>0.36695251817366947</v>
      </c>
      <c r="CA32" s="7">
        <f t="shared" si="45"/>
        <v>0.36470991053959445</v>
      </c>
      <c r="CB32" s="7">
        <f t="shared" si="45"/>
        <v>0.36246730290551932</v>
      </c>
      <c r="CC32" s="7">
        <f t="shared" si="45"/>
        <v>0.3602246952714443</v>
      </c>
      <c r="CD32" s="7">
        <f t="shared" si="45"/>
        <v>0.35798208763736916</v>
      </c>
      <c r="CE32" s="7">
        <f t="shared" si="45"/>
        <v>0.35573948000329414</v>
      </c>
      <c r="CF32" s="7">
        <f t="shared" si="46"/>
        <v>0.35434540435632111</v>
      </c>
      <c r="CG32" s="7">
        <f t="shared" si="46"/>
        <v>0.35295132870934809</v>
      </c>
      <c r="CH32" s="7">
        <f t="shared" si="46"/>
        <v>0.35155725306237501</v>
      </c>
      <c r="CI32" s="7">
        <f t="shared" si="46"/>
        <v>0.35016317741540193</v>
      </c>
      <c r="CJ32" s="7">
        <f t="shared" si="46"/>
        <v>0.3487691017684289</v>
      </c>
      <c r="CK32" s="7">
        <f t="shared" si="46"/>
        <v>0.34737502612145582</v>
      </c>
      <c r="CL32" s="7">
        <f t="shared" si="46"/>
        <v>0.3459809504744828</v>
      </c>
      <c r="CM32" s="7">
        <f t="shared" si="46"/>
        <v>0.34458687482750971</v>
      </c>
      <c r="CN32" s="7">
        <f t="shared" si="46"/>
        <v>0.34319279918053669</v>
      </c>
      <c r="CO32" s="7">
        <f t="shared" si="46"/>
        <v>0.34179872353356361</v>
      </c>
      <c r="CP32" s="7">
        <f t="shared" si="47"/>
        <v>0.34040464788659053</v>
      </c>
      <c r="CQ32" s="7">
        <f t="shared" si="47"/>
        <v>0.3390105722396175</v>
      </c>
      <c r="CR32" s="7">
        <f t="shared" si="47"/>
        <v>0.33761649659264448</v>
      </c>
      <c r="CS32" s="7">
        <f t="shared" si="47"/>
        <v>0.3362224209456714</v>
      </c>
      <c r="CT32" s="7">
        <f t="shared" si="47"/>
        <v>0.33482834529869832</v>
      </c>
      <c r="CU32" s="7">
        <f t="shared" si="47"/>
        <v>0.33343426965172529</v>
      </c>
      <c r="CV32" s="7">
        <f t="shared" si="47"/>
        <v>0.33204019400475221</v>
      </c>
      <c r="CW32" s="7">
        <f t="shared" si="47"/>
        <v>0.33064611835777918</v>
      </c>
      <c r="CX32" s="7">
        <f t="shared" si="47"/>
        <v>0.3292520427108061</v>
      </c>
      <c r="CY32" s="7">
        <f t="shared" si="47"/>
        <v>0.32785796706383308</v>
      </c>
      <c r="CZ32" s="7">
        <f t="shared" si="47"/>
        <v>0.32646389141686</v>
      </c>
      <c r="DA32" s="7">
        <f t="shared" si="47"/>
        <v>0.32506981576988692</v>
      </c>
      <c r="DB32" s="7">
        <f t="shared" si="47"/>
        <v>0.32367574012291389</v>
      </c>
      <c r="DC32" s="7">
        <f t="shared" si="47"/>
        <v>0.32228166447594087</v>
      </c>
      <c r="DD32" s="7">
        <f t="shared" si="48"/>
        <v>0.32126929636614382</v>
      </c>
      <c r="DE32" s="7">
        <f t="shared" si="48"/>
        <v>0.32025692825634683</v>
      </c>
      <c r="DF32" s="7">
        <f t="shared" si="48"/>
        <v>0.31924456014654978</v>
      </c>
      <c r="DG32" s="7">
        <f t="shared" si="48"/>
        <v>0.31823219203675279</v>
      </c>
      <c r="DH32" s="7">
        <f t="shared" si="48"/>
        <v>0.3172198239269558</v>
      </c>
      <c r="DI32" s="7">
        <f t="shared" si="48"/>
        <v>0.31620745581715876</v>
      </c>
      <c r="DJ32" s="7">
        <f t="shared" si="48"/>
        <v>0.31519508770736171</v>
      </c>
      <c r="DK32" s="7">
        <f t="shared" si="48"/>
        <v>0.31418271959756472</v>
      </c>
      <c r="DL32" s="7">
        <f t="shared" si="48"/>
        <v>0.31317035148776773</v>
      </c>
      <c r="DM32" s="7">
        <f t="shared" si="48"/>
        <v>0.31215798337797068</v>
      </c>
      <c r="DN32" s="7">
        <f t="shared" si="49"/>
        <v>0.31114561526817369</v>
      </c>
      <c r="DO32" s="7">
        <f t="shared" si="49"/>
        <v>0.31013324715837665</v>
      </c>
      <c r="DP32" s="7">
        <f t="shared" si="49"/>
        <v>0.30912087904857966</v>
      </c>
      <c r="DQ32" s="7">
        <f t="shared" si="49"/>
        <v>0.30810851093878261</v>
      </c>
      <c r="DR32" s="7">
        <f t="shared" si="49"/>
        <v>0.30709614282898562</v>
      </c>
      <c r="DS32" s="7">
        <f t="shared" si="49"/>
        <v>0.30608377471918857</v>
      </c>
      <c r="DT32" s="7">
        <f t="shared" si="49"/>
        <v>0.30507140660939158</v>
      </c>
      <c r="DU32" s="7">
        <f t="shared" si="49"/>
        <v>0.30405903849959459</v>
      </c>
      <c r="DV32" s="7">
        <f t="shared" si="49"/>
        <v>0.30304667038979755</v>
      </c>
      <c r="DW32" s="7">
        <f t="shared" si="49"/>
        <v>0.3020343022800005</v>
      </c>
      <c r="DX32" s="7">
        <f t="shared" si="49"/>
        <v>0.30102193417020351</v>
      </c>
      <c r="DY32" s="7">
        <f t="shared" si="49"/>
        <v>0.30000956606040652</v>
      </c>
      <c r="DZ32" s="7">
        <f t="shared" si="49"/>
        <v>0.29899719795060947</v>
      </c>
      <c r="EA32" s="7">
        <f t="shared" si="49"/>
        <v>0.29798482984081248</v>
      </c>
      <c r="EC32" s="1">
        <v>0.28999999999999998</v>
      </c>
      <c r="ED32" s="4">
        <f t="shared" si="50"/>
        <v>0.87190291166244993</v>
      </c>
      <c r="EE32" s="4">
        <f t="shared" si="51"/>
        <v>0.68897456048204386</v>
      </c>
      <c r="EF32" s="4">
        <f t="shared" si="52"/>
        <v>0.52963337425085788</v>
      </c>
      <c r="EG32" s="4">
        <f t="shared" si="53"/>
        <v>0.45381506310968917</v>
      </c>
      <c r="EH32" s="4">
        <f t="shared" si="54"/>
        <v>0.4095620632210959</v>
      </c>
      <c r="EI32" s="4">
        <f t="shared" si="55"/>
        <v>0.35573948000329414</v>
      </c>
      <c r="EJ32" s="4">
        <f t="shared" si="56"/>
        <v>0.32228166447594081</v>
      </c>
      <c r="EK32" s="4">
        <f t="shared" si="57"/>
        <v>0.29798482984081243</v>
      </c>
    </row>
    <row r="33" spans="1:141" x14ac:dyDescent="0.35">
      <c r="P33" s="1">
        <f t="shared" si="4"/>
        <v>0.3</v>
      </c>
      <c r="Q33" s="7">
        <f t="shared" si="40"/>
        <v>0.88695654195467555</v>
      </c>
      <c r="R33" s="7">
        <f t="shared" si="40"/>
        <v>0.85657424136263993</v>
      </c>
      <c r="S33" s="7">
        <f t="shared" si="40"/>
        <v>0.82619194077060432</v>
      </c>
      <c r="T33" s="7">
        <f t="shared" si="40"/>
        <v>0.79580964017856881</v>
      </c>
      <c r="U33" s="7">
        <f t="shared" si="40"/>
        <v>0.7654273395865332</v>
      </c>
      <c r="V33" s="7">
        <f t="shared" si="40"/>
        <v>0.73504503899449758</v>
      </c>
      <c r="W33" s="7">
        <f t="shared" si="40"/>
        <v>0.70466273840246196</v>
      </c>
      <c r="X33" s="7">
        <f t="shared" si="41"/>
        <v>0.6912215511021973</v>
      </c>
      <c r="Y33" s="7">
        <f t="shared" si="41"/>
        <v>0.67778036380193263</v>
      </c>
      <c r="Z33" s="7">
        <f t="shared" si="41"/>
        <v>0.66433917650166796</v>
      </c>
      <c r="AA33" s="7">
        <f t="shared" si="41"/>
        <v>0.65089798920140329</v>
      </c>
      <c r="AB33" s="7">
        <f t="shared" si="41"/>
        <v>0.63745680190113863</v>
      </c>
      <c r="AC33" s="7">
        <f t="shared" si="41"/>
        <v>0.62401561460087396</v>
      </c>
      <c r="AD33" s="7">
        <f t="shared" si="41"/>
        <v>0.61057442730060929</v>
      </c>
      <c r="AE33" s="7">
        <f t="shared" si="41"/>
        <v>0.59713324000034462</v>
      </c>
      <c r="AF33" s="7">
        <f t="shared" si="41"/>
        <v>0.58369205270007996</v>
      </c>
      <c r="AG33" s="7">
        <f t="shared" si="41"/>
        <v>0.57025086539981529</v>
      </c>
      <c r="AH33" s="7">
        <f t="shared" si="41"/>
        <v>0.55680967809955062</v>
      </c>
      <c r="AI33" s="7">
        <f t="shared" si="41"/>
        <v>0.54336849079928595</v>
      </c>
      <c r="AJ33" s="7">
        <f t="shared" si="42"/>
        <v>0.53692408014738868</v>
      </c>
      <c r="AK33" s="7">
        <f t="shared" si="42"/>
        <v>0.53047966949549141</v>
      </c>
      <c r="AL33" s="7">
        <f t="shared" si="42"/>
        <v>0.52403525884359414</v>
      </c>
      <c r="AM33" s="7">
        <f t="shared" si="42"/>
        <v>0.51759084819169698</v>
      </c>
      <c r="AN33" s="7">
        <f t="shared" si="42"/>
        <v>0.51114643753979971</v>
      </c>
      <c r="AO33" s="7">
        <f t="shared" si="42"/>
        <v>0.50470202688790244</v>
      </c>
      <c r="AP33" s="7">
        <f t="shared" si="42"/>
        <v>0.49825761623600517</v>
      </c>
      <c r="AQ33" s="7">
        <f t="shared" si="42"/>
        <v>0.49181320558410796</v>
      </c>
      <c r="AR33" s="7">
        <f t="shared" si="42"/>
        <v>0.48536879493221075</v>
      </c>
      <c r="AS33" s="7">
        <f t="shared" si="42"/>
        <v>0.47892438428031348</v>
      </c>
      <c r="AT33" s="7">
        <f t="shared" si="42"/>
        <v>0.47247997362841621</v>
      </c>
      <c r="AU33" s="7">
        <f t="shared" si="42"/>
        <v>0.46603556297651894</v>
      </c>
      <c r="AV33" s="7">
        <f t="shared" si="43"/>
        <v>0.46226836583190556</v>
      </c>
      <c r="AW33" s="7">
        <f t="shared" si="43"/>
        <v>0.45850116868729218</v>
      </c>
      <c r="AX33" s="7">
        <f t="shared" si="43"/>
        <v>0.45473397154267869</v>
      </c>
      <c r="AY33" s="7">
        <f t="shared" si="43"/>
        <v>0.45096677439806532</v>
      </c>
      <c r="AZ33" s="7">
        <f t="shared" si="43"/>
        <v>0.44719957725345183</v>
      </c>
      <c r="BA33" s="7">
        <f t="shared" si="43"/>
        <v>0.44343238010883845</v>
      </c>
      <c r="BB33" s="7">
        <f t="shared" si="43"/>
        <v>0.43966518296422497</v>
      </c>
      <c r="BC33" s="7">
        <f t="shared" si="43"/>
        <v>0.43589798581961159</v>
      </c>
      <c r="BD33" s="7">
        <f t="shared" si="43"/>
        <v>0.4321307886749981</v>
      </c>
      <c r="BE33" s="7">
        <f t="shared" si="43"/>
        <v>0.42836359153038472</v>
      </c>
      <c r="BF33" s="7">
        <f t="shared" si="43"/>
        <v>0.42459639438577124</v>
      </c>
      <c r="BG33" s="7">
        <f t="shared" si="43"/>
        <v>0.42082919724115786</v>
      </c>
      <c r="BH33" s="7">
        <f t="shared" si="44"/>
        <v>0.41853352424433371</v>
      </c>
      <c r="BI33" s="7">
        <f t="shared" si="44"/>
        <v>0.41623785124750956</v>
      </c>
      <c r="BJ33" s="7">
        <f t="shared" si="44"/>
        <v>0.41394217825068547</v>
      </c>
      <c r="BK33" s="7">
        <f t="shared" si="44"/>
        <v>0.41164650525386137</v>
      </c>
      <c r="BL33" s="7">
        <f t="shared" si="44"/>
        <v>0.40935083225703722</v>
      </c>
      <c r="BM33" s="7">
        <f t="shared" si="44"/>
        <v>0.40705515926021313</v>
      </c>
      <c r="BN33" s="7">
        <f t="shared" si="44"/>
        <v>0.40475948626338898</v>
      </c>
      <c r="BO33" s="7">
        <f t="shared" si="44"/>
        <v>0.40246381326656488</v>
      </c>
      <c r="BP33" s="7">
        <f t="shared" si="44"/>
        <v>0.40016814026974079</v>
      </c>
      <c r="BQ33" s="7">
        <f t="shared" si="44"/>
        <v>0.3978724672729167</v>
      </c>
      <c r="BR33" s="7">
        <f t="shared" si="45"/>
        <v>0.3955767942760926</v>
      </c>
      <c r="BS33" s="7">
        <f t="shared" si="45"/>
        <v>0.39328112127926845</v>
      </c>
      <c r="BT33" s="7">
        <f t="shared" si="45"/>
        <v>0.3909854482824443</v>
      </c>
      <c r="BU33" s="7">
        <f t="shared" si="45"/>
        <v>0.38868977528562021</v>
      </c>
      <c r="BV33" s="7">
        <f t="shared" si="45"/>
        <v>0.38639410228879612</v>
      </c>
      <c r="BW33" s="7">
        <f t="shared" si="45"/>
        <v>0.38409842929197202</v>
      </c>
      <c r="BX33" s="7">
        <f t="shared" si="45"/>
        <v>0.38180275629514787</v>
      </c>
      <c r="BY33" s="7">
        <f t="shared" si="45"/>
        <v>0.37950708329832378</v>
      </c>
      <c r="BZ33" s="7">
        <f t="shared" si="45"/>
        <v>0.37721141030149963</v>
      </c>
      <c r="CA33" s="7">
        <f t="shared" si="45"/>
        <v>0.37491573730467553</v>
      </c>
      <c r="CB33" s="7">
        <f t="shared" si="45"/>
        <v>0.37262006430785144</v>
      </c>
      <c r="CC33" s="7">
        <f t="shared" si="45"/>
        <v>0.37032439131102735</v>
      </c>
      <c r="CD33" s="7">
        <f t="shared" si="45"/>
        <v>0.3680287183142032</v>
      </c>
      <c r="CE33" s="7">
        <f t="shared" si="45"/>
        <v>0.36573304531737905</v>
      </c>
      <c r="CF33" s="7">
        <f t="shared" si="46"/>
        <v>0.36430432429777482</v>
      </c>
      <c r="CG33" s="7">
        <f t="shared" si="46"/>
        <v>0.36287560327817048</v>
      </c>
      <c r="CH33" s="7">
        <f t="shared" si="46"/>
        <v>0.36144688225856614</v>
      </c>
      <c r="CI33" s="7">
        <f t="shared" si="46"/>
        <v>0.3600181612389618</v>
      </c>
      <c r="CJ33" s="7">
        <f t="shared" si="46"/>
        <v>0.35858944021935746</v>
      </c>
      <c r="CK33" s="7">
        <f t="shared" si="46"/>
        <v>0.35716071919975312</v>
      </c>
      <c r="CL33" s="7">
        <f t="shared" si="46"/>
        <v>0.35573199818014878</v>
      </c>
      <c r="CM33" s="7">
        <f t="shared" si="46"/>
        <v>0.35430327716054444</v>
      </c>
      <c r="CN33" s="7">
        <f t="shared" si="46"/>
        <v>0.3528745561409401</v>
      </c>
      <c r="CO33" s="7">
        <f t="shared" si="46"/>
        <v>0.35144583512133576</v>
      </c>
      <c r="CP33" s="7">
        <f t="shared" si="47"/>
        <v>0.35001711410173142</v>
      </c>
      <c r="CQ33" s="7">
        <f t="shared" si="47"/>
        <v>0.34858839308212708</v>
      </c>
      <c r="CR33" s="7">
        <f t="shared" si="47"/>
        <v>0.34715967206252279</v>
      </c>
      <c r="CS33" s="7">
        <f t="shared" si="47"/>
        <v>0.34573095104291846</v>
      </c>
      <c r="CT33" s="7">
        <f t="shared" si="47"/>
        <v>0.34430223002331412</v>
      </c>
      <c r="CU33" s="7">
        <f t="shared" si="47"/>
        <v>0.34287350900370978</v>
      </c>
      <c r="CV33" s="7">
        <f t="shared" si="47"/>
        <v>0.34144478798410544</v>
      </c>
      <c r="CW33" s="7">
        <f t="shared" si="47"/>
        <v>0.3400160669645011</v>
      </c>
      <c r="CX33" s="7">
        <f t="shared" si="47"/>
        <v>0.33858734594489676</v>
      </c>
      <c r="CY33" s="7">
        <f t="shared" si="47"/>
        <v>0.33715862492529242</v>
      </c>
      <c r="CZ33" s="7">
        <f t="shared" si="47"/>
        <v>0.33572990390568813</v>
      </c>
      <c r="DA33" s="7">
        <f t="shared" si="47"/>
        <v>0.33430118288608379</v>
      </c>
      <c r="DB33" s="7">
        <f t="shared" si="47"/>
        <v>0.33287246186647945</v>
      </c>
      <c r="DC33" s="7">
        <f t="shared" si="47"/>
        <v>0.33144374084687511</v>
      </c>
      <c r="DD33" s="7">
        <f t="shared" si="48"/>
        <v>0.33040569193750063</v>
      </c>
      <c r="DE33" s="7">
        <f t="shared" si="48"/>
        <v>0.32936764302812616</v>
      </c>
      <c r="DF33" s="7">
        <f t="shared" si="48"/>
        <v>0.32832959411875173</v>
      </c>
      <c r="DG33" s="7">
        <f t="shared" si="48"/>
        <v>0.32729154520937731</v>
      </c>
      <c r="DH33" s="7">
        <f t="shared" si="48"/>
        <v>0.32625349630000289</v>
      </c>
      <c r="DI33" s="7">
        <f t="shared" si="48"/>
        <v>0.32521544739062846</v>
      </c>
      <c r="DJ33" s="7">
        <f t="shared" si="48"/>
        <v>0.32417739848125404</v>
      </c>
      <c r="DK33" s="7">
        <f t="shared" si="48"/>
        <v>0.32313934957187962</v>
      </c>
      <c r="DL33" s="7">
        <f t="shared" si="48"/>
        <v>0.32210130066250514</v>
      </c>
      <c r="DM33" s="7">
        <f t="shared" si="48"/>
        <v>0.32106325175313072</v>
      </c>
      <c r="DN33" s="7">
        <f t="shared" si="49"/>
        <v>0.3200252028437563</v>
      </c>
      <c r="DO33" s="7">
        <f t="shared" si="49"/>
        <v>0.31898715393438187</v>
      </c>
      <c r="DP33" s="7">
        <f t="shared" si="49"/>
        <v>0.31794910502500745</v>
      </c>
      <c r="DQ33" s="7">
        <f t="shared" si="49"/>
        <v>0.31691105611563297</v>
      </c>
      <c r="DR33" s="7">
        <f t="shared" si="49"/>
        <v>0.31587300720625855</v>
      </c>
      <c r="DS33" s="7">
        <f t="shared" si="49"/>
        <v>0.31483495829688413</v>
      </c>
      <c r="DT33" s="7">
        <f t="shared" si="49"/>
        <v>0.3137969093875097</v>
      </c>
      <c r="DU33" s="7">
        <f t="shared" si="49"/>
        <v>0.31275886047813528</v>
      </c>
      <c r="DV33" s="7">
        <f t="shared" si="49"/>
        <v>0.31172081156876086</v>
      </c>
      <c r="DW33" s="7">
        <f t="shared" si="49"/>
        <v>0.31068276265938644</v>
      </c>
      <c r="DX33" s="7">
        <f t="shared" si="49"/>
        <v>0.30964471375001196</v>
      </c>
      <c r="DY33" s="7">
        <f t="shared" si="49"/>
        <v>0.30860666484063753</v>
      </c>
      <c r="DZ33" s="7">
        <f t="shared" si="49"/>
        <v>0.30756861593126311</v>
      </c>
      <c r="EA33" s="7">
        <f t="shared" si="49"/>
        <v>0.30653056702188869</v>
      </c>
      <c r="EC33" s="1">
        <v>0.3</v>
      </c>
      <c r="ED33" s="4">
        <f t="shared" si="50"/>
        <v>0.88695654195467555</v>
      </c>
      <c r="EE33" s="4">
        <f t="shared" si="51"/>
        <v>0.70466273840246196</v>
      </c>
      <c r="EF33" s="4">
        <f t="shared" si="52"/>
        <v>0.54336849079928595</v>
      </c>
      <c r="EG33" s="4">
        <f t="shared" si="53"/>
        <v>0.46603556297651899</v>
      </c>
      <c r="EH33" s="4">
        <f t="shared" si="54"/>
        <v>0.4208291972411578</v>
      </c>
      <c r="EI33" s="4">
        <f t="shared" si="55"/>
        <v>0.3657330453173791</v>
      </c>
      <c r="EJ33" s="4">
        <f t="shared" si="56"/>
        <v>0.33144374084687506</v>
      </c>
      <c r="EK33" s="4">
        <f t="shared" si="57"/>
        <v>0.30653056702188869</v>
      </c>
    </row>
    <row r="34" spans="1:141" x14ac:dyDescent="0.35">
      <c r="P34" s="1">
        <f t="shared" si="4"/>
        <v>0.31</v>
      </c>
      <c r="Q34" s="7">
        <f t="shared" ref="Q34:W43" si="58">TREND($ED34:$EE34,$ED$2:$EE$2,Q$2)</f>
        <v>0.90201017224690117</v>
      </c>
      <c r="R34" s="7">
        <f t="shared" si="58"/>
        <v>0.87173362959289757</v>
      </c>
      <c r="S34" s="7">
        <f t="shared" si="58"/>
        <v>0.84145708693889398</v>
      </c>
      <c r="T34" s="7">
        <f t="shared" si="58"/>
        <v>0.8111805442848905</v>
      </c>
      <c r="U34" s="7">
        <f t="shared" si="58"/>
        <v>0.78090400163088691</v>
      </c>
      <c r="V34" s="7">
        <f t="shared" si="58"/>
        <v>0.75062745897688332</v>
      </c>
      <c r="W34" s="7">
        <f t="shared" si="58"/>
        <v>0.72035091632287984</v>
      </c>
      <c r="X34" s="7">
        <f t="shared" ref="X34:AI43" si="59">TREND($EE34:$EF34,$EE$2:$EF$2,X$2)</f>
        <v>0.70674697390828256</v>
      </c>
      <c r="Y34" s="7">
        <f t="shared" si="59"/>
        <v>0.69314303149368539</v>
      </c>
      <c r="Z34" s="7">
        <f t="shared" si="59"/>
        <v>0.67953908907908822</v>
      </c>
      <c r="AA34" s="7">
        <f t="shared" si="59"/>
        <v>0.66593514666449105</v>
      </c>
      <c r="AB34" s="7">
        <f t="shared" si="59"/>
        <v>0.65233120424989388</v>
      </c>
      <c r="AC34" s="7">
        <f t="shared" si="59"/>
        <v>0.63872726183529682</v>
      </c>
      <c r="AD34" s="7">
        <f t="shared" si="59"/>
        <v>0.62512331942069954</v>
      </c>
      <c r="AE34" s="7">
        <f t="shared" si="59"/>
        <v>0.61151937700610248</v>
      </c>
      <c r="AF34" s="7">
        <f t="shared" si="59"/>
        <v>0.5979154345915052</v>
      </c>
      <c r="AG34" s="7">
        <f t="shared" si="59"/>
        <v>0.58431149217690814</v>
      </c>
      <c r="AH34" s="7">
        <f t="shared" si="59"/>
        <v>0.57070754976231097</v>
      </c>
      <c r="AI34" s="7">
        <f t="shared" si="59"/>
        <v>0.5571036073477138</v>
      </c>
      <c r="AJ34" s="7">
        <f t="shared" ref="AJ34:AU43" si="60">TREND($EF34:$EG34,$EF$2:$EG$2,AJ$2)</f>
        <v>0.55053297863901685</v>
      </c>
      <c r="AK34" s="7">
        <f t="shared" si="60"/>
        <v>0.54396234993031978</v>
      </c>
      <c r="AL34" s="7">
        <f t="shared" si="60"/>
        <v>0.53739172122162271</v>
      </c>
      <c r="AM34" s="7">
        <f t="shared" si="60"/>
        <v>0.53082109251292553</v>
      </c>
      <c r="AN34" s="7">
        <f t="shared" si="60"/>
        <v>0.52425046380422846</v>
      </c>
      <c r="AO34" s="7">
        <f t="shared" si="60"/>
        <v>0.51767983509553139</v>
      </c>
      <c r="AP34" s="7">
        <f t="shared" si="60"/>
        <v>0.51110920638683432</v>
      </c>
      <c r="AQ34" s="7">
        <f t="shared" si="60"/>
        <v>0.50453857767813726</v>
      </c>
      <c r="AR34" s="7">
        <f t="shared" si="60"/>
        <v>0.49796794896944008</v>
      </c>
      <c r="AS34" s="7">
        <f t="shared" si="60"/>
        <v>0.49139732026074301</v>
      </c>
      <c r="AT34" s="7">
        <f t="shared" si="60"/>
        <v>0.48482669155204594</v>
      </c>
      <c r="AU34" s="7">
        <f t="shared" si="60"/>
        <v>0.47825606284334882</v>
      </c>
      <c r="AV34" s="7">
        <f t="shared" ref="AV34:BG43" si="61">TREND($EG34:$EH34,$EG$2:$EH$2,AV$2)</f>
        <v>0.47440941854483809</v>
      </c>
      <c r="AW34" s="7">
        <f t="shared" si="61"/>
        <v>0.47056277424632731</v>
      </c>
      <c r="AX34" s="7">
        <f t="shared" si="61"/>
        <v>0.46671612994781653</v>
      </c>
      <c r="AY34" s="7">
        <f t="shared" si="61"/>
        <v>0.4628694856493058</v>
      </c>
      <c r="AZ34" s="7">
        <f t="shared" si="61"/>
        <v>0.45902284135079507</v>
      </c>
      <c r="BA34" s="7">
        <f t="shared" si="61"/>
        <v>0.45517619705228429</v>
      </c>
      <c r="BB34" s="7">
        <f t="shared" si="61"/>
        <v>0.45132955275377357</v>
      </c>
      <c r="BC34" s="7">
        <f t="shared" si="61"/>
        <v>0.44748290845526284</v>
      </c>
      <c r="BD34" s="7">
        <f t="shared" si="61"/>
        <v>0.44363626415675206</v>
      </c>
      <c r="BE34" s="7">
        <f t="shared" si="61"/>
        <v>0.43978961985824128</v>
      </c>
      <c r="BF34" s="7">
        <f t="shared" si="61"/>
        <v>0.43594297555973055</v>
      </c>
      <c r="BG34" s="7">
        <f t="shared" si="61"/>
        <v>0.43209633126121982</v>
      </c>
      <c r="BH34" s="7">
        <f t="shared" ref="BH34:BQ43" si="62">TREND($EH34:$EI34,$EH$2:$EI$2,BH$2)</f>
        <v>0.42974759290164666</v>
      </c>
      <c r="BI34" s="7">
        <f t="shared" si="62"/>
        <v>0.42739885454207349</v>
      </c>
      <c r="BJ34" s="7">
        <f t="shared" si="62"/>
        <v>0.42505011618250033</v>
      </c>
      <c r="BK34" s="7">
        <f t="shared" si="62"/>
        <v>0.42270137782292716</v>
      </c>
      <c r="BL34" s="7">
        <f t="shared" si="62"/>
        <v>0.42035263946335405</v>
      </c>
      <c r="BM34" s="7">
        <f t="shared" si="62"/>
        <v>0.41800390110378088</v>
      </c>
      <c r="BN34" s="7">
        <f t="shared" si="62"/>
        <v>0.41565516274420772</v>
      </c>
      <c r="BO34" s="7">
        <f t="shared" si="62"/>
        <v>0.41330642438463461</v>
      </c>
      <c r="BP34" s="7">
        <f t="shared" si="62"/>
        <v>0.41095768602506144</v>
      </c>
      <c r="BQ34" s="7">
        <f t="shared" si="62"/>
        <v>0.40860894766548828</v>
      </c>
      <c r="BR34" s="7">
        <f t="shared" ref="BR34:CE43" si="63">TREND($EH34:$EI34,$EH$2:$EI$2,BR$2)</f>
        <v>0.40626020930591511</v>
      </c>
      <c r="BS34" s="7">
        <f t="shared" si="63"/>
        <v>0.40391147094634194</v>
      </c>
      <c r="BT34" s="7">
        <f t="shared" si="63"/>
        <v>0.40156273258676878</v>
      </c>
      <c r="BU34" s="7">
        <f t="shared" si="63"/>
        <v>0.39921399422719561</v>
      </c>
      <c r="BV34" s="7">
        <f t="shared" si="63"/>
        <v>0.3968652558676225</v>
      </c>
      <c r="BW34" s="7">
        <f t="shared" si="63"/>
        <v>0.39451651750804934</v>
      </c>
      <c r="BX34" s="7">
        <f t="shared" si="63"/>
        <v>0.39216777914847617</v>
      </c>
      <c r="BY34" s="7">
        <f t="shared" si="63"/>
        <v>0.38981904078890306</v>
      </c>
      <c r="BZ34" s="7">
        <f t="shared" si="63"/>
        <v>0.38747030242932989</v>
      </c>
      <c r="CA34" s="7">
        <f t="shared" si="63"/>
        <v>0.38512156406975673</v>
      </c>
      <c r="CB34" s="7">
        <f t="shared" si="63"/>
        <v>0.38277282571018356</v>
      </c>
      <c r="CC34" s="7">
        <f t="shared" si="63"/>
        <v>0.3804240873506104</v>
      </c>
      <c r="CD34" s="7">
        <f t="shared" si="63"/>
        <v>0.37807534899103723</v>
      </c>
      <c r="CE34" s="7">
        <f t="shared" si="63"/>
        <v>0.37572661063146406</v>
      </c>
      <c r="CF34" s="7">
        <f t="shared" ref="CF34:CO43" si="64">TREND($EI34:$EJ34,$EI$2:$EJ$2,CF$2)</f>
        <v>0.37426324423922841</v>
      </c>
      <c r="CG34" s="7">
        <f t="shared" si="64"/>
        <v>0.37279987784699281</v>
      </c>
      <c r="CH34" s="7">
        <f t="shared" si="64"/>
        <v>0.37133651145475721</v>
      </c>
      <c r="CI34" s="7">
        <f t="shared" si="64"/>
        <v>0.36987314506252156</v>
      </c>
      <c r="CJ34" s="7">
        <f t="shared" si="64"/>
        <v>0.36840977867028596</v>
      </c>
      <c r="CK34" s="7">
        <f t="shared" si="64"/>
        <v>0.36694641227805036</v>
      </c>
      <c r="CL34" s="7">
        <f t="shared" si="64"/>
        <v>0.36548304588581471</v>
      </c>
      <c r="CM34" s="7">
        <f t="shared" si="64"/>
        <v>0.36401967949357911</v>
      </c>
      <c r="CN34" s="7">
        <f t="shared" si="64"/>
        <v>0.36255631310134351</v>
      </c>
      <c r="CO34" s="7">
        <f t="shared" si="64"/>
        <v>0.36109294670910785</v>
      </c>
      <c r="CP34" s="7">
        <f t="shared" ref="CP34:DC43" si="65">TREND($EI34:$EJ34,$EI$2:$EJ$2,CP$2)</f>
        <v>0.35962958031687225</v>
      </c>
      <c r="CQ34" s="7">
        <f t="shared" si="65"/>
        <v>0.35816621392463666</v>
      </c>
      <c r="CR34" s="7">
        <f t="shared" si="65"/>
        <v>0.356702847532401</v>
      </c>
      <c r="CS34" s="7">
        <f t="shared" si="65"/>
        <v>0.3552394811401654</v>
      </c>
      <c r="CT34" s="7">
        <f t="shared" si="65"/>
        <v>0.3537761147479298</v>
      </c>
      <c r="CU34" s="7">
        <f t="shared" si="65"/>
        <v>0.35231274835569415</v>
      </c>
      <c r="CV34" s="7">
        <f t="shared" si="65"/>
        <v>0.35084938196345855</v>
      </c>
      <c r="CW34" s="7">
        <f t="shared" si="65"/>
        <v>0.34938601557122295</v>
      </c>
      <c r="CX34" s="7">
        <f t="shared" si="65"/>
        <v>0.3479226491789873</v>
      </c>
      <c r="CY34" s="7">
        <f t="shared" si="65"/>
        <v>0.3464592827867517</v>
      </c>
      <c r="CZ34" s="7">
        <f t="shared" si="65"/>
        <v>0.3449959163945161</v>
      </c>
      <c r="DA34" s="7">
        <f t="shared" si="65"/>
        <v>0.34353255000228045</v>
      </c>
      <c r="DB34" s="7">
        <f t="shared" si="65"/>
        <v>0.34206918361004485</v>
      </c>
      <c r="DC34" s="7">
        <f t="shared" si="65"/>
        <v>0.34060581721780925</v>
      </c>
      <c r="DD34" s="7">
        <f t="shared" ref="DD34:DM43" si="66">TREND($EJ34:$EK34,$EJ$2:$EK$2,DD$2)</f>
        <v>0.33954208750885739</v>
      </c>
      <c r="DE34" s="7">
        <f t="shared" si="66"/>
        <v>0.33847835779990554</v>
      </c>
      <c r="DF34" s="7">
        <f t="shared" si="66"/>
        <v>0.33741462809095374</v>
      </c>
      <c r="DG34" s="7">
        <f t="shared" si="66"/>
        <v>0.33635089838200188</v>
      </c>
      <c r="DH34" s="7">
        <f t="shared" si="66"/>
        <v>0.33528716867305003</v>
      </c>
      <c r="DI34" s="7">
        <f t="shared" si="66"/>
        <v>0.33422343896409817</v>
      </c>
      <c r="DJ34" s="7">
        <f t="shared" si="66"/>
        <v>0.33315970925514632</v>
      </c>
      <c r="DK34" s="7">
        <f t="shared" si="66"/>
        <v>0.33209597954619452</v>
      </c>
      <c r="DL34" s="7">
        <f t="shared" si="66"/>
        <v>0.33103224983724266</v>
      </c>
      <c r="DM34" s="7">
        <f t="shared" si="66"/>
        <v>0.32996852012829081</v>
      </c>
      <c r="DN34" s="7">
        <f t="shared" ref="DN34:EA43" si="67">TREND($EJ34:$EK34,$EJ$2:$EK$2,DN$2)</f>
        <v>0.32890479041933895</v>
      </c>
      <c r="DO34" s="7">
        <f t="shared" si="67"/>
        <v>0.3278410607103871</v>
      </c>
      <c r="DP34" s="7">
        <f t="shared" si="67"/>
        <v>0.32677733100143525</v>
      </c>
      <c r="DQ34" s="7">
        <f t="shared" si="67"/>
        <v>0.32571360129248339</v>
      </c>
      <c r="DR34" s="7">
        <f t="shared" si="67"/>
        <v>0.32464987158353159</v>
      </c>
      <c r="DS34" s="7">
        <f t="shared" si="67"/>
        <v>0.32358614187457974</v>
      </c>
      <c r="DT34" s="7">
        <f t="shared" si="67"/>
        <v>0.32252241216562788</v>
      </c>
      <c r="DU34" s="7">
        <f t="shared" si="67"/>
        <v>0.32145868245667603</v>
      </c>
      <c r="DV34" s="7">
        <f t="shared" si="67"/>
        <v>0.32039495274772417</v>
      </c>
      <c r="DW34" s="7">
        <f t="shared" si="67"/>
        <v>0.31933122303877237</v>
      </c>
      <c r="DX34" s="7">
        <f t="shared" si="67"/>
        <v>0.31826749332982052</v>
      </c>
      <c r="DY34" s="7">
        <f t="shared" si="67"/>
        <v>0.31720376362086866</v>
      </c>
      <c r="DZ34" s="7">
        <f t="shared" si="67"/>
        <v>0.31614003391191681</v>
      </c>
      <c r="EA34" s="7">
        <f t="shared" si="67"/>
        <v>0.31507630420296495</v>
      </c>
      <c r="EC34" s="1">
        <v>0.31</v>
      </c>
      <c r="ED34" s="4">
        <f t="shared" si="50"/>
        <v>0.90201017224690117</v>
      </c>
      <c r="EE34" s="4">
        <f t="shared" si="51"/>
        <v>0.72035091632287984</v>
      </c>
      <c r="EF34" s="4">
        <f t="shared" si="52"/>
        <v>0.55710360734771391</v>
      </c>
      <c r="EG34" s="4">
        <f t="shared" si="53"/>
        <v>0.47825606284334876</v>
      </c>
      <c r="EH34" s="4">
        <f t="shared" si="54"/>
        <v>0.43209633126121977</v>
      </c>
      <c r="EI34" s="4">
        <f t="shared" si="55"/>
        <v>0.37572661063146406</v>
      </c>
      <c r="EJ34" s="4">
        <f t="shared" si="56"/>
        <v>0.34060581721780925</v>
      </c>
      <c r="EK34" s="4">
        <f t="shared" si="57"/>
        <v>0.31507630420296495</v>
      </c>
    </row>
    <row r="35" spans="1:141" x14ac:dyDescent="0.35">
      <c r="P35" s="1">
        <f t="shared" si="4"/>
        <v>0.32</v>
      </c>
      <c r="Q35" s="7">
        <f t="shared" si="58"/>
        <v>0.91706380253912689</v>
      </c>
      <c r="R35" s="7">
        <f t="shared" si="58"/>
        <v>0.88689301782315533</v>
      </c>
      <c r="S35" s="7">
        <f t="shared" si="58"/>
        <v>0.85672223310718398</v>
      </c>
      <c r="T35" s="7">
        <f t="shared" si="58"/>
        <v>0.82655144839121242</v>
      </c>
      <c r="U35" s="7">
        <f t="shared" si="58"/>
        <v>0.79638066367524107</v>
      </c>
      <c r="V35" s="7">
        <f t="shared" si="58"/>
        <v>0.76620987895926951</v>
      </c>
      <c r="W35" s="7">
        <f t="shared" si="58"/>
        <v>0.73603909424329805</v>
      </c>
      <c r="X35" s="7">
        <f t="shared" si="59"/>
        <v>0.72227239671436827</v>
      </c>
      <c r="Y35" s="7">
        <f t="shared" si="59"/>
        <v>0.7085056991854386</v>
      </c>
      <c r="Z35" s="7">
        <f t="shared" si="59"/>
        <v>0.69473900165650893</v>
      </c>
      <c r="AA35" s="7">
        <f t="shared" si="59"/>
        <v>0.68097230412757925</v>
      </c>
      <c r="AB35" s="7">
        <f t="shared" si="59"/>
        <v>0.66720560659864958</v>
      </c>
      <c r="AC35" s="7">
        <f t="shared" si="59"/>
        <v>0.65343890906971991</v>
      </c>
      <c r="AD35" s="7">
        <f t="shared" si="59"/>
        <v>0.63967221154079024</v>
      </c>
      <c r="AE35" s="7">
        <f t="shared" si="59"/>
        <v>0.62590551401186056</v>
      </c>
      <c r="AF35" s="7">
        <f t="shared" si="59"/>
        <v>0.61213881648293089</v>
      </c>
      <c r="AG35" s="7">
        <f t="shared" si="59"/>
        <v>0.59837211895400122</v>
      </c>
      <c r="AH35" s="7">
        <f t="shared" si="59"/>
        <v>0.58460542142507155</v>
      </c>
      <c r="AI35" s="7">
        <f t="shared" si="59"/>
        <v>0.57083872389614188</v>
      </c>
      <c r="AJ35" s="7">
        <f t="shared" si="60"/>
        <v>0.5641418771306449</v>
      </c>
      <c r="AK35" s="7">
        <f t="shared" si="60"/>
        <v>0.55744503036514792</v>
      </c>
      <c r="AL35" s="7">
        <f t="shared" si="60"/>
        <v>0.55074818359965105</v>
      </c>
      <c r="AM35" s="7">
        <f t="shared" si="60"/>
        <v>0.54405133683415408</v>
      </c>
      <c r="AN35" s="7">
        <f t="shared" si="60"/>
        <v>0.5373544900686571</v>
      </c>
      <c r="AO35" s="7">
        <f t="shared" si="60"/>
        <v>0.53065764330316023</v>
      </c>
      <c r="AP35" s="7">
        <f t="shared" si="60"/>
        <v>0.52396079653766325</v>
      </c>
      <c r="AQ35" s="7">
        <f t="shared" si="60"/>
        <v>0.51726394977216628</v>
      </c>
      <c r="AR35" s="7">
        <f t="shared" si="60"/>
        <v>0.51056710300666941</v>
      </c>
      <c r="AS35" s="7">
        <f t="shared" si="60"/>
        <v>0.50387025624117243</v>
      </c>
      <c r="AT35" s="7">
        <f t="shared" si="60"/>
        <v>0.49717340947567551</v>
      </c>
      <c r="AU35" s="7">
        <f t="shared" si="60"/>
        <v>0.49047656271017859</v>
      </c>
      <c r="AV35" s="7">
        <f t="shared" si="61"/>
        <v>0.48655047125777051</v>
      </c>
      <c r="AW35" s="7">
        <f t="shared" si="61"/>
        <v>0.48262437980536244</v>
      </c>
      <c r="AX35" s="7">
        <f t="shared" si="61"/>
        <v>0.47869828835295436</v>
      </c>
      <c r="AY35" s="7">
        <f t="shared" si="61"/>
        <v>0.47477219690054628</v>
      </c>
      <c r="AZ35" s="7">
        <f t="shared" si="61"/>
        <v>0.47084610544813821</v>
      </c>
      <c r="BA35" s="7">
        <f t="shared" si="61"/>
        <v>0.46692001399573013</v>
      </c>
      <c r="BB35" s="7">
        <f t="shared" si="61"/>
        <v>0.46299392254332206</v>
      </c>
      <c r="BC35" s="7">
        <f t="shared" si="61"/>
        <v>0.45906783109091398</v>
      </c>
      <c r="BD35" s="7">
        <f t="shared" si="61"/>
        <v>0.4551417396385059</v>
      </c>
      <c r="BE35" s="7">
        <f t="shared" si="61"/>
        <v>0.45121564818609783</v>
      </c>
      <c r="BF35" s="7">
        <f t="shared" si="61"/>
        <v>0.44728955673368975</v>
      </c>
      <c r="BG35" s="7">
        <f t="shared" si="61"/>
        <v>0.44336346528128168</v>
      </c>
      <c r="BH35" s="7">
        <f t="shared" si="62"/>
        <v>0.44096166155895949</v>
      </c>
      <c r="BI35" s="7">
        <f t="shared" si="62"/>
        <v>0.43855985783663731</v>
      </c>
      <c r="BJ35" s="7">
        <f t="shared" si="62"/>
        <v>0.43615805411431507</v>
      </c>
      <c r="BK35" s="7">
        <f t="shared" si="62"/>
        <v>0.43375625039199289</v>
      </c>
      <c r="BL35" s="7">
        <f t="shared" si="62"/>
        <v>0.43135444666967071</v>
      </c>
      <c r="BM35" s="7">
        <f t="shared" si="62"/>
        <v>0.42895264294734847</v>
      </c>
      <c r="BN35" s="7">
        <f t="shared" si="62"/>
        <v>0.42655083922502635</v>
      </c>
      <c r="BO35" s="7">
        <f t="shared" si="62"/>
        <v>0.42414903550270411</v>
      </c>
      <c r="BP35" s="7">
        <f t="shared" si="62"/>
        <v>0.42174723178038193</v>
      </c>
      <c r="BQ35" s="7">
        <f t="shared" si="62"/>
        <v>0.41934542805805974</v>
      </c>
      <c r="BR35" s="7">
        <f t="shared" si="63"/>
        <v>0.41694362433573751</v>
      </c>
      <c r="BS35" s="7">
        <f t="shared" si="63"/>
        <v>0.41454182061341538</v>
      </c>
      <c r="BT35" s="7">
        <f t="shared" si="63"/>
        <v>0.41214001689109314</v>
      </c>
      <c r="BU35" s="7">
        <f t="shared" si="63"/>
        <v>0.40973821316877096</v>
      </c>
      <c r="BV35" s="7">
        <f t="shared" si="63"/>
        <v>0.40733640944644878</v>
      </c>
      <c r="BW35" s="7">
        <f t="shared" si="63"/>
        <v>0.40493460572412654</v>
      </c>
      <c r="BX35" s="7">
        <f t="shared" si="63"/>
        <v>0.40253280200180441</v>
      </c>
      <c r="BY35" s="7">
        <f t="shared" si="63"/>
        <v>0.40013099827948218</v>
      </c>
      <c r="BZ35" s="7">
        <f t="shared" si="63"/>
        <v>0.39772919455715999</v>
      </c>
      <c r="CA35" s="7">
        <f t="shared" si="63"/>
        <v>0.39532739083483781</v>
      </c>
      <c r="CB35" s="7">
        <f t="shared" si="63"/>
        <v>0.39292558711251557</v>
      </c>
      <c r="CC35" s="7">
        <f t="shared" si="63"/>
        <v>0.39052378339019339</v>
      </c>
      <c r="CD35" s="7">
        <f t="shared" si="63"/>
        <v>0.38812197966787121</v>
      </c>
      <c r="CE35" s="7">
        <f t="shared" si="63"/>
        <v>0.38572017594554903</v>
      </c>
      <c r="CF35" s="7">
        <f t="shared" si="64"/>
        <v>0.38422216418068211</v>
      </c>
      <c r="CG35" s="7">
        <f t="shared" si="64"/>
        <v>0.38272415241581526</v>
      </c>
      <c r="CH35" s="7">
        <f t="shared" si="64"/>
        <v>0.38122614065094834</v>
      </c>
      <c r="CI35" s="7">
        <f t="shared" si="64"/>
        <v>0.37972812888608143</v>
      </c>
      <c r="CJ35" s="7">
        <f t="shared" si="64"/>
        <v>0.37823011712121452</v>
      </c>
      <c r="CK35" s="7">
        <f t="shared" si="64"/>
        <v>0.3767321053563476</v>
      </c>
      <c r="CL35" s="7">
        <f t="shared" si="64"/>
        <v>0.37523409359148074</v>
      </c>
      <c r="CM35" s="7">
        <f t="shared" si="64"/>
        <v>0.37373608182661383</v>
      </c>
      <c r="CN35" s="7">
        <f t="shared" si="64"/>
        <v>0.37223807006174692</v>
      </c>
      <c r="CO35" s="7">
        <f t="shared" si="64"/>
        <v>0.37074005829688006</v>
      </c>
      <c r="CP35" s="7">
        <f t="shared" si="65"/>
        <v>0.36924204653201315</v>
      </c>
      <c r="CQ35" s="7">
        <f t="shared" si="65"/>
        <v>0.36774403476714623</v>
      </c>
      <c r="CR35" s="7">
        <f t="shared" si="65"/>
        <v>0.36624602300227932</v>
      </c>
      <c r="CS35" s="7">
        <f t="shared" si="65"/>
        <v>0.36474801123741241</v>
      </c>
      <c r="CT35" s="7">
        <f t="shared" si="65"/>
        <v>0.36324999947254555</v>
      </c>
      <c r="CU35" s="7">
        <f t="shared" si="65"/>
        <v>0.36175198770767863</v>
      </c>
      <c r="CV35" s="7">
        <f t="shared" si="65"/>
        <v>0.36025397594281172</v>
      </c>
      <c r="CW35" s="7">
        <f t="shared" si="65"/>
        <v>0.35875596417794486</v>
      </c>
      <c r="CX35" s="7">
        <f t="shared" si="65"/>
        <v>0.35725795241307795</v>
      </c>
      <c r="CY35" s="7">
        <f t="shared" si="65"/>
        <v>0.35575994064821104</v>
      </c>
      <c r="CZ35" s="7">
        <f t="shared" si="65"/>
        <v>0.35426192888334412</v>
      </c>
      <c r="DA35" s="7">
        <f t="shared" si="65"/>
        <v>0.35276391711847721</v>
      </c>
      <c r="DB35" s="7">
        <f t="shared" si="65"/>
        <v>0.35126590535361035</v>
      </c>
      <c r="DC35" s="7">
        <f t="shared" si="65"/>
        <v>0.34976789358874344</v>
      </c>
      <c r="DD35" s="7">
        <f t="shared" si="66"/>
        <v>0.34867848308021421</v>
      </c>
      <c r="DE35" s="7">
        <f t="shared" si="66"/>
        <v>0.34758907257168492</v>
      </c>
      <c r="DF35" s="7">
        <f t="shared" si="66"/>
        <v>0.34649966206315569</v>
      </c>
      <c r="DG35" s="7">
        <f t="shared" si="66"/>
        <v>0.34541025155462646</v>
      </c>
      <c r="DH35" s="7">
        <f t="shared" si="66"/>
        <v>0.34432084104609717</v>
      </c>
      <c r="DI35" s="7">
        <f t="shared" si="66"/>
        <v>0.34323143053756788</v>
      </c>
      <c r="DJ35" s="7">
        <f t="shared" si="66"/>
        <v>0.34214202002903865</v>
      </c>
      <c r="DK35" s="7">
        <f t="shared" si="66"/>
        <v>0.34105260952050942</v>
      </c>
      <c r="DL35" s="7">
        <f t="shared" si="66"/>
        <v>0.33996319901198013</v>
      </c>
      <c r="DM35" s="7">
        <f t="shared" si="66"/>
        <v>0.33887378850345085</v>
      </c>
      <c r="DN35" s="7">
        <f t="shared" si="67"/>
        <v>0.33778437799492161</v>
      </c>
      <c r="DO35" s="7">
        <f t="shared" si="67"/>
        <v>0.33669496748639238</v>
      </c>
      <c r="DP35" s="7">
        <f t="shared" si="67"/>
        <v>0.3356055569778631</v>
      </c>
      <c r="DQ35" s="7">
        <f t="shared" si="67"/>
        <v>0.33451614646933381</v>
      </c>
      <c r="DR35" s="7">
        <f t="shared" si="67"/>
        <v>0.33342673596080458</v>
      </c>
      <c r="DS35" s="7">
        <f t="shared" si="67"/>
        <v>0.33233732545227535</v>
      </c>
      <c r="DT35" s="7">
        <f t="shared" si="67"/>
        <v>0.33124791494374606</v>
      </c>
      <c r="DU35" s="7">
        <f t="shared" si="67"/>
        <v>0.33015850443521677</v>
      </c>
      <c r="DV35" s="7">
        <f t="shared" si="67"/>
        <v>0.32906909392668754</v>
      </c>
      <c r="DW35" s="7">
        <f t="shared" si="67"/>
        <v>0.32797968341815831</v>
      </c>
      <c r="DX35" s="7">
        <f t="shared" si="67"/>
        <v>0.32689027290962902</v>
      </c>
      <c r="DY35" s="7">
        <f t="shared" si="67"/>
        <v>0.32580086240109973</v>
      </c>
      <c r="DZ35" s="7">
        <f t="shared" si="67"/>
        <v>0.3247114518925705</v>
      </c>
      <c r="EA35" s="7">
        <f t="shared" si="67"/>
        <v>0.32362204138404127</v>
      </c>
      <c r="EC35" s="1">
        <v>0.32</v>
      </c>
      <c r="ED35" s="4">
        <f t="shared" si="50"/>
        <v>0.91706380253912678</v>
      </c>
      <c r="EE35" s="4">
        <f t="shared" si="51"/>
        <v>0.73603909424329794</v>
      </c>
      <c r="EF35" s="4">
        <f t="shared" si="52"/>
        <v>0.57083872389614188</v>
      </c>
      <c r="EG35" s="4">
        <f t="shared" si="53"/>
        <v>0.49047656271017859</v>
      </c>
      <c r="EH35" s="4">
        <f t="shared" si="54"/>
        <v>0.44336346528128168</v>
      </c>
      <c r="EI35" s="4">
        <f t="shared" si="55"/>
        <v>0.38572017594554903</v>
      </c>
      <c r="EJ35" s="4">
        <f t="shared" si="56"/>
        <v>0.34976789358874344</v>
      </c>
      <c r="EK35" s="4">
        <f t="shared" si="57"/>
        <v>0.32362204138404121</v>
      </c>
    </row>
    <row r="36" spans="1:141" x14ac:dyDescent="0.35">
      <c r="P36" s="1">
        <f t="shared" si="4"/>
        <v>0.33</v>
      </c>
      <c r="Q36" s="7">
        <f t="shared" si="58"/>
        <v>0.9321174328313524</v>
      </c>
      <c r="R36" s="7">
        <f t="shared" si="58"/>
        <v>0.90205240605341297</v>
      </c>
      <c r="S36" s="7">
        <f t="shared" si="58"/>
        <v>0.87198737927547354</v>
      </c>
      <c r="T36" s="7">
        <f t="shared" si="58"/>
        <v>0.84192235249753411</v>
      </c>
      <c r="U36" s="7">
        <f t="shared" si="58"/>
        <v>0.81185732571959468</v>
      </c>
      <c r="V36" s="7">
        <f t="shared" si="58"/>
        <v>0.78179229894165525</v>
      </c>
      <c r="W36" s="7">
        <f t="shared" si="58"/>
        <v>0.75172727216371582</v>
      </c>
      <c r="X36" s="7">
        <f t="shared" si="59"/>
        <v>0.73779781952045376</v>
      </c>
      <c r="Y36" s="7">
        <f t="shared" si="59"/>
        <v>0.72386836687719147</v>
      </c>
      <c r="Z36" s="7">
        <f t="shared" si="59"/>
        <v>0.70993891423392941</v>
      </c>
      <c r="AA36" s="7">
        <f t="shared" si="59"/>
        <v>0.69600946159066723</v>
      </c>
      <c r="AB36" s="7">
        <f t="shared" si="59"/>
        <v>0.68208000894740506</v>
      </c>
      <c r="AC36" s="7">
        <f t="shared" si="59"/>
        <v>0.668150556304143</v>
      </c>
      <c r="AD36" s="7">
        <f t="shared" si="59"/>
        <v>0.65422110366088071</v>
      </c>
      <c r="AE36" s="7">
        <f t="shared" si="59"/>
        <v>0.64029165101761865</v>
      </c>
      <c r="AF36" s="7">
        <f t="shared" si="59"/>
        <v>0.62636219837435647</v>
      </c>
      <c r="AG36" s="7">
        <f t="shared" si="59"/>
        <v>0.6124327457310943</v>
      </c>
      <c r="AH36" s="7">
        <f t="shared" si="59"/>
        <v>0.59850329308783223</v>
      </c>
      <c r="AI36" s="7">
        <f t="shared" si="59"/>
        <v>0.58457384044456995</v>
      </c>
      <c r="AJ36" s="7">
        <f t="shared" si="60"/>
        <v>0.57775077562227317</v>
      </c>
      <c r="AK36" s="7">
        <f t="shared" si="60"/>
        <v>0.5709277107999764</v>
      </c>
      <c r="AL36" s="7">
        <f t="shared" si="60"/>
        <v>0.56410464597767951</v>
      </c>
      <c r="AM36" s="7">
        <f t="shared" si="60"/>
        <v>0.55728158115538273</v>
      </c>
      <c r="AN36" s="7">
        <f t="shared" si="60"/>
        <v>0.55045851633308596</v>
      </c>
      <c r="AO36" s="7">
        <f t="shared" si="60"/>
        <v>0.54363545151078918</v>
      </c>
      <c r="AP36" s="7">
        <f t="shared" si="60"/>
        <v>0.5368123866884924</v>
      </c>
      <c r="AQ36" s="7">
        <f t="shared" si="60"/>
        <v>0.52998932186619552</v>
      </c>
      <c r="AR36" s="7">
        <f t="shared" si="60"/>
        <v>0.52316625704389874</v>
      </c>
      <c r="AS36" s="7">
        <f t="shared" si="60"/>
        <v>0.51634319222160197</v>
      </c>
      <c r="AT36" s="7">
        <f t="shared" si="60"/>
        <v>0.50952012739930519</v>
      </c>
      <c r="AU36" s="7">
        <f t="shared" si="60"/>
        <v>0.50269706257700841</v>
      </c>
      <c r="AV36" s="7">
        <f t="shared" si="61"/>
        <v>0.49869152397070299</v>
      </c>
      <c r="AW36" s="7">
        <f t="shared" si="61"/>
        <v>0.49468598536439756</v>
      </c>
      <c r="AX36" s="7">
        <f t="shared" si="61"/>
        <v>0.49068044675809219</v>
      </c>
      <c r="AY36" s="7">
        <f t="shared" si="61"/>
        <v>0.48667490815178682</v>
      </c>
      <c r="AZ36" s="7">
        <f t="shared" si="61"/>
        <v>0.4826693695454814</v>
      </c>
      <c r="BA36" s="7">
        <f t="shared" si="61"/>
        <v>0.47866383093917597</v>
      </c>
      <c r="BB36" s="7">
        <f t="shared" si="61"/>
        <v>0.4746582923328706</v>
      </c>
      <c r="BC36" s="7">
        <f t="shared" si="61"/>
        <v>0.47065275372656523</v>
      </c>
      <c r="BD36" s="7">
        <f t="shared" si="61"/>
        <v>0.46664721512025981</v>
      </c>
      <c r="BE36" s="7">
        <f t="shared" si="61"/>
        <v>0.46264167651395438</v>
      </c>
      <c r="BF36" s="7">
        <f t="shared" si="61"/>
        <v>0.45863613790764901</v>
      </c>
      <c r="BG36" s="7">
        <f t="shared" si="61"/>
        <v>0.45463059930134359</v>
      </c>
      <c r="BH36" s="7">
        <f t="shared" si="62"/>
        <v>0.45217573021627239</v>
      </c>
      <c r="BI36" s="7">
        <f t="shared" si="62"/>
        <v>0.44972086113120113</v>
      </c>
      <c r="BJ36" s="7">
        <f t="shared" si="62"/>
        <v>0.44726599204612993</v>
      </c>
      <c r="BK36" s="7">
        <f t="shared" si="62"/>
        <v>0.44481112296105868</v>
      </c>
      <c r="BL36" s="7">
        <f t="shared" si="62"/>
        <v>0.44235625387598743</v>
      </c>
      <c r="BM36" s="7">
        <f t="shared" si="62"/>
        <v>0.43990138479091623</v>
      </c>
      <c r="BN36" s="7">
        <f t="shared" si="62"/>
        <v>0.43744651570584497</v>
      </c>
      <c r="BO36" s="7">
        <f t="shared" si="62"/>
        <v>0.43499164662077372</v>
      </c>
      <c r="BP36" s="7">
        <f t="shared" si="62"/>
        <v>0.43253677753570252</v>
      </c>
      <c r="BQ36" s="7">
        <f t="shared" si="62"/>
        <v>0.43008190845063127</v>
      </c>
      <c r="BR36" s="7">
        <f t="shared" si="63"/>
        <v>0.42762703936556001</v>
      </c>
      <c r="BS36" s="7">
        <f t="shared" si="63"/>
        <v>0.42517217028048881</v>
      </c>
      <c r="BT36" s="7">
        <f t="shared" si="63"/>
        <v>0.42271730119541756</v>
      </c>
      <c r="BU36" s="7">
        <f t="shared" si="63"/>
        <v>0.42026243211034631</v>
      </c>
      <c r="BV36" s="7">
        <f t="shared" si="63"/>
        <v>0.41780756302527511</v>
      </c>
      <c r="BW36" s="7">
        <f t="shared" si="63"/>
        <v>0.41535269394020385</v>
      </c>
      <c r="BX36" s="7">
        <f t="shared" si="63"/>
        <v>0.4128978248551326</v>
      </c>
      <c r="BY36" s="7">
        <f t="shared" si="63"/>
        <v>0.4104429557700614</v>
      </c>
      <c r="BZ36" s="7">
        <f t="shared" si="63"/>
        <v>0.40798808668499015</v>
      </c>
      <c r="CA36" s="7">
        <f t="shared" si="63"/>
        <v>0.40553321759991889</v>
      </c>
      <c r="CB36" s="7">
        <f t="shared" si="63"/>
        <v>0.4030783485148477</v>
      </c>
      <c r="CC36" s="7">
        <f t="shared" si="63"/>
        <v>0.40062347942977644</v>
      </c>
      <c r="CD36" s="7">
        <f t="shared" si="63"/>
        <v>0.39816861034470519</v>
      </c>
      <c r="CE36" s="7">
        <f t="shared" si="63"/>
        <v>0.39571374125963399</v>
      </c>
      <c r="CF36" s="7">
        <f t="shared" si="64"/>
        <v>0.39418108412213582</v>
      </c>
      <c r="CG36" s="7">
        <f t="shared" si="64"/>
        <v>0.39264842698463764</v>
      </c>
      <c r="CH36" s="7">
        <f t="shared" si="64"/>
        <v>0.39111576984713947</v>
      </c>
      <c r="CI36" s="7">
        <f t="shared" si="64"/>
        <v>0.3895831127096413</v>
      </c>
      <c r="CJ36" s="7">
        <f t="shared" si="64"/>
        <v>0.38805045557214313</v>
      </c>
      <c r="CK36" s="7">
        <f t="shared" si="64"/>
        <v>0.38651779843464495</v>
      </c>
      <c r="CL36" s="7">
        <f t="shared" si="64"/>
        <v>0.38498514129714678</v>
      </c>
      <c r="CM36" s="7">
        <f t="shared" si="64"/>
        <v>0.38345248415964861</v>
      </c>
      <c r="CN36" s="7">
        <f t="shared" si="64"/>
        <v>0.38191982702215038</v>
      </c>
      <c r="CO36" s="7">
        <f t="shared" si="64"/>
        <v>0.38038716988465221</v>
      </c>
      <c r="CP36" s="7">
        <f t="shared" si="65"/>
        <v>0.37885451274715404</v>
      </c>
      <c r="CQ36" s="7">
        <f t="shared" si="65"/>
        <v>0.37732185560965587</v>
      </c>
      <c r="CR36" s="7">
        <f t="shared" si="65"/>
        <v>0.37578919847215764</v>
      </c>
      <c r="CS36" s="7">
        <f t="shared" si="65"/>
        <v>0.37425654133465946</v>
      </c>
      <c r="CT36" s="7">
        <f t="shared" si="65"/>
        <v>0.37272388419716129</v>
      </c>
      <c r="CU36" s="7">
        <f t="shared" si="65"/>
        <v>0.37119122705966312</v>
      </c>
      <c r="CV36" s="7">
        <f t="shared" si="65"/>
        <v>0.36965856992216495</v>
      </c>
      <c r="CW36" s="7">
        <f t="shared" si="65"/>
        <v>0.36812591278466678</v>
      </c>
      <c r="CX36" s="7">
        <f t="shared" si="65"/>
        <v>0.3665932556471686</v>
      </c>
      <c r="CY36" s="7">
        <f t="shared" si="65"/>
        <v>0.36506059850967043</v>
      </c>
      <c r="CZ36" s="7">
        <f t="shared" si="65"/>
        <v>0.36352794137217226</v>
      </c>
      <c r="DA36" s="7">
        <f t="shared" si="65"/>
        <v>0.36199528423467409</v>
      </c>
      <c r="DB36" s="7">
        <f t="shared" si="65"/>
        <v>0.36046262709717591</v>
      </c>
      <c r="DC36" s="7">
        <f t="shared" si="65"/>
        <v>0.35892996995967769</v>
      </c>
      <c r="DD36" s="7">
        <f t="shared" si="66"/>
        <v>0.35781487865157097</v>
      </c>
      <c r="DE36" s="7">
        <f t="shared" si="66"/>
        <v>0.3566997873434643</v>
      </c>
      <c r="DF36" s="7">
        <f t="shared" si="66"/>
        <v>0.35558469603535764</v>
      </c>
      <c r="DG36" s="7">
        <f t="shared" si="66"/>
        <v>0.35446960472725098</v>
      </c>
      <c r="DH36" s="7">
        <f t="shared" si="66"/>
        <v>0.35335451341914426</v>
      </c>
      <c r="DI36" s="7">
        <f t="shared" si="66"/>
        <v>0.35223942211103759</v>
      </c>
      <c r="DJ36" s="7">
        <f t="shared" si="66"/>
        <v>0.35112433080293093</v>
      </c>
      <c r="DK36" s="7">
        <f t="shared" si="66"/>
        <v>0.35000923949482426</v>
      </c>
      <c r="DL36" s="7">
        <f t="shared" si="66"/>
        <v>0.3488941481867176</v>
      </c>
      <c r="DM36" s="7">
        <f t="shared" si="66"/>
        <v>0.34777905687861088</v>
      </c>
      <c r="DN36" s="7">
        <f t="shared" si="67"/>
        <v>0.34666396557050422</v>
      </c>
      <c r="DO36" s="7">
        <f t="shared" si="67"/>
        <v>0.34554887426239755</v>
      </c>
      <c r="DP36" s="7">
        <f t="shared" si="67"/>
        <v>0.34443378295429089</v>
      </c>
      <c r="DQ36" s="7">
        <f t="shared" si="67"/>
        <v>0.34331869164618423</v>
      </c>
      <c r="DR36" s="7">
        <f t="shared" si="67"/>
        <v>0.34220360033807751</v>
      </c>
      <c r="DS36" s="7">
        <f t="shared" si="67"/>
        <v>0.34108850902997084</v>
      </c>
      <c r="DT36" s="7">
        <f t="shared" si="67"/>
        <v>0.33997341772186418</v>
      </c>
      <c r="DU36" s="7">
        <f t="shared" si="67"/>
        <v>0.33885832641375752</v>
      </c>
      <c r="DV36" s="7">
        <f t="shared" si="67"/>
        <v>0.33774323510565085</v>
      </c>
      <c r="DW36" s="7">
        <f t="shared" si="67"/>
        <v>0.33662814379754413</v>
      </c>
      <c r="DX36" s="7">
        <f t="shared" si="67"/>
        <v>0.33551305248943747</v>
      </c>
      <c r="DY36" s="7">
        <f t="shared" si="67"/>
        <v>0.33439796118133081</v>
      </c>
      <c r="DZ36" s="7">
        <f t="shared" si="67"/>
        <v>0.33328286987322414</v>
      </c>
      <c r="EA36" s="7">
        <f t="shared" si="67"/>
        <v>0.33216777856511748</v>
      </c>
      <c r="EC36" s="1">
        <v>0.33</v>
      </c>
      <c r="ED36" s="4">
        <f t="shared" si="50"/>
        <v>0.9321174328313524</v>
      </c>
      <c r="EE36" s="4">
        <f t="shared" si="51"/>
        <v>0.75172727216371582</v>
      </c>
      <c r="EF36" s="4">
        <f t="shared" si="52"/>
        <v>0.58457384044456995</v>
      </c>
      <c r="EG36" s="4">
        <f t="shared" si="53"/>
        <v>0.50269706257700841</v>
      </c>
      <c r="EH36" s="4">
        <f t="shared" si="54"/>
        <v>0.45463059930134364</v>
      </c>
      <c r="EI36" s="4">
        <f t="shared" si="55"/>
        <v>0.39571374125963399</v>
      </c>
      <c r="EJ36" s="4">
        <f t="shared" si="56"/>
        <v>0.35892996995967769</v>
      </c>
      <c r="EK36" s="4">
        <f t="shared" si="57"/>
        <v>0.33216777856511748</v>
      </c>
    </row>
    <row r="37" spans="1:141" x14ac:dyDescent="0.35">
      <c r="P37" s="1">
        <f t="shared" si="4"/>
        <v>0.34</v>
      </c>
      <c r="Q37" s="7">
        <f t="shared" si="58"/>
        <v>0.94717106312357813</v>
      </c>
      <c r="R37" s="7">
        <f t="shared" si="58"/>
        <v>0.91721179428367083</v>
      </c>
      <c r="S37" s="7">
        <f t="shared" si="58"/>
        <v>0.88725252544376343</v>
      </c>
      <c r="T37" s="7">
        <f t="shared" si="58"/>
        <v>0.85729325660385602</v>
      </c>
      <c r="U37" s="7">
        <f t="shared" si="58"/>
        <v>0.82733398776394873</v>
      </c>
      <c r="V37" s="7">
        <f t="shared" si="58"/>
        <v>0.79737471892404133</v>
      </c>
      <c r="W37" s="7">
        <f t="shared" si="58"/>
        <v>0.76741545008413392</v>
      </c>
      <c r="X37" s="7">
        <f t="shared" si="59"/>
        <v>0.75332324232653924</v>
      </c>
      <c r="Y37" s="7">
        <f t="shared" si="59"/>
        <v>0.73923103456894457</v>
      </c>
      <c r="Z37" s="7">
        <f t="shared" si="59"/>
        <v>0.72513882681134989</v>
      </c>
      <c r="AA37" s="7">
        <f t="shared" si="59"/>
        <v>0.71104661905375532</v>
      </c>
      <c r="AB37" s="7">
        <f t="shared" si="59"/>
        <v>0.69695441129616065</v>
      </c>
      <c r="AC37" s="7">
        <f t="shared" si="59"/>
        <v>0.68286220353856597</v>
      </c>
      <c r="AD37" s="7">
        <f t="shared" si="59"/>
        <v>0.6687699957809714</v>
      </c>
      <c r="AE37" s="7">
        <f t="shared" si="59"/>
        <v>0.65467778802337673</v>
      </c>
      <c r="AF37" s="7">
        <f t="shared" si="59"/>
        <v>0.64058558026578205</v>
      </c>
      <c r="AG37" s="7">
        <f t="shared" si="59"/>
        <v>0.62649337250818737</v>
      </c>
      <c r="AH37" s="7">
        <f t="shared" si="59"/>
        <v>0.6124011647505927</v>
      </c>
      <c r="AI37" s="7">
        <f t="shared" si="59"/>
        <v>0.59830895699299802</v>
      </c>
      <c r="AJ37" s="7">
        <f t="shared" si="60"/>
        <v>0.59135967411390133</v>
      </c>
      <c r="AK37" s="7">
        <f t="shared" si="60"/>
        <v>0.58441039123480465</v>
      </c>
      <c r="AL37" s="7">
        <f t="shared" si="60"/>
        <v>0.57746110835570796</v>
      </c>
      <c r="AM37" s="7">
        <f t="shared" si="60"/>
        <v>0.57051182547661139</v>
      </c>
      <c r="AN37" s="7">
        <f t="shared" si="60"/>
        <v>0.5635625425975147</v>
      </c>
      <c r="AO37" s="7">
        <f t="shared" si="60"/>
        <v>0.55661325971841813</v>
      </c>
      <c r="AP37" s="7">
        <f t="shared" si="60"/>
        <v>0.54966397683932144</v>
      </c>
      <c r="AQ37" s="7">
        <f t="shared" si="60"/>
        <v>0.54271469396022476</v>
      </c>
      <c r="AR37" s="7">
        <f t="shared" si="60"/>
        <v>0.53576541108112807</v>
      </c>
      <c r="AS37" s="7">
        <f t="shared" si="60"/>
        <v>0.52881612820203139</v>
      </c>
      <c r="AT37" s="7">
        <f t="shared" si="60"/>
        <v>0.52186684532293481</v>
      </c>
      <c r="AU37" s="7">
        <f t="shared" si="60"/>
        <v>0.51491756244383813</v>
      </c>
      <c r="AV37" s="7">
        <f t="shared" si="61"/>
        <v>0.51083257668363558</v>
      </c>
      <c r="AW37" s="7">
        <f t="shared" si="61"/>
        <v>0.5067475909234328</v>
      </c>
      <c r="AX37" s="7">
        <f t="shared" si="61"/>
        <v>0.50266260516323014</v>
      </c>
      <c r="AY37" s="7">
        <f t="shared" si="61"/>
        <v>0.49857761940302736</v>
      </c>
      <c r="AZ37" s="7">
        <f t="shared" si="61"/>
        <v>0.49449263364282464</v>
      </c>
      <c r="BA37" s="7">
        <f t="shared" si="61"/>
        <v>0.49040764788262192</v>
      </c>
      <c r="BB37" s="7">
        <f t="shared" si="61"/>
        <v>0.4863226621224192</v>
      </c>
      <c r="BC37" s="7">
        <f t="shared" si="61"/>
        <v>0.48223767636221648</v>
      </c>
      <c r="BD37" s="7">
        <f t="shared" si="61"/>
        <v>0.47815269060201376</v>
      </c>
      <c r="BE37" s="7">
        <f t="shared" si="61"/>
        <v>0.47406770484181104</v>
      </c>
      <c r="BF37" s="7">
        <f t="shared" si="61"/>
        <v>0.46998271908160827</v>
      </c>
      <c r="BG37" s="7">
        <f t="shared" si="61"/>
        <v>0.4658977333214056</v>
      </c>
      <c r="BH37" s="7">
        <f t="shared" si="62"/>
        <v>0.46338979887358533</v>
      </c>
      <c r="BI37" s="7">
        <f t="shared" si="62"/>
        <v>0.46088186442576506</v>
      </c>
      <c r="BJ37" s="7">
        <f t="shared" si="62"/>
        <v>0.45837392997794479</v>
      </c>
      <c r="BK37" s="7">
        <f t="shared" si="62"/>
        <v>0.45586599553012452</v>
      </c>
      <c r="BL37" s="7">
        <f t="shared" si="62"/>
        <v>0.45335806108230425</v>
      </c>
      <c r="BM37" s="7">
        <f t="shared" si="62"/>
        <v>0.45085012663448398</v>
      </c>
      <c r="BN37" s="7">
        <f t="shared" si="62"/>
        <v>0.44834219218666371</v>
      </c>
      <c r="BO37" s="7">
        <f t="shared" si="62"/>
        <v>0.44583425773884339</v>
      </c>
      <c r="BP37" s="7">
        <f t="shared" si="62"/>
        <v>0.44332632329102312</v>
      </c>
      <c r="BQ37" s="7">
        <f t="shared" si="62"/>
        <v>0.44081838884320285</v>
      </c>
      <c r="BR37" s="7">
        <f t="shared" si="63"/>
        <v>0.43831045439538258</v>
      </c>
      <c r="BS37" s="7">
        <f t="shared" si="63"/>
        <v>0.43580251994756231</v>
      </c>
      <c r="BT37" s="7">
        <f t="shared" si="63"/>
        <v>0.43329458549974204</v>
      </c>
      <c r="BU37" s="7">
        <f t="shared" si="63"/>
        <v>0.43078665105192171</v>
      </c>
      <c r="BV37" s="7">
        <f t="shared" si="63"/>
        <v>0.42827871660410144</v>
      </c>
      <c r="BW37" s="7">
        <f t="shared" si="63"/>
        <v>0.42577078215628117</v>
      </c>
      <c r="BX37" s="7">
        <f t="shared" si="63"/>
        <v>0.4232628477084609</v>
      </c>
      <c r="BY37" s="7">
        <f t="shared" si="63"/>
        <v>0.42075491326064063</v>
      </c>
      <c r="BZ37" s="7">
        <f t="shared" si="63"/>
        <v>0.41824697881282036</v>
      </c>
      <c r="CA37" s="7">
        <f t="shared" si="63"/>
        <v>0.41573904436500009</v>
      </c>
      <c r="CB37" s="7">
        <f t="shared" si="63"/>
        <v>0.41323110991717982</v>
      </c>
      <c r="CC37" s="7">
        <f t="shared" si="63"/>
        <v>0.41072317546935955</v>
      </c>
      <c r="CD37" s="7">
        <f t="shared" si="63"/>
        <v>0.40821524102153928</v>
      </c>
      <c r="CE37" s="7">
        <f t="shared" si="63"/>
        <v>0.40570730657371901</v>
      </c>
      <c r="CF37" s="7">
        <f t="shared" si="64"/>
        <v>0.40414000406358952</v>
      </c>
      <c r="CG37" s="7">
        <f t="shared" si="64"/>
        <v>0.40257270155346003</v>
      </c>
      <c r="CH37" s="7">
        <f t="shared" si="64"/>
        <v>0.40100539904333055</v>
      </c>
      <c r="CI37" s="7">
        <f t="shared" si="64"/>
        <v>0.39943809653320111</v>
      </c>
      <c r="CJ37" s="7">
        <f t="shared" si="64"/>
        <v>0.39787079402307168</v>
      </c>
      <c r="CK37" s="7">
        <f t="shared" si="64"/>
        <v>0.3963034915129422</v>
      </c>
      <c r="CL37" s="7">
        <f t="shared" si="64"/>
        <v>0.39473618900281271</v>
      </c>
      <c r="CM37" s="7">
        <f t="shared" si="64"/>
        <v>0.39316888649268328</v>
      </c>
      <c r="CN37" s="7">
        <f t="shared" si="64"/>
        <v>0.39160158398255385</v>
      </c>
      <c r="CO37" s="7">
        <f t="shared" si="64"/>
        <v>0.39003428147242436</v>
      </c>
      <c r="CP37" s="7">
        <f t="shared" si="65"/>
        <v>0.38846697896229487</v>
      </c>
      <c r="CQ37" s="7">
        <f t="shared" si="65"/>
        <v>0.38689967645216539</v>
      </c>
      <c r="CR37" s="7">
        <f t="shared" si="65"/>
        <v>0.38533237394203596</v>
      </c>
      <c r="CS37" s="7">
        <f t="shared" si="65"/>
        <v>0.38376507143190652</v>
      </c>
      <c r="CT37" s="7">
        <f t="shared" si="65"/>
        <v>0.38219776892177704</v>
      </c>
      <c r="CU37" s="7">
        <f t="shared" si="65"/>
        <v>0.38063046641164755</v>
      </c>
      <c r="CV37" s="7">
        <f t="shared" si="65"/>
        <v>0.37906316390151812</v>
      </c>
      <c r="CW37" s="7">
        <f t="shared" si="65"/>
        <v>0.37749586139138869</v>
      </c>
      <c r="CX37" s="7">
        <f t="shared" si="65"/>
        <v>0.3759285588812592</v>
      </c>
      <c r="CY37" s="7">
        <f t="shared" si="65"/>
        <v>0.37436125637112971</v>
      </c>
      <c r="CZ37" s="7">
        <f t="shared" si="65"/>
        <v>0.37279395386100028</v>
      </c>
      <c r="DA37" s="7">
        <f t="shared" si="65"/>
        <v>0.37122665135087085</v>
      </c>
      <c r="DB37" s="7">
        <f t="shared" si="65"/>
        <v>0.36965934884074136</v>
      </c>
      <c r="DC37" s="7">
        <f t="shared" si="65"/>
        <v>0.36809204633061188</v>
      </c>
      <c r="DD37" s="7">
        <f t="shared" si="66"/>
        <v>0.36695127422292778</v>
      </c>
      <c r="DE37" s="7">
        <f t="shared" si="66"/>
        <v>0.36581050211524369</v>
      </c>
      <c r="DF37" s="7">
        <f t="shared" si="66"/>
        <v>0.36466973000755964</v>
      </c>
      <c r="DG37" s="7">
        <f t="shared" si="66"/>
        <v>0.36352895789987549</v>
      </c>
      <c r="DH37" s="7">
        <f t="shared" si="66"/>
        <v>0.36238818579219145</v>
      </c>
      <c r="DI37" s="7">
        <f t="shared" si="66"/>
        <v>0.36124741368450736</v>
      </c>
      <c r="DJ37" s="7">
        <f t="shared" si="66"/>
        <v>0.36010664157682326</v>
      </c>
      <c r="DK37" s="7">
        <f t="shared" si="66"/>
        <v>0.35896586946913916</v>
      </c>
      <c r="DL37" s="7">
        <f t="shared" si="66"/>
        <v>0.35782509736145507</v>
      </c>
      <c r="DM37" s="7">
        <f t="shared" si="66"/>
        <v>0.35668432525377097</v>
      </c>
      <c r="DN37" s="7">
        <f t="shared" si="67"/>
        <v>0.35554355314608688</v>
      </c>
      <c r="DO37" s="7">
        <f t="shared" si="67"/>
        <v>0.35440278103840284</v>
      </c>
      <c r="DP37" s="7">
        <f t="shared" si="67"/>
        <v>0.35326200893071869</v>
      </c>
      <c r="DQ37" s="7">
        <f t="shared" si="67"/>
        <v>0.35212123682303464</v>
      </c>
      <c r="DR37" s="7">
        <f t="shared" si="67"/>
        <v>0.35098046471535055</v>
      </c>
      <c r="DS37" s="7">
        <f t="shared" si="67"/>
        <v>0.34983969260766645</v>
      </c>
      <c r="DT37" s="7">
        <f t="shared" si="67"/>
        <v>0.34869892049998236</v>
      </c>
      <c r="DU37" s="7">
        <f t="shared" si="67"/>
        <v>0.34755814839229826</v>
      </c>
      <c r="DV37" s="7">
        <f t="shared" si="67"/>
        <v>0.34641737628461422</v>
      </c>
      <c r="DW37" s="7">
        <f t="shared" si="67"/>
        <v>0.34527660417693007</v>
      </c>
      <c r="DX37" s="7">
        <f t="shared" si="67"/>
        <v>0.34413583206924603</v>
      </c>
      <c r="DY37" s="7">
        <f t="shared" si="67"/>
        <v>0.34299505996156193</v>
      </c>
      <c r="DZ37" s="7">
        <f t="shared" si="67"/>
        <v>0.34185428785387784</v>
      </c>
      <c r="EA37" s="7">
        <f t="shared" si="67"/>
        <v>0.34071351574619374</v>
      </c>
      <c r="EC37" s="1">
        <v>0.34</v>
      </c>
      <c r="ED37" s="4">
        <f t="shared" si="50"/>
        <v>0.94717106312357802</v>
      </c>
      <c r="EE37" s="4">
        <f t="shared" si="51"/>
        <v>0.76741545008413392</v>
      </c>
      <c r="EF37" s="4">
        <f t="shared" si="52"/>
        <v>0.59830895699299802</v>
      </c>
      <c r="EG37" s="4">
        <f t="shared" si="53"/>
        <v>0.51491756244383824</v>
      </c>
      <c r="EH37" s="4">
        <f t="shared" si="54"/>
        <v>0.46589773332140555</v>
      </c>
      <c r="EI37" s="4">
        <f t="shared" si="55"/>
        <v>0.40570730657371895</v>
      </c>
      <c r="EJ37" s="4">
        <f t="shared" si="56"/>
        <v>0.36809204633061188</v>
      </c>
      <c r="EK37" s="4">
        <f t="shared" si="57"/>
        <v>0.34071351574619374</v>
      </c>
    </row>
    <row r="38" spans="1:141" x14ac:dyDescent="0.35">
      <c r="P38" s="1">
        <f t="shared" si="4"/>
        <v>0.35</v>
      </c>
      <c r="Q38" s="7">
        <f t="shared" si="58"/>
        <v>0.96222469341580363</v>
      </c>
      <c r="R38" s="7">
        <f t="shared" si="58"/>
        <v>0.93237118251392825</v>
      </c>
      <c r="S38" s="7">
        <f t="shared" si="58"/>
        <v>0.90251767161205299</v>
      </c>
      <c r="T38" s="7">
        <f t="shared" si="58"/>
        <v>0.87266416071017772</v>
      </c>
      <c r="U38" s="7">
        <f t="shared" si="58"/>
        <v>0.84281064980830234</v>
      </c>
      <c r="V38" s="7">
        <f t="shared" si="58"/>
        <v>0.81295713890642707</v>
      </c>
      <c r="W38" s="7">
        <f t="shared" si="58"/>
        <v>0.7831036280045518</v>
      </c>
      <c r="X38" s="7">
        <f t="shared" si="59"/>
        <v>0.76884866513262473</v>
      </c>
      <c r="Y38" s="7">
        <f t="shared" si="59"/>
        <v>0.75459370226069744</v>
      </c>
      <c r="Z38" s="7">
        <f t="shared" si="59"/>
        <v>0.74033873938877037</v>
      </c>
      <c r="AA38" s="7">
        <f t="shared" si="59"/>
        <v>0.72608377651684319</v>
      </c>
      <c r="AB38" s="7">
        <f t="shared" si="59"/>
        <v>0.71182881364491601</v>
      </c>
      <c r="AC38" s="7">
        <f t="shared" si="59"/>
        <v>0.69757385077298895</v>
      </c>
      <c r="AD38" s="7">
        <f t="shared" si="59"/>
        <v>0.68331888790106166</v>
      </c>
      <c r="AE38" s="7">
        <f t="shared" si="59"/>
        <v>0.66906392502913459</v>
      </c>
      <c r="AF38" s="7">
        <f t="shared" si="59"/>
        <v>0.65480896215720741</v>
      </c>
      <c r="AG38" s="7">
        <f t="shared" si="59"/>
        <v>0.64055399928528023</v>
      </c>
      <c r="AH38" s="7">
        <f t="shared" si="59"/>
        <v>0.62629903641335316</v>
      </c>
      <c r="AI38" s="7">
        <f t="shared" si="59"/>
        <v>0.61204407354142587</v>
      </c>
      <c r="AJ38" s="7">
        <f t="shared" si="60"/>
        <v>0.6049685726055295</v>
      </c>
      <c r="AK38" s="7">
        <f t="shared" si="60"/>
        <v>0.5978930716696329</v>
      </c>
      <c r="AL38" s="7">
        <f t="shared" si="60"/>
        <v>0.59081757073373642</v>
      </c>
      <c r="AM38" s="7">
        <f t="shared" si="60"/>
        <v>0.58374206979783994</v>
      </c>
      <c r="AN38" s="7">
        <f t="shared" si="60"/>
        <v>0.57666656886194345</v>
      </c>
      <c r="AO38" s="7">
        <f t="shared" si="60"/>
        <v>0.56959106792604697</v>
      </c>
      <c r="AP38" s="7">
        <f t="shared" si="60"/>
        <v>0.56251556699015048</v>
      </c>
      <c r="AQ38" s="7">
        <f t="shared" si="60"/>
        <v>0.555440066054254</v>
      </c>
      <c r="AR38" s="7">
        <f t="shared" si="60"/>
        <v>0.54836456511835752</v>
      </c>
      <c r="AS38" s="7">
        <f t="shared" si="60"/>
        <v>0.54128906418246103</v>
      </c>
      <c r="AT38" s="7">
        <f t="shared" si="60"/>
        <v>0.53421356324656455</v>
      </c>
      <c r="AU38" s="7">
        <f t="shared" si="60"/>
        <v>0.52713806231066807</v>
      </c>
      <c r="AV38" s="7">
        <f t="shared" si="61"/>
        <v>0.52297362939656789</v>
      </c>
      <c r="AW38" s="7">
        <f t="shared" si="61"/>
        <v>0.51880919648246793</v>
      </c>
      <c r="AX38" s="7">
        <f t="shared" si="61"/>
        <v>0.51464476356836786</v>
      </c>
      <c r="AY38" s="7">
        <f t="shared" si="61"/>
        <v>0.51048033065426779</v>
      </c>
      <c r="AZ38" s="7">
        <f t="shared" si="61"/>
        <v>0.50631589774016772</v>
      </c>
      <c r="BA38" s="7">
        <f t="shared" si="61"/>
        <v>0.50215146482606765</v>
      </c>
      <c r="BB38" s="7">
        <f t="shared" si="61"/>
        <v>0.49798703191196769</v>
      </c>
      <c r="BC38" s="7">
        <f t="shared" si="61"/>
        <v>0.49382259899786762</v>
      </c>
      <c r="BD38" s="7">
        <f t="shared" si="61"/>
        <v>0.48965816608376755</v>
      </c>
      <c r="BE38" s="7">
        <f t="shared" si="61"/>
        <v>0.48549373316966749</v>
      </c>
      <c r="BF38" s="7">
        <f t="shared" si="61"/>
        <v>0.48132930025556747</v>
      </c>
      <c r="BG38" s="7">
        <f t="shared" si="61"/>
        <v>0.47716486734146746</v>
      </c>
      <c r="BH38" s="7">
        <f t="shared" si="62"/>
        <v>0.47460386753089812</v>
      </c>
      <c r="BI38" s="7">
        <f t="shared" si="62"/>
        <v>0.47204286772032883</v>
      </c>
      <c r="BJ38" s="7">
        <f t="shared" si="62"/>
        <v>0.46948186790975954</v>
      </c>
      <c r="BK38" s="7">
        <f t="shared" si="62"/>
        <v>0.4669208680991902</v>
      </c>
      <c r="BL38" s="7">
        <f t="shared" si="62"/>
        <v>0.46435986828862086</v>
      </c>
      <c r="BM38" s="7">
        <f t="shared" si="62"/>
        <v>0.46179886847805157</v>
      </c>
      <c r="BN38" s="7">
        <f t="shared" si="62"/>
        <v>0.45923786866748229</v>
      </c>
      <c r="BO38" s="7">
        <f t="shared" si="62"/>
        <v>0.45667686885691294</v>
      </c>
      <c r="BP38" s="7">
        <f t="shared" si="62"/>
        <v>0.4541158690463436</v>
      </c>
      <c r="BQ38" s="7">
        <f t="shared" si="62"/>
        <v>0.45155486923577431</v>
      </c>
      <c r="BR38" s="7">
        <f t="shared" si="63"/>
        <v>0.44899386942520503</v>
      </c>
      <c r="BS38" s="7">
        <f t="shared" si="63"/>
        <v>0.44643286961463569</v>
      </c>
      <c r="BT38" s="7">
        <f t="shared" si="63"/>
        <v>0.44387186980406634</v>
      </c>
      <c r="BU38" s="7">
        <f t="shared" si="63"/>
        <v>0.44131086999349706</v>
      </c>
      <c r="BV38" s="7">
        <f t="shared" si="63"/>
        <v>0.43874987018292777</v>
      </c>
      <c r="BW38" s="7">
        <f t="shared" si="63"/>
        <v>0.43618887037235843</v>
      </c>
      <c r="BX38" s="7">
        <f t="shared" si="63"/>
        <v>0.43362787056178909</v>
      </c>
      <c r="BY38" s="7">
        <f t="shared" si="63"/>
        <v>0.4310668707512198</v>
      </c>
      <c r="BZ38" s="7">
        <f t="shared" si="63"/>
        <v>0.42850587094065051</v>
      </c>
      <c r="CA38" s="7">
        <f t="shared" si="63"/>
        <v>0.42594487113008117</v>
      </c>
      <c r="CB38" s="7">
        <f t="shared" si="63"/>
        <v>0.42338387131951183</v>
      </c>
      <c r="CC38" s="7">
        <f t="shared" si="63"/>
        <v>0.42082287150894254</v>
      </c>
      <c r="CD38" s="7">
        <f t="shared" si="63"/>
        <v>0.41826187169837326</v>
      </c>
      <c r="CE38" s="7">
        <f t="shared" si="63"/>
        <v>0.41570087188780391</v>
      </c>
      <c r="CF38" s="7">
        <f t="shared" si="64"/>
        <v>0.41409892400504311</v>
      </c>
      <c r="CG38" s="7">
        <f t="shared" si="64"/>
        <v>0.41249697612228231</v>
      </c>
      <c r="CH38" s="7">
        <f t="shared" si="64"/>
        <v>0.41089502823952162</v>
      </c>
      <c r="CI38" s="7">
        <f t="shared" si="64"/>
        <v>0.40929308035676087</v>
      </c>
      <c r="CJ38" s="7">
        <f t="shared" si="64"/>
        <v>0.40769113247400013</v>
      </c>
      <c r="CK38" s="7">
        <f t="shared" si="64"/>
        <v>0.40608918459123938</v>
      </c>
      <c r="CL38" s="7">
        <f t="shared" si="64"/>
        <v>0.40448723670847864</v>
      </c>
      <c r="CM38" s="7">
        <f t="shared" si="64"/>
        <v>0.40288528882571789</v>
      </c>
      <c r="CN38" s="7">
        <f t="shared" si="64"/>
        <v>0.40128334094295715</v>
      </c>
      <c r="CO38" s="7">
        <f t="shared" si="64"/>
        <v>0.3996813930601964</v>
      </c>
      <c r="CP38" s="7">
        <f t="shared" si="65"/>
        <v>0.39807944517743565</v>
      </c>
      <c r="CQ38" s="7">
        <f t="shared" si="65"/>
        <v>0.39647749729467491</v>
      </c>
      <c r="CR38" s="7">
        <f t="shared" si="65"/>
        <v>0.39487554941191416</v>
      </c>
      <c r="CS38" s="7">
        <f t="shared" si="65"/>
        <v>0.39327360152915342</v>
      </c>
      <c r="CT38" s="7">
        <f t="shared" si="65"/>
        <v>0.39167165364639267</v>
      </c>
      <c r="CU38" s="7">
        <f t="shared" si="65"/>
        <v>0.39006970576363192</v>
      </c>
      <c r="CV38" s="7">
        <f t="shared" si="65"/>
        <v>0.38846775788087118</v>
      </c>
      <c r="CW38" s="7">
        <f t="shared" si="65"/>
        <v>0.38686580999811043</v>
      </c>
      <c r="CX38" s="7">
        <f t="shared" si="65"/>
        <v>0.38526386211534969</v>
      </c>
      <c r="CY38" s="7">
        <f t="shared" si="65"/>
        <v>0.38366191423258894</v>
      </c>
      <c r="CZ38" s="7">
        <f t="shared" si="65"/>
        <v>0.3820599663498282</v>
      </c>
      <c r="DA38" s="7">
        <f t="shared" si="65"/>
        <v>0.3804580184670675</v>
      </c>
      <c r="DB38" s="7">
        <f t="shared" si="65"/>
        <v>0.3788560705843067</v>
      </c>
      <c r="DC38" s="7">
        <f t="shared" si="65"/>
        <v>0.37725412270154601</v>
      </c>
      <c r="DD38" s="7">
        <f t="shared" si="66"/>
        <v>0.37608766979428454</v>
      </c>
      <c r="DE38" s="7">
        <f t="shared" si="66"/>
        <v>0.37492121688702307</v>
      </c>
      <c r="DF38" s="7">
        <f t="shared" si="66"/>
        <v>0.37375476397976154</v>
      </c>
      <c r="DG38" s="7">
        <f t="shared" si="66"/>
        <v>0.37258831107250001</v>
      </c>
      <c r="DH38" s="7">
        <f t="shared" si="66"/>
        <v>0.37142185816523854</v>
      </c>
      <c r="DI38" s="7">
        <f t="shared" si="66"/>
        <v>0.37025540525797701</v>
      </c>
      <c r="DJ38" s="7">
        <f t="shared" si="66"/>
        <v>0.36908895235071554</v>
      </c>
      <c r="DK38" s="7">
        <f t="shared" si="66"/>
        <v>0.36792249944345401</v>
      </c>
      <c r="DL38" s="7">
        <f t="shared" si="66"/>
        <v>0.36675604653619254</v>
      </c>
      <c r="DM38" s="7">
        <f t="shared" si="66"/>
        <v>0.36558959362893101</v>
      </c>
      <c r="DN38" s="7">
        <f t="shared" si="67"/>
        <v>0.36442314072166948</v>
      </c>
      <c r="DO38" s="7">
        <f t="shared" si="67"/>
        <v>0.36325668781440801</v>
      </c>
      <c r="DP38" s="7">
        <f t="shared" si="67"/>
        <v>0.36209023490714654</v>
      </c>
      <c r="DQ38" s="7">
        <f t="shared" si="67"/>
        <v>0.36092378199988501</v>
      </c>
      <c r="DR38" s="7">
        <f t="shared" si="67"/>
        <v>0.35975732909262348</v>
      </c>
      <c r="DS38" s="7">
        <f t="shared" si="67"/>
        <v>0.35859087618536201</v>
      </c>
      <c r="DT38" s="7">
        <f t="shared" si="67"/>
        <v>0.35742442327810048</v>
      </c>
      <c r="DU38" s="7">
        <f t="shared" si="67"/>
        <v>0.35625797037083895</v>
      </c>
      <c r="DV38" s="7">
        <f t="shared" si="67"/>
        <v>0.35509151746357748</v>
      </c>
      <c r="DW38" s="7">
        <f t="shared" si="67"/>
        <v>0.353925064556316</v>
      </c>
      <c r="DX38" s="7">
        <f t="shared" si="67"/>
        <v>0.35275861164905448</v>
      </c>
      <c r="DY38" s="7">
        <f t="shared" si="67"/>
        <v>0.35159215874179295</v>
      </c>
      <c r="DZ38" s="7">
        <f t="shared" si="67"/>
        <v>0.35042570583453148</v>
      </c>
      <c r="EA38" s="7">
        <f t="shared" si="67"/>
        <v>0.34925925292727</v>
      </c>
      <c r="EC38" s="1">
        <v>0.35</v>
      </c>
      <c r="ED38" s="4">
        <f t="shared" si="50"/>
        <v>0.96222469341580363</v>
      </c>
      <c r="EE38" s="4">
        <f t="shared" si="51"/>
        <v>0.7831036280045518</v>
      </c>
      <c r="EF38" s="4">
        <f t="shared" si="52"/>
        <v>0.61204407354142587</v>
      </c>
      <c r="EG38" s="4">
        <f t="shared" si="53"/>
        <v>0.52713806231066795</v>
      </c>
      <c r="EH38" s="4">
        <f t="shared" si="54"/>
        <v>0.4771648673414674</v>
      </c>
      <c r="EI38" s="4">
        <f t="shared" si="55"/>
        <v>0.41570087188780386</v>
      </c>
      <c r="EJ38" s="4">
        <f t="shared" si="56"/>
        <v>0.37725412270154601</v>
      </c>
      <c r="EK38" s="4">
        <f t="shared" si="57"/>
        <v>0.34925925292726995</v>
      </c>
    </row>
    <row r="39" spans="1:141" x14ac:dyDescent="0.35">
      <c r="A39" s="10" t="s">
        <v>40</v>
      </c>
      <c r="P39" s="1">
        <f t="shared" si="4"/>
        <v>0.36</v>
      </c>
      <c r="Q39" s="7">
        <f t="shared" si="58"/>
        <v>0.97727832370802947</v>
      </c>
      <c r="R39" s="7">
        <f t="shared" si="58"/>
        <v>0.94753057074418623</v>
      </c>
      <c r="S39" s="7">
        <f t="shared" si="58"/>
        <v>0.91778281778034299</v>
      </c>
      <c r="T39" s="7">
        <f t="shared" si="58"/>
        <v>0.88803506481649974</v>
      </c>
      <c r="U39" s="7">
        <f t="shared" si="58"/>
        <v>0.8582873118526565</v>
      </c>
      <c r="V39" s="7">
        <f t="shared" si="58"/>
        <v>0.82853955888881337</v>
      </c>
      <c r="W39" s="7">
        <f t="shared" si="58"/>
        <v>0.79879180592497012</v>
      </c>
      <c r="X39" s="7">
        <f t="shared" si="59"/>
        <v>0.78437408793871022</v>
      </c>
      <c r="Y39" s="7">
        <f t="shared" si="59"/>
        <v>0.76995636995245065</v>
      </c>
      <c r="Z39" s="7">
        <f t="shared" si="59"/>
        <v>0.75553865196619097</v>
      </c>
      <c r="AA39" s="7">
        <f t="shared" si="59"/>
        <v>0.74112093397993128</v>
      </c>
      <c r="AB39" s="7">
        <f t="shared" si="59"/>
        <v>0.7267032159936716</v>
      </c>
      <c r="AC39" s="7">
        <f t="shared" si="59"/>
        <v>0.71228549800741192</v>
      </c>
      <c r="AD39" s="7">
        <f t="shared" si="59"/>
        <v>0.69786778002115235</v>
      </c>
      <c r="AE39" s="7">
        <f t="shared" si="59"/>
        <v>0.68345006203489267</v>
      </c>
      <c r="AF39" s="7">
        <f t="shared" si="59"/>
        <v>0.66903234404863299</v>
      </c>
      <c r="AG39" s="7">
        <f t="shared" si="59"/>
        <v>0.65461462606237331</v>
      </c>
      <c r="AH39" s="7">
        <f t="shared" si="59"/>
        <v>0.64019690807611362</v>
      </c>
      <c r="AI39" s="7">
        <f t="shared" si="59"/>
        <v>0.62577919008985394</v>
      </c>
      <c r="AJ39" s="7">
        <f t="shared" si="60"/>
        <v>0.61857747109715755</v>
      </c>
      <c r="AK39" s="7">
        <f t="shared" si="60"/>
        <v>0.61137575210446116</v>
      </c>
      <c r="AL39" s="7">
        <f t="shared" si="60"/>
        <v>0.60417403311176487</v>
      </c>
      <c r="AM39" s="7">
        <f t="shared" si="60"/>
        <v>0.59697231411906848</v>
      </c>
      <c r="AN39" s="7">
        <f t="shared" si="60"/>
        <v>0.58977059512637209</v>
      </c>
      <c r="AO39" s="7">
        <f t="shared" si="60"/>
        <v>0.58256887613367581</v>
      </c>
      <c r="AP39" s="7">
        <f t="shared" si="60"/>
        <v>0.57536715714097941</v>
      </c>
      <c r="AQ39" s="7">
        <f t="shared" si="60"/>
        <v>0.56816543814828302</v>
      </c>
      <c r="AR39" s="7">
        <f t="shared" si="60"/>
        <v>0.56096371915558663</v>
      </c>
      <c r="AS39" s="7">
        <f t="shared" si="60"/>
        <v>0.55376200016289023</v>
      </c>
      <c r="AT39" s="7">
        <f t="shared" si="60"/>
        <v>0.54656028117019395</v>
      </c>
      <c r="AU39" s="7">
        <f t="shared" si="60"/>
        <v>0.53935856217749756</v>
      </c>
      <c r="AV39" s="7">
        <f t="shared" si="61"/>
        <v>0.53511468210950031</v>
      </c>
      <c r="AW39" s="7">
        <f t="shared" si="61"/>
        <v>0.53087080204150294</v>
      </c>
      <c r="AX39" s="7">
        <f t="shared" si="61"/>
        <v>0.52662692197350558</v>
      </c>
      <c r="AY39" s="7">
        <f t="shared" si="61"/>
        <v>0.52238304190550822</v>
      </c>
      <c r="AZ39" s="7">
        <f t="shared" si="61"/>
        <v>0.51813916183751085</v>
      </c>
      <c r="BA39" s="7">
        <f t="shared" si="61"/>
        <v>0.51389528176951349</v>
      </c>
      <c r="BB39" s="7">
        <f t="shared" si="61"/>
        <v>0.50965140170151613</v>
      </c>
      <c r="BC39" s="7">
        <f t="shared" si="61"/>
        <v>0.50540752163351876</v>
      </c>
      <c r="BD39" s="7">
        <f t="shared" si="61"/>
        <v>0.5011636415655214</v>
      </c>
      <c r="BE39" s="7">
        <f t="shared" si="61"/>
        <v>0.49691976149752404</v>
      </c>
      <c r="BF39" s="7">
        <f t="shared" si="61"/>
        <v>0.49267588142952667</v>
      </c>
      <c r="BG39" s="7">
        <f t="shared" si="61"/>
        <v>0.48843200136152931</v>
      </c>
      <c r="BH39" s="7">
        <f t="shared" si="62"/>
        <v>0.48581793618821101</v>
      </c>
      <c r="BI39" s="7">
        <f t="shared" si="62"/>
        <v>0.48320387101489271</v>
      </c>
      <c r="BJ39" s="7">
        <f t="shared" si="62"/>
        <v>0.48058980584157429</v>
      </c>
      <c r="BK39" s="7">
        <f t="shared" si="62"/>
        <v>0.47797574066825599</v>
      </c>
      <c r="BL39" s="7">
        <f t="shared" si="62"/>
        <v>0.47536167549493757</v>
      </c>
      <c r="BM39" s="7">
        <f t="shared" si="62"/>
        <v>0.47274761032161927</v>
      </c>
      <c r="BN39" s="7">
        <f t="shared" si="62"/>
        <v>0.47013354514830086</v>
      </c>
      <c r="BO39" s="7">
        <f t="shared" si="62"/>
        <v>0.46751947997498255</v>
      </c>
      <c r="BP39" s="7">
        <f t="shared" si="62"/>
        <v>0.4649054148016642</v>
      </c>
      <c r="BQ39" s="7">
        <f t="shared" si="62"/>
        <v>0.46229134962834584</v>
      </c>
      <c r="BR39" s="7">
        <f t="shared" si="63"/>
        <v>0.45967728445502748</v>
      </c>
      <c r="BS39" s="7">
        <f t="shared" si="63"/>
        <v>0.45706321928170912</v>
      </c>
      <c r="BT39" s="7">
        <f t="shared" si="63"/>
        <v>0.45444915410839076</v>
      </c>
      <c r="BU39" s="7">
        <f t="shared" si="63"/>
        <v>0.4518350889350724</v>
      </c>
      <c r="BV39" s="7">
        <f t="shared" si="63"/>
        <v>0.44922102376175405</v>
      </c>
      <c r="BW39" s="7">
        <f t="shared" si="63"/>
        <v>0.44660695858843569</v>
      </c>
      <c r="BX39" s="7">
        <f t="shared" si="63"/>
        <v>0.44399289341511733</v>
      </c>
      <c r="BY39" s="7">
        <f t="shared" si="63"/>
        <v>0.44137882824179897</v>
      </c>
      <c r="BZ39" s="7">
        <f t="shared" si="63"/>
        <v>0.43876476306848061</v>
      </c>
      <c r="CA39" s="7">
        <f t="shared" si="63"/>
        <v>0.43615069789516225</v>
      </c>
      <c r="CB39" s="7">
        <f t="shared" si="63"/>
        <v>0.4335366327218439</v>
      </c>
      <c r="CC39" s="7">
        <f t="shared" si="63"/>
        <v>0.43092256754852554</v>
      </c>
      <c r="CD39" s="7">
        <f t="shared" si="63"/>
        <v>0.42830850237520718</v>
      </c>
      <c r="CE39" s="7">
        <f t="shared" si="63"/>
        <v>0.42569443720188882</v>
      </c>
      <c r="CF39" s="7">
        <f t="shared" si="64"/>
        <v>0.42405784394649682</v>
      </c>
      <c r="CG39" s="7">
        <f t="shared" si="64"/>
        <v>0.42242125069110475</v>
      </c>
      <c r="CH39" s="7">
        <f t="shared" si="64"/>
        <v>0.42078465743571275</v>
      </c>
      <c r="CI39" s="7">
        <f t="shared" si="64"/>
        <v>0.41914806418032069</v>
      </c>
      <c r="CJ39" s="7">
        <f t="shared" si="64"/>
        <v>0.41751147092492868</v>
      </c>
      <c r="CK39" s="7">
        <f t="shared" si="64"/>
        <v>0.41587487766953668</v>
      </c>
      <c r="CL39" s="7">
        <f t="shared" si="64"/>
        <v>0.41423828441414468</v>
      </c>
      <c r="CM39" s="7">
        <f t="shared" si="64"/>
        <v>0.41260169115875261</v>
      </c>
      <c r="CN39" s="7">
        <f t="shared" si="64"/>
        <v>0.41096509790336061</v>
      </c>
      <c r="CO39" s="7">
        <f t="shared" si="64"/>
        <v>0.40932850464796855</v>
      </c>
      <c r="CP39" s="7">
        <f t="shared" si="65"/>
        <v>0.40769191139257654</v>
      </c>
      <c r="CQ39" s="7">
        <f t="shared" si="65"/>
        <v>0.40605531813718454</v>
      </c>
      <c r="CR39" s="7">
        <f t="shared" si="65"/>
        <v>0.40441872488179254</v>
      </c>
      <c r="CS39" s="7">
        <f t="shared" si="65"/>
        <v>0.40278213162640047</v>
      </c>
      <c r="CT39" s="7">
        <f t="shared" si="65"/>
        <v>0.40114553837100847</v>
      </c>
      <c r="CU39" s="7">
        <f t="shared" si="65"/>
        <v>0.39950894511561641</v>
      </c>
      <c r="CV39" s="7">
        <f t="shared" si="65"/>
        <v>0.3978723518602244</v>
      </c>
      <c r="CW39" s="7">
        <f t="shared" si="65"/>
        <v>0.3962357586048324</v>
      </c>
      <c r="CX39" s="7">
        <f t="shared" si="65"/>
        <v>0.3945991653494404</v>
      </c>
      <c r="CY39" s="7">
        <f t="shared" si="65"/>
        <v>0.39296257209404833</v>
      </c>
      <c r="CZ39" s="7">
        <f t="shared" si="65"/>
        <v>0.39132597883865633</v>
      </c>
      <c r="DA39" s="7">
        <f t="shared" si="65"/>
        <v>0.38968938558326427</v>
      </c>
      <c r="DB39" s="7">
        <f t="shared" si="65"/>
        <v>0.38805279232787226</v>
      </c>
      <c r="DC39" s="7">
        <f t="shared" si="65"/>
        <v>0.38641619907248026</v>
      </c>
      <c r="DD39" s="7">
        <f t="shared" si="66"/>
        <v>0.38522406536564135</v>
      </c>
      <c r="DE39" s="7">
        <f t="shared" si="66"/>
        <v>0.38403193165880245</v>
      </c>
      <c r="DF39" s="7">
        <f t="shared" si="66"/>
        <v>0.38283979795196349</v>
      </c>
      <c r="DG39" s="7">
        <f t="shared" si="66"/>
        <v>0.38164766424512458</v>
      </c>
      <c r="DH39" s="7">
        <f t="shared" si="66"/>
        <v>0.38045553053828568</v>
      </c>
      <c r="DI39" s="7">
        <f t="shared" si="66"/>
        <v>0.37926339683144672</v>
      </c>
      <c r="DJ39" s="7">
        <f t="shared" si="66"/>
        <v>0.37807126312460781</v>
      </c>
      <c r="DK39" s="7">
        <f t="shared" si="66"/>
        <v>0.37687912941776891</v>
      </c>
      <c r="DL39" s="7">
        <f t="shared" si="66"/>
        <v>0.37568699571093001</v>
      </c>
      <c r="DM39" s="7">
        <f t="shared" si="66"/>
        <v>0.3744948620040911</v>
      </c>
      <c r="DN39" s="7">
        <f t="shared" si="67"/>
        <v>0.37330272829725214</v>
      </c>
      <c r="DO39" s="7">
        <f t="shared" si="67"/>
        <v>0.37211059459041324</v>
      </c>
      <c r="DP39" s="7">
        <f t="shared" si="67"/>
        <v>0.37091846088357433</v>
      </c>
      <c r="DQ39" s="7">
        <f t="shared" si="67"/>
        <v>0.36972632717673537</v>
      </c>
      <c r="DR39" s="7">
        <f t="shared" si="67"/>
        <v>0.36853419346989646</v>
      </c>
      <c r="DS39" s="7">
        <f t="shared" si="67"/>
        <v>0.36734205976305756</v>
      </c>
      <c r="DT39" s="7">
        <f t="shared" si="67"/>
        <v>0.36614992605621866</v>
      </c>
      <c r="DU39" s="7">
        <f t="shared" si="67"/>
        <v>0.36495779234937975</v>
      </c>
      <c r="DV39" s="7">
        <f t="shared" si="67"/>
        <v>0.36376565864254079</v>
      </c>
      <c r="DW39" s="7">
        <f t="shared" si="67"/>
        <v>0.36257352493570189</v>
      </c>
      <c r="DX39" s="7">
        <f t="shared" si="67"/>
        <v>0.36138139122886298</v>
      </c>
      <c r="DY39" s="7">
        <f t="shared" si="67"/>
        <v>0.36018925752202402</v>
      </c>
      <c r="DZ39" s="7">
        <f t="shared" si="67"/>
        <v>0.35899712381518512</v>
      </c>
      <c r="EA39" s="7">
        <f t="shared" si="67"/>
        <v>0.35780499010834621</v>
      </c>
      <c r="EC39" s="1">
        <v>0.36</v>
      </c>
      <c r="ED39" s="4">
        <f t="shared" si="50"/>
        <v>0.97727832370802925</v>
      </c>
      <c r="EE39" s="4">
        <f t="shared" si="51"/>
        <v>0.7987918059249699</v>
      </c>
      <c r="EF39" s="4">
        <f t="shared" si="52"/>
        <v>0.62577919008985394</v>
      </c>
      <c r="EG39" s="4">
        <f t="shared" si="53"/>
        <v>0.53935856217749767</v>
      </c>
      <c r="EH39" s="4">
        <f t="shared" si="54"/>
        <v>0.48843200136152937</v>
      </c>
      <c r="EI39" s="4">
        <f t="shared" si="55"/>
        <v>0.42569443720188882</v>
      </c>
      <c r="EJ39" s="4">
        <f t="shared" si="56"/>
        <v>0.38641619907248026</v>
      </c>
      <c r="EK39" s="4">
        <f t="shared" si="57"/>
        <v>0.35780499010834621</v>
      </c>
    </row>
    <row r="40" spans="1:141" x14ac:dyDescent="0.35">
      <c r="A40" s="19" t="s">
        <v>35</v>
      </c>
      <c r="P40" s="1">
        <f t="shared" si="4"/>
        <v>0.37</v>
      </c>
      <c r="Q40" s="7">
        <f t="shared" si="58"/>
        <v>0.99233195400025487</v>
      </c>
      <c r="R40" s="7">
        <f t="shared" si="58"/>
        <v>0.96268995897444365</v>
      </c>
      <c r="S40" s="7">
        <f t="shared" si="58"/>
        <v>0.93304796394863243</v>
      </c>
      <c r="T40" s="7">
        <f t="shared" si="58"/>
        <v>0.90340596892282132</v>
      </c>
      <c r="U40" s="7">
        <f t="shared" si="58"/>
        <v>0.8737639738970101</v>
      </c>
      <c r="V40" s="7">
        <f t="shared" si="58"/>
        <v>0.84412197887119889</v>
      </c>
      <c r="W40" s="7">
        <f t="shared" si="58"/>
        <v>0.81447998384538778</v>
      </c>
      <c r="X40" s="7">
        <f t="shared" si="59"/>
        <v>0.79989951074479559</v>
      </c>
      <c r="Y40" s="7">
        <f t="shared" si="59"/>
        <v>0.78531903764420341</v>
      </c>
      <c r="Z40" s="7">
        <f t="shared" si="59"/>
        <v>0.77073856454361134</v>
      </c>
      <c r="AA40" s="7">
        <f t="shared" si="59"/>
        <v>0.75615809144301915</v>
      </c>
      <c r="AB40" s="7">
        <f t="shared" si="59"/>
        <v>0.74157761834242697</v>
      </c>
      <c r="AC40" s="7">
        <f t="shared" si="59"/>
        <v>0.7269971452418349</v>
      </c>
      <c r="AD40" s="7">
        <f t="shared" si="59"/>
        <v>0.71241667214124271</v>
      </c>
      <c r="AE40" s="7">
        <f t="shared" si="59"/>
        <v>0.69783619904065053</v>
      </c>
      <c r="AF40" s="7">
        <f t="shared" si="59"/>
        <v>0.68325572594005846</v>
      </c>
      <c r="AG40" s="7">
        <f t="shared" si="59"/>
        <v>0.66867525283946627</v>
      </c>
      <c r="AH40" s="7">
        <f t="shared" si="59"/>
        <v>0.65409477973887409</v>
      </c>
      <c r="AI40" s="7">
        <f t="shared" si="59"/>
        <v>0.63951430663828202</v>
      </c>
      <c r="AJ40" s="7">
        <f t="shared" si="60"/>
        <v>0.63218636958878571</v>
      </c>
      <c r="AK40" s="7">
        <f t="shared" si="60"/>
        <v>0.62485843253928952</v>
      </c>
      <c r="AL40" s="7">
        <f t="shared" si="60"/>
        <v>0.61753049548979333</v>
      </c>
      <c r="AM40" s="7">
        <f t="shared" si="60"/>
        <v>0.61020255844029714</v>
      </c>
      <c r="AN40" s="7">
        <f t="shared" si="60"/>
        <v>0.60287462139080095</v>
      </c>
      <c r="AO40" s="7">
        <f t="shared" si="60"/>
        <v>0.59554668434130464</v>
      </c>
      <c r="AP40" s="7">
        <f t="shared" si="60"/>
        <v>0.58821874729180845</v>
      </c>
      <c r="AQ40" s="7">
        <f t="shared" si="60"/>
        <v>0.58089081024231226</v>
      </c>
      <c r="AR40" s="7">
        <f t="shared" si="60"/>
        <v>0.57356287319281607</v>
      </c>
      <c r="AS40" s="7">
        <f t="shared" si="60"/>
        <v>0.56623493614331988</v>
      </c>
      <c r="AT40" s="7">
        <f t="shared" si="60"/>
        <v>0.55890699909382358</v>
      </c>
      <c r="AU40" s="7">
        <f t="shared" si="60"/>
        <v>0.55157906204432738</v>
      </c>
      <c r="AV40" s="7">
        <f t="shared" si="61"/>
        <v>0.54725573482243273</v>
      </c>
      <c r="AW40" s="7">
        <f t="shared" si="61"/>
        <v>0.54293240760053807</v>
      </c>
      <c r="AX40" s="7">
        <f t="shared" si="61"/>
        <v>0.53860908037864341</v>
      </c>
      <c r="AY40" s="7">
        <f t="shared" si="61"/>
        <v>0.53428575315674876</v>
      </c>
      <c r="AZ40" s="7">
        <f t="shared" si="61"/>
        <v>0.5299624259348541</v>
      </c>
      <c r="BA40" s="7">
        <f t="shared" si="61"/>
        <v>0.52563909871295933</v>
      </c>
      <c r="BB40" s="7">
        <f t="shared" si="61"/>
        <v>0.52131577149106467</v>
      </c>
      <c r="BC40" s="7">
        <f t="shared" si="61"/>
        <v>0.51699244426917002</v>
      </c>
      <c r="BD40" s="7">
        <f t="shared" si="61"/>
        <v>0.51266911704727525</v>
      </c>
      <c r="BE40" s="7">
        <f t="shared" si="61"/>
        <v>0.50834578982538059</v>
      </c>
      <c r="BF40" s="7">
        <f t="shared" si="61"/>
        <v>0.50402246260348593</v>
      </c>
      <c r="BG40" s="7">
        <f t="shared" si="61"/>
        <v>0.49969913538159122</v>
      </c>
      <c r="BH40" s="7">
        <f t="shared" si="62"/>
        <v>0.4970320048455239</v>
      </c>
      <c r="BI40" s="7">
        <f t="shared" si="62"/>
        <v>0.49436487430945647</v>
      </c>
      <c r="BJ40" s="7">
        <f t="shared" si="62"/>
        <v>0.4916977437733891</v>
      </c>
      <c r="BK40" s="7">
        <f t="shared" si="62"/>
        <v>0.48903061323732167</v>
      </c>
      <c r="BL40" s="7">
        <f t="shared" si="62"/>
        <v>0.48636348270125429</v>
      </c>
      <c r="BM40" s="7">
        <f t="shared" si="62"/>
        <v>0.48369635216518692</v>
      </c>
      <c r="BN40" s="7">
        <f t="shared" si="62"/>
        <v>0.48102922162911954</v>
      </c>
      <c r="BO40" s="7">
        <f t="shared" si="62"/>
        <v>0.47836209109305211</v>
      </c>
      <c r="BP40" s="7">
        <f t="shared" si="62"/>
        <v>0.47569496055698468</v>
      </c>
      <c r="BQ40" s="7">
        <f t="shared" si="62"/>
        <v>0.47302783002091731</v>
      </c>
      <c r="BR40" s="7">
        <f t="shared" si="63"/>
        <v>0.47036069948484993</v>
      </c>
      <c r="BS40" s="7">
        <f t="shared" si="63"/>
        <v>0.46769356894878256</v>
      </c>
      <c r="BT40" s="7">
        <f t="shared" si="63"/>
        <v>0.46502643841271513</v>
      </c>
      <c r="BU40" s="7">
        <f t="shared" si="63"/>
        <v>0.46235930787664775</v>
      </c>
      <c r="BV40" s="7">
        <f t="shared" si="63"/>
        <v>0.45969217734058032</v>
      </c>
      <c r="BW40" s="7">
        <f t="shared" si="63"/>
        <v>0.45702504680451295</v>
      </c>
      <c r="BX40" s="7">
        <f t="shared" si="63"/>
        <v>0.45435791626844557</v>
      </c>
      <c r="BY40" s="7">
        <f t="shared" si="63"/>
        <v>0.45169078573237814</v>
      </c>
      <c r="BZ40" s="7">
        <f t="shared" si="63"/>
        <v>0.44902365519631077</v>
      </c>
      <c r="CA40" s="7">
        <f t="shared" si="63"/>
        <v>0.44635652466024334</v>
      </c>
      <c r="CB40" s="7">
        <f t="shared" si="63"/>
        <v>0.44368939412417596</v>
      </c>
      <c r="CC40" s="7">
        <f t="shared" si="63"/>
        <v>0.44102226358810859</v>
      </c>
      <c r="CD40" s="7">
        <f t="shared" si="63"/>
        <v>0.43835513305204121</v>
      </c>
      <c r="CE40" s="7">
        <f t="shared" si="63"/>
        <v>0.43568800251597378</v>
      </c>
      <c r="CF40" s="7">
        <f t="shared" si="64"/>
        <v>0.43401676388795052</v>
      </c>
      <c r="CG40" s="7">
        <f t="shared" si="64"/>
        <v>0.4323455252599272</v>
      </c>
      <c r="CH40" s="7">
        <f t="shared" si="64"/>
        <v>0.43067428663190388</v>
      </c>
      <c r="CI40" s="7">
        <f t="shared" si="64"/>
        <v>0.42900304800388056</v>
      </c>
      <c r="CJ40" s="7">
        <f t="shared" si="64"/>
        <v>0.42733180937585724</v>
      </c>
      <c r="CK40" s="7">
        <f t="shared" si="64"/>
        <v>0.42566057074783398</v>
      </c>
      <c r="CL40" s="7">
        <f t="shared" si="64"/>
        <v>0.42398933211981066</v>
      </c>
      <c r="CM40" s="7">
        <f t="shared" si="64"/>
        <v>0.42231809349178739</v>
      </c>
      <c r="CN40" s="7">
        <f t="shared" si="64"/>
        <v>0.42064685486376407</v>
      </c>
      <c r="CO40" s="7">
        <f t="shared" si="64"/>
        <v>0.41897561623574076</v>
      </c>
      <c r="CP40" s="7">
        <f t="shared" si="65"/>
        <v>0.41730437760771744</v>
      </c>
      <c r="CQ40" s="7">
        <f t="shared" si="65"/>
        <v>0.41563313897969412</v>
      </c>
      <c r="CR40" s="7">
        <f t="shared" si="65"/>
        <v>0.4139619003516708</v>
      </c>
      <c r="CS40" s="7">
        <f t="shared" si="65"/>
        <v>0.41229066172364753</v>
      </c>
      <c r="CT40" s="7">
        <f t="shared" si="65"/>
        <v>0.41061942309562421</v>
      </c>
      <c r="CU40" s="7">
        <f t="shared" si="65"/>
        <v>0.40894818446760095</v>
      </c>
      <c r="CV40" s="7">
        <f t="shared" si="65"/>
        <v>0.40727694583957763</v>
      </c>
      <c r="CW40" s="7">
        <f t="shared" si="65"/>
        <v>0.40560570721155431</v>
      </c>
      <c r="CX40" s="7">
        <f t="shared" si="65"/>
        <v>0.40393446858353099</v>
      </c>
      <c r="CY40" s="7">
        <f t="shared" si="65"/>
        <v>0.40226322995550767</v>
      </c>
      <c r="CZ40" s="7">
        <f t="shared" si="65"/>
        <v>0.40059199132748435</v>
      </c>
      <c r="DA40" s="7">
        <f t="shared" si="65"/>
        <v>0.39892075269946109</v>
      </c>
      <c r="DB40" s="7">
        <f t="shared" si="65"/>
        <v>0.39724951407143777</v>
      </c>
      <c r="DC40" s="7">
        <f t="shared" si="65"/>
        <v>0.39557827544341445</v>
      </c>
      <c r="DD40" s="7">
        <f t="shared" si="66"/>
        <v>0.39436046093699817</v>
      </c>
      <c r="DE40" s="7">
        <f t="shared" si="66"/>
        <v>0.39314264643058183</v>
      </c>
      <c r="DF40" s="7">
        <f t="shared" si="66"/>
        <v>0.3919248319241655</v>
      </c>
      <c r="DG40" s="7">
        <f t="shared" si="66"/>
        <v>0.39070701741774916</v>
      </c>
      <c r="DH40" s="7">
        <f t="shared" si="66"/>
        <v>0.38948920291133282</v>
      </c>
      <c r="DI40" s="7">
        <f t="shared" si="66"/>
        <v>0.38827138840491648</v>
      </c>
      <c r="DJ40" s="7">
        <f t="shared" si="66"/>
        <v>0.38705357389850015</v>
      </c>
      <c r="DK40" s="7">
        <f t="shared" si="66"/>
        <v>0.38583575939208381</v>
      </c>
      <c r="DL40" s="7">
        <f t="shared" si="66"/>
        <v>0.38461794488566747</v>
      </c>
      <c r="DM40" s="7">
        <f t="shared" si="66"/>
        <v>0.38340013037925114</v>
      </c>
      <c r="DN40" s="7">
        <f t="shared" si="67"/>
        <v>0.38218231587283485</v>
      </c>
      <c r="DO40" s="7">
        <f t="shared" si="67"/>
        <v>0.38096450136641852</v>
      </c>
      <c r="DP40" s="7">
        <f t="shared" si="67"/>
        <v>0.37974668686000218</v>
      </c>
      <c r="DQ40" s="7">
        <f t="shared" si="67"/>
        <v>0.37852887235358584</v>
      </c>
      <c r="DR40" s="7">
        <f t="shared" si="67"/>
        <v>0.37731105784716951</v>
      </c>
      <c r="DS40" s="7">
        <f t="shared" si="67"/>
        <v>0.37609324334075317</v>
      </c>
      <c r="DT40" s="7">
        <f t="shared" si="67"/>
        <v>0.37487542883433689</v>
      </c>
      <c r="DU40" s="7">
        <f t="shared" si="67"/>
        <v>0.37365761432792055</v>
      </c>
      <c r="DV40" s="7">
        <f t="shared" si="67"/>
        <v>0.37243979982150421</v>
      </c>
      <c r="DW40" s="7">
        <f t="shared" si="67"/>
        <v>0.37122198531508788</v>
      </c>
      <c r="DX40" s="7">
        <f t="shared" si="67"/>
        <v>0.37000417080867154</v>
      </c>
      <c r="DY40" s="7">
        <f t="shared" si="67"/>
        <v>0.3687863563022552</v>
      </c>
      <c r="DZ40" s="7">
        <f t="shared" si="67"/>
        <v>0.36756854179583887</v>
      </c>
      <c r="EA40" s="7">
        <f t="shared" si="67"/>
        <v>0.36635072728942253</v>
      </c>
      <c r="EC40" s="1">
        <v>0.37</v>
      </c>
      <c r="ED40" s="4">
        <f t="shared" si="50"/>
        <v>0.99233195400025487</v>
      </c>
      <c r="EE40" s="4">
        <f t="shared" si="51"/>
        <v>0.81447998384538778</v>
      </c>
      <c r="EF40" s="4">
        <f t="shared" si="52"/>
        <v>0.63951430663828202</v>
      </c>
      <c r="EG40" s="4">
        <f t="shared" si="53"/>
        <v>0.55157906204432749</v>
      </c>
      <c r="EH40" s="4">
        <f t="shared" si="54"/>
        <v>0.49969913538159128</v>
      </c>
      <c r="EI40" s="4">
        <f t="shared" si="55"/>
        <v>0.43568800251597378</v>
      </c>
      <c r="EJ40" s="4">
        <f t="shared" si="56"/>
        <v>0.39557827544341445</v>
      </c>
      <c r="EK40" s="4">
        <f t="shared" si="57"/>
        <v>0.36635072728942247</v>
      </c>
    </row>
    <row r="41" spans="1:141" x14ac:dyDescent="0.35">
      <c r="A41" s="19">
        <v>0.05</v>
      </c>
      <c r="P41" s="1">
        <f t="shared" si="4"/>
        <v>0.38</v>
      </c>
      <c r="Q41" s="7">
        <f t="shared" si="58"/>
        <v>1.0073855842924804</v>
      </c>
      <c r="R41" s="7">
        <f t="shared" si="58"/>
        <v>0.9778493472047014</v>
      </c>
      <c r="S41" s="7">
        <f t="shared" si="58"/>
        <v>0.94831311011692232</v>
      </c>
      <c r="T41" s="7">
        <f t="shared" si="58"/>
        <v>0.91877687302914324</v>
      </c>
      <c r="U41" s="7">
        <f t="shared" si="58"/>
        <v>0.88924063594136404</v>
      </c>
      <c r="V41" s="7">
        <f t="shared" si="58"/>
        <v>0.85970439885358507</v>
      </c>
      <c r="W41" s="7">
        <f t="shared" si="58"/>
        <v>0.83016816176580588</v>
      </c>
      <c r="X41" s="7">
        <f t="shared" si="59"/>
        <v>0.81542493355088119</v>
      </c>
      <c r="Y41" s="7">
        <f t="shared" si="59"/>
        <v>0.80068170533595651</v>
      </c>
      <c r="Z41" s="7">
        <f t="shared" si="59"/>
        <v>0.78593847712103193</v>
      </c>
      <c r="AA41" s="7">
        <f t="shared" si="59"/>
        <v>0.77119524890610724</v>
      </c>
      <c r="AB41" s="7">
        <f t="shared" si="59"/>
        <v>0.75645202069118267</v>
      </c>
      <c r="AC41" s="7">
        <f t="shared" si="59"/>
        <v>0.74170879247625798</v>
      </c>
      <c r="AD41" s="7">
        <f t="shared" si="59"/>
        <v>0.7269655642613333</v>
      </c>
      <c r="AE41" s="7">
        <f t="shared" si="59"/>
        <v>0.71222233604640861</v>
      </c>
      <c r="AF41" s="7">
        <f t="shared" si="59"/>
        <v>0.69747910783148392</v>
      </c>
      <c r="AG41" s="7">
        <f t="shared" si="59"/>
        <v>0.68273587961655935</v>
      </c>
      <c r="AH41" s="7">
        <f t="shared" si="59"/>
        <v>0.66799265140163466</v>
      </c>
      <c r="AI41" s="7">
        <f t="shared" si="59"/>
        <v>0.65324942318671009</v>
      </c>
      <c r="AJ41" s="7">
        <f t="shared" si="60"/>
        <v>0.64579526808041399</v>
      </c>
      <c r="AK41" s="7">
        <f t="shared" si="60"/>
        <v>0.63834111297411789</v>
      </c>
      <c r="AL41" s="7">
        <f t="shared" si="60"/>
        <v>0.6308869578678219</v>
      </c>
      <c r="AM41" s="7">
        <f t="shared" si="60"/>
        <v>0.62343280276152579</v>
      </c>
      <c r="AN41" s="7">
        <f t="shared" si="60"/>
        <v>0.61597864765522969</v>
      </c>
      <c r="AO41" s="7">
        <f t="shared" si="60"/>
        <v>0.6085244925489337</v>
      </c>
      <c r="AP41" s="7">
        <f t="shared" si="60"/>
        <v>0.6010703374426376</v>
      </c>
      <c r="AQ41" s="7">
        <f t="shared" si="60"/>
        <v>0.5936161823363415</v>
      </c>
      <c r="AR41" s="7">
        <f t="shared" si="60"/>
        <v>0.5861620272300454</v>
      </c>
      <c r="AS41" s="7">
        <f t="shared" si="60"/>
        <v>0.57870787212374941</v>
      </c>
      <c r="AT41" s="7">
        <f t="shared" si="60"/>
        <v>0.57125371701745331</v>
      </c>
      <c r="AU41" s="7">
        <f t="shared" si="60"/>
        <v>0.56379956191115732</v>
      </c>
      <c r="AV41" s="7">
        <f t="shared" si="61"/>
        <v>0.55939678753536526</v>
      </c>
      <c r="AW41" s="7">
        <f t="shared" si="61"/>
        <v>0.55499401315957331</v>
      </c>
      <c r="AX41" s="7">
        <f t="shared" si="61"/>
        <v>0.55059123878378124</v>
      </c>
      <c r="AY41" s="7">
        <f t="shared" si="61"/>
        <v>0.54618846440798929</v>
      </c>
      <c r="AZ41" s="7">
        <f t="shared" si="61"/>
        <v>0.54178569003219723</v>
      </c>
      <c r="BA41" s="7">
        <f t="shared" si="61"/>
        <v>0.53738291565640528</v>
      </c>
      <c r="BB41" s="7">
        <f t="shared" si="61"/>
        <v>0.53298014128061322</v>
      </c>
      <c r="BC41" s="7">
        <f t="shared" si="61"/>
        <v>0.52857736690482127</v>
      </c>
      <c r="BD41" s="7">
        <f t="shared" si="61"/>
        <v>0.5241745925290292</v>
      </c>
      <c r="BE41" s="7">
        <f t="shared" si="61"/>
        <v>0.51977181815323725</v>
      </c>
      <c r="BF41" s="7">
        <f t="shared" si="61"/>
        <v>0.51536904377744519</v>
      </c>
      <c r="BG41" s="7">
        <f t="shared" si="61"/>
        <v>0.51096626940165324</v>
      </c>
      <c r="BH41" s="7">
        <f t="shared" si="62"/>
        <v>0.50824607350283679</v>
      </c>
      <c r="BI41" s="7">
        <f t="shared" si="62"/>
        <v>0.50552587760402035</v>
      </c>
      <c r="BJ41" s="7">
        <f t="shared" si="62"/>
        <v>0.5028056817052039</v>
      </c>
      <c r="BK41" s="7">
        <f t="shared" si="62"/>
        <v>0.50008548580638745</v>
      </c>
      <c r="BL41" s="7">
        <f t="shared" si="62"/>
        <v>0.49736528990757101</v>
      </c>
      <c r="BM41" s="7">
        <f t="shared" si="62"/>
        <v>0.49464509400875462</v>
      </c>
      <c r="BN41" s="7">
        <f t="shared" si="62"/>
        <v>0.49192489810993817</v>
      </c>
      <c r="BO41" s="7">
        <f t="shared" si="62"/>
        <v>0.48920470221112172</v>
      </c>
      <c r="BP41" s="7">
        <f t="shared" si="62"/>
        <v>0.48648450631230533</v>
      </c>
      <c r="BQ41" s="7">
        <f t="shared" si="62"/>
        <v>0.48376431041348888</v>
      </c>
      <c r="BR41" s="7">
        <f t="shared" si="63"/>
        <v>0.48104411451467244</v>
      </c>
      <c r="BS41" s="7">
        <f t="shared" si="63"/>
        <v>0.47832391861585599</v>
      </c>
      <c r="BT41" s="7">
        <f t="shared" si="63"/>
        <v>0.47560372271703955</v>
      </c>
      <c r="BU41" s="7">
        <f t="shared" si="63"/>
        <v>0.4728835268182231</v>
      </c>
      <c r="BV41" s="7">
        <f t="shared" si="63"/>
        <v>0.47016333091940665</v>
      </c>
      <c r="BW41" s="7">
        <f t="shared" si="63"/>
        <v>0.46744313502059021</v>
      </c>
      <c r="BX41" s="7">
        <f t="shared" si="63"/>
        <v>0.46472293912177376</v>
      </c>
      <c r="BY41" s="7">
        <f t="shared" si="63"/>
        <v>0.46200274322295737</v>
      </c>
      <c r="BZ41" s="7">
        <f t="shared" si="63"/>
        <v>0.45928254732414092</v>
      </c>
      <c r="CA41" s="7">
        <f t="shared" si="63"/>
        <v>0.45656235142532448</v>
      </c>
      <c r="CB41" s="7">
        <f t="shared" si="63"/>
        <v>0.45384215552650808</v>
      </c>
      <c r="CC41" s="7">
        <f t="shared" si="63"/>
        <v>0.45112195962769164</v>
      </c>
      <c r="CD41" s="7">
        <f t="shared" si="63"/>
        <v>0.44840176372887519</v>
      </c>
      <c r="CE41" s="7">
        <f t="shared" si="63"/>
        <v>0.44568156783005874</v>
      </c>
      <c r="CF41" s="7">
        <f t="shared" si="64"/>
        <v>0.44397568382940417</v>
      </c>
      <c r="CG41" s="7">
        <f t="shared" si="64"/>
        <v>0.44226979982874959</v>
      </c>
      <c r="CH41" s="7">
        <f t="shared" si="64"/>
        <v>0.44056391582809495</v>
      </c>
      <c r="CI41" s="7">
        <f t="shared" si="64"/>
        <v>0.43885803182744038</v>
      </c>
      <c r="CJ41" s="7">
        <f t="shared" si="64"/>
        <v>0.4371521478267858</v>
      </c>
      <c r="CK41" s="7">
        <f t="shared" si="64"/>
        <v>0.43544626382613122</v>
      </c>
      <c r="CL41" s="7">
        <f t="shared" si="64"/>
        <v>0.43374037982547664</v>
      </c>
      <c r="CM41" s="7">
        <f t="shared" si="64"/>
        <v>0.43203449582482201</v>
      </c>
      <c r="CN41" s="7">
        <f t="shared" si="64"/>
        <v>0.43032861182416748</v>
      </c>
      <c r="CO41" s="7">
        <f t="shared" si="64"/>
        <v>0.42862272782351285</v>
      </c>
      <c r="CP41" s="7">
        <f t="shared" si="65"/>
        <v>0.42691684382285827</v>
      </c>
      <c r="CQ41" s="7">
        <f t="shared" si="65"/>
        <v>0.42521095982220369</v>
      </c>
      <c r="CR41" s="7">
        <f t="shared" si="65"/>
        <v>0.42350507582154906</v>
      </c>
      <c r="CS41" s="7">
        <f t="shared" si="65"/>
        <v>0.42179919182089454</v>
      </c>
      <c r="CT41" s="7">
        <f t="shared" si="65"/>
        <v>0.4200933078202399</v>
      </c>
      <c r="CU41" s="7">
        <f t="shared" si="65"/>
        <v>0.41838742381958532</v>
      </c>
      <c r="CV41" s="7">
        <f t="shared" si="65"/>
        <v>0.41668153981893075</v>
      </c>
      <c r="CW41" s="7">
        <f t="shared" si="65"/>
        <v>0.41497565581827617</v>
      </c>
      <c r="CX41" s="7">
        <f t="shared" si="65"/>
        <v>0.41326977181762159</v>
      </c>
      <c r="CY41" s="7">
        <f t="shared" si="65"/>
        <v>0.41156388781696696</v>
      </c>
      <c r="CZ41" s="7">
        <f t="shared" si="65"/>
        <v>0.40985800381631243</v>
      </c>
      <c r="DA41" s="7">
        <f t="shared" si="65"/>
        <v>0.4081521198156578</v>
      </c>
      <c r="DB41" s="7">
        <f t="shared" si="65"/>
        <v>0.40644623581500322</v>
      </c>
      <c r="DC41" s="7">
        <f t="shared" si="65"/>
        <v>0.40474035181434864</v>
      </c>
      <c r="DD41" s="7">
        <f t="shared" si="66"/>
        <v>0.40349685650835487</v>
      </c>
      <c r="DE41" s="7">
        <f t="shared" si="66"/>
        <v>0.4022533612023611</v>
      </c>
      <c r="DF41" s="7">
        <f t="shared" si="66"/>
        <v>0.40100986589636733</v>
      </c>
      <c r="DG41" s="7">
        <f t="shared" si="66"/>
        <v>0.39976637059037362</v>
      </c>
      <c r="DH41" s="7">
        <f t="shared" si="66"/>
        <v>0.39852287528437991</v>
      </c>
      <c r="DI41" s="7">
        <f t="shared" si="66"/>
        <v>0.39727937997838614</v>
      </c>
      <c r="DJ41" s="7">
        <f t="shared" si="66"/>
        <v>0.39603588467239237</v>
      </c>
      <c r="DK41" s="7">
        <f t="shared" si="66"/>
        <v>0.3947923893663986</v>
      </c>
      <c r="DL41" s="7">
        <f t="shared" si="66"/>
        <v>0.39354889406040489</v>
      </c>
      <c r="DM41" s="7">
        <f t="shared" si="66"/>
        <v>0.39230539875441117</v>
      </c>
      <c r="DN41" s="7">
        <f t="shared" si="67"/>
        <v>0.3910619034484174</v>
      </c>
      <c r="DO41" s="7">
        <f t="shared" si="67"/>
        <v>0.38981840814242363</v>
      </c>
      <c r="DP41" s="7">
        <f t="shared" si="67"/>
        <v>0.38857491283642986</v>
      </c>
      <c r="DQ41" s="7">
        <f t="shared" si="67"/>
        <v>0.38733141753043615</v>
      </c>
      <c r="DR41" s="7">
        <f t="shared" si="67"/>
        <v>0.38608792222444244</v>
      </c>
      <c r="DS41" s="7">
        <f t="shared" si="67"/>
        <v>0.38484442691844867</v>
      </c>
      <c r="DT41" s="7">
        <f t="shared" si="67"/>
        <v>0.3836009316124549</v>
      </c>
      <c r="DU41" s="7">
        <f t="shared" si="67"/>
        <v>0.38235743630646118</v>
      </c>
      <c r="DV41" s="7">
        <f t="shared" si="67"/>
        <v>0.38111394100046742</v>
      </c>
      <c r="DW41" s="7">
        <f t="shared" si="67"/>
        <v>0.3798704456944737</v>
      </c>
      <c r="DX41" s="7">
        <f t="shared" si="67"/>
        <v>0.37862695038847993</v>
      </c>
      <c r="DY41" s="7">
        <f t="shared" si="67"/>
        <v>0.37738345508248616</v>
      </c>
      <c r="DZ41" s="7">
        <f t="shared" si="67"/>
        <v>0.37613995977649245</v>
      </c>
      <c r="EA41" s="7">
        <f t="shared" si="67"/>
        <v>0.37489646447049868</v>
      </c>
      <c r="EC41" s="1">
        <v>0.38</v>
      </c>
      <c r="ED41" s="4">
        <f t="shared" si="50"/>
        <v>1.0073855842924804</v>
      </c>
      <c r="EE41" s="4">
        <f t="shared" si="51"/>
        <v>0.83016816176580588</v>
      </c>
      <c r="EF41" s="4">
        <f t="shared" si="52"/>
        <v>0.65324942318671009</v>
      </c>
      <c r="EG41" s="4">
        <f t="shared" si="53"/>
        <v>0.56379956191115732</v>
      </c>
      <c r="EH41" s="4">
        <f t="shared" si="54"/>
        <v>0.51096626940165324</v>
      </c>
      <c r="EI41" s="4">
        <f t="shared" si="55"/>
        <v>0.44568156783005874</v>
      </c>
      <c r="EJ41" s="4">
        <f t="shared" si="56"/>
        <v>0.40474035181434864</v>
      </c>
      <c r="EK41" s="4">
        <f t="shared" si="57"/>
        <v>0.37489646447049874</v>
      </c>
    </row>
    <row r="42" spans="1:141" x14ac:dyDescent="0.35">
      <c r="A42" s="21">
        <v>0.1</v>
      </c>
      <c r="P42" s="1">
        <f t="shared" si="4"/>
        <v>0.39</v>
      </c>
      <c r="Q42" s="7">
        <f t="shared" si="58"/>
        <v>1.0224392145847063</v>
      </c>
      <c r="R42" s="7">
        <f t="shared" si="58"/>
        <v>0.99300873543495916</v>
      </c>
      <c r="S42" s="7">
        <f t="shared" si="58"/>
        <v>0.9635782562852121</v>
      </c>
      <c r="T42" s="7">
        <f t="shared" si="58"/>
        <v>0.93414777713546504</v>
      </c>
      <c r="U42" s="7">
        <f t="shared" si="58"/>
        <v>0.90471729798571798</v>
      </c>
      <c r="V42" s="7">
        <f t="shared" si="58"/>
        <v>0.87528681883597093</v>
      </c>
      <c r="W42" s="7">
        <f t="shared" si="58"/>
        <v>0.84585633968622387</v>
      </c>
      <c r="X42" s="7">
        <f t="shared" si="59"/>
        <v>0.83095035635696668</v>
      </c>
      <c r="Y42" s="7">
        <f t="shared" si="59"/>
        <v>0.81604437302770949</v>
      </c>
      <c r="Z42" s="7">
        <f t="shared" si="59"/>
        <v>0.8011383896984523</v>
      </c>
      <c r="AA42" s="7">
        <f t="shared" si="59"/>
        <v>0.78623240636919522</v>
      </c>
      <c r="AB42" s="7">
        <f t="shared" si="59"/>
        <v>0.77132642303993815</v>
      </c>
      <c r="AC42" s="7">
        <f t="shared" si="59"/>
        <v>0.75642043971068096</v>
      </c>
      <c r="AD42" s="7">
        <f t="shared" si="59"/>
        <v>0.74151445638142377</v>
      </c>
      <c r="AE42" s="7">
        <f t="shared" si="59"/>
        <v>0.72660847305216669</v>
      </c>
      <c r="AF42" s="7">
        <f t="shared" si="59"/>
        <v>0.71170248972290961</v>
      </c>
      <c r="AG42" s="7">
        <f t="shared" si="59"/>
        <v>0.69679650639365243</v>
      </c>
      <c r="AH42" s="7">
        <f t="shared" si="59"/>
        <v>0.68189052306439524</v>
      </c>
      <c r="AI42" s="7">
        <f t="shared" si="59"/>
        <v>0.66698453973513816</v>
      </c>
      <c r="AJ42" s="7">
        <f t="shared" si="60"/>
        <v>0.65940416657204226</v>
      </c>
      <c r="AK42" s="7">
        <f t="shared" si="60"/>
        <v>0.65182379340894636</v>
      </c>
      <c r="AL42" s="7">
        <f t="shared" si="60"/>
        <v>0.64424342024585046</v>
      </c>
      <c r="AM42" s="7">
        <f t="shared" si="60"/>
        <v>0.63666304708275456</v>
      </c>
      <c r="AN42" s="7">
        <f t="shared" si="60"/>
        <v>0.62908267391965855</v>
      </c>
      <c r="AO42" s="7">
        <f t="shared" si="60"/>
        <v>0.62150230075656265</v>
      </c>
      <c r="AP42" s="7">
        <f t="shared" si="60"/>
        <v>0.61392192759346675</v>
      </c>
      <c r="AQ42" s="7">
        <f t="shared" si="60"/>
        <v>0.60634155443037085</v>
      </c>
      <c r="AR42" s="7">
        <f t="shared" si="60"/>
        <v>0.59876118126727484</v>
      </c>
      <c r="AS42" s="7">
        <f t="shared" si="60"/>
        <v>0.59118080810417895</v>
      </c>
      <c r="AT42" s="7">
        <f t="shared" si="60"/>
        <v>0.58360043494108305</v>
      </c>
      <c r="AU42" s="7">
        <f t="shared" si="60"/>
        <v>0.57602006177798715</v>
      </c>
      <c r="AV42" s="7">
        <f t="shared" si="61"/>
        <v>0.57153784024829779</v>
      </c>
      <c r="AW42" s="7">
        <f t="shared" si="61"/>
        <v>0.56705561871860855</v>
      </c>
      <c r="AX42" s="7">
        <f t="shared" si="61"/>
        <v>0.56257339718891919</v>
      </c>
      <c r="AY42" s="7">
        <f t="shared" si="61"/>
        <v>0.55809117565922983</v>
      </c>
      <c r="AZ42" s="7">
        <f t="shared" si="61"/>
        <v>0.55360895412954048</v>
      </c>
      <c r="BA42" s="7">
        <f t="shared" si="61"/>
        <v>0.54912673259985112</v>
      </c>
      <c r="BB42" s="7">
        <f t="shared" si="61"/>
        <v>0.54464451107016187</v>
      </c>
      <c r="BC42" s="7">
        <f t="shared" si="61"/>
        <v>0.54016228954047252</v>
      </c>
      <c r="BD42" s="7">
        <f t="shared" si="61"/>
        <v>0.53568006801078316</v>
      </c>
      <c r="BE42" s="7">
        <f t="shared" si="61"/>
        <v>0.5311978464810938</v>
      </c>
      <c r="BF42" s="7">
        <f t="shared" si="61"/>
        <v>0.52671562495140445</v>
      </c>
      <c r="BG42" s="7">
        <f t="shared" si="61"/>
        <v>0.52223340342171509</v>
      </c>
      <c r="BH42" s="7">
        <f t="shared" si="62"/>
        <v>0.51946014216014957</v>
      </c>
      <c r="BI42" s="7">
        <f t="shared" si="62"/>
        <v>0.51668688089858417</v>
      </c>
      <c r="BJ42" s="7">
        <f t="shared" si="62"/>
        <v>0.51391361963701865</v>
      </c>
      <c r="BK42" s="7">
        <f t="shared" si="62"/>
        <v>0.51114035837545324</v>
      </c>
      <c r="BL42" s="7">
        <f t="shared" si="62"/>
        <v>0.50836709711388772</v>
      </c>
      <c r="BM42" s="7">
        <f t="shared" si="62"/>
        <v>0.5055938358523222</v>
      </c>
      <c r="BN42" s="7">
        <f t="shared" si="62"/>
        <v>0.5028205745907568</v>
      </c>
      <c r="BO42" s="7">
        <f t="shared" si="62"/>
        <v>0.50004731332919128</v>
      </c>
      <c r="BP42" s="7">
        <f t="shared" si="62"/>
        <v>0.49727405206762582</v>
      </c>
      <c r="BQ42" s="7">
        <f t="shared" si="62"/>
        <v>0.49450079080606035</v>
      </c>
      <c r="BR42" s="7">
        <f t="shared" si="63"/>
        <v>0.49172752954449483</v>
      </c>
      <c r="BS42" s="7">
        <f t="shared" si="63"/>
        <v>0.48895426828292943</v>
      </c>
      <c r="BT42" s="7">
        <f t="shared" si="63"/>
        <v>0.48618100702136391</v>
      </c>
      <c r="BU42" s="7">
        <f t="shared" si="63"/>
        <v>0.48340774575979845</v>
      </c>
      <c r="BV42" s="7">
        <f t="shared" si="63"/>
        <v>0.48063448449823298</v>
      </c>
      <c r="BW42" s="7">
        <f t="shared" si="63"/>
        <v>0.47786122323666747</v>
      </c>
      <c r="BX42" s="7">
        <f t="shared" si="63"/>
        <v>0.47508796197510206</v>
      </c>
      <c r="BY42" s="7">
        <f t="shared" si="63"/>
        <v>0.47231470071353654</v>
      </c>
      <c r="BZ42" s="7">
        <f t="shared" si="63"/>
        <v>0.46954143945197108</v>
      </c>
      <c r="CA42" s="7">
        <f t="shared" si="63"/>
        <v>0.46676817819040561</v>
      </c>
      <c r="CB42" s="7">
        <f t="shared" si="63"/>
        <v>0.4639949169288401</v>
      </c>
      <c r="CC42" s="7">
        <f t="shared" si="63"/>
        <v>0.46122165566727463</v>
      </c>
      <c r="CD42" s="7">
        <f t="shared" si="63"/>
        <v>0.45844839440570917</v>
      </c>
      <c r="CE42" s="7">
        <f t="shared" si="63"/>
        <v>0.45567513314414371</v>
      </c>
      <c r="CF42" s="7">
        <f t="shared" si="64"/>
        <v>0.45393460377085781</v>
      </c>
      <c r="CG42" s="7">
        <f t="shared" si="64"/>
        <v>0.45219407439757192</v>
      </c>
      <c r="CH42" s="7">
        <f t="shared" si="64"/>
        <v>0.45045354502428603</v>
      </c>
      <c r="CI42" s="7">
        <f t="shared" si="64"/>
        <v>0.44871301565100019</v>
      </c>
      <c r="CJ42" s="7">
        <f t="shared" si="64"/>
        <v>0.44697248627771435</v>
      </c>
      <c r="CK42" s="7">
        <f t="shared" si="64"/>
        <v>0.44523195690442846</v>
      </c>
      <c r="CL42" s="7">
        <f t="shared" si="64"/>
        <v>0.44349142753114257</v>
      </c>
      <c r="CM42" s="7">
        <f t="shared" si="64"/>
        <v>0.44175089815785673</v>
      </c>
      <c r="CN42" s="7">
        <f t="shared" si="64"/>
        <v>0.44001036878457084</v>
      </c>
      <c r="CO42" s="7">
        <f t="shared" si="64"/>
        <v>0.43826983941128494</v>
      </c>
      <c r="CP42" s="7">
        <f t="shared" si="65"/>
        <v>0.43652931003799911</v>
      </c>
      <c r="CQ42" s="7">
        <f t="shared" si="65"/>
        <v>0.43478878066471327</v>
      </c>
      <c r="CR42" s="7">
        <f t="shared" si="65"/>
        <v>0.43304825129142738</v>
      </c>
      <c r="CS42" s="7">
        <f t="shared" si="65"/>
        <v>0.43130772191814148</v>
      </c>
      <c r="CT42" s="7">
        <f t="shared" si="65"/>
        <v>0.42956719254485565</v>
      </c>
      <c r="CU42" s="7">
        <f t="shared" si="65"/>
        <v>0.42782666317156975</v>
      </c>
      <c r="CV42" s="7">
        <f t="shared" si="65"/>
        <v>0.42608613379828386</v>
      </c>
      <c r="CW42" s="7">
        <f t="shared" si="65"/>
        <v>0.42434560442499802</v>
      </c>
      <c r="CX42" s="7">
        <f t="shared" si="65"/>
        <v>0.42260507505171219</v>
      </c>
      <c r="CY42" s="7">
        <f t="shared" si="65"/>
        <v>0.42086454567842629</v>
      </c>
      <c r="CZ42" s="7">
        <f t="shared" si="65"/>
        <v>0.4191240163051404</v>
      </c>
      <c r="DA42" s="7">
        <f t="shared" si="65"/>
        <v>0.41738348693185456</v>
      </c>
      <c r="DB42" s="7">
        <f t="shared" si="65"/>
        <v>0.41564295755856867</v>
      </c>
      <c r="DC42" s="7">
        <f t="shared" si="65"/>
        <v>0.41390242818528278</v>
      </c>
      <c r="DD42" s="7">
        <f t="shared" si="66"/>
        <v>0.41263325207971169</v>
      </c>
      <c r="DE42" s="7">
        <f t="shared" si="66"/>
        <v>0.41136407597414054</v>
      </c>
      <c r="DF42" s="7">
        <f t="shared" si="66"/>
        <v>0.4100948998685694</v>
      </c>
      <c r="DG42" s="7">
        <f t="shared" si="66"/>
        <v>0.40882572376299819</v>
      </c>
      <c r="DH42" s="7">
        <f t="shared" si="66"/>
        <v>0.4075565476574271</v>
      </c>
      <c r="DI42" s="7">
        <f t="shared" si="66"/>
        <v>0.4062873715518559</v>
      </c>
      <c r="DJ42" s="7">
        <f t="shared" si="66"/>
        <v>0.40501819544628476</v>
      </c>
      <c r="DK42" s="7">
        <f t="shared" si="66"/>
        <v>0.40374901934071361</v>
      </c>
      <c r="DL42" s="7">
        <f t="shared" si="66"/>
        <v>0.40247984323514241</v>
      </c>
      <c r="DM42" s="7">
        <f t="shared" si="66"/>
        <v>0.40121066712957126</v>
      </c>
      <c r="DN42" s="7">
        <f t="shared" si="67"/>
        <v>0.39994149102400012</v>
      </c>
      <c r="DO42" s="7">
        <f t="shared" si="67"/>
        <v>0.39867231491842892</v>
      </c>
      <c r="DP42" s="7">
        <f t="shared" si="67"/>
        <v>0.39740313881285783</v>
      </c>
      <c r="DQ42" s="7">
        <f t="shared" si="67"/>
        <v>0.39613396270728662</v>
      </c>
      <c r="DR42" s="7">
        <f t="shared" si="67"/>
        <v>0.39486478660171548</v>
      </c>
      <c r="DS42" s="7">
        <f t="shared" si="67"/>
        <v>0.39359561049614433</v>
      </c>
      <c r="DT42" s="7">
        <f t="shared" si="67"/>
        <v>0.39232643439057313</v>
      </c>
      <c r="DU42" s="7">
        <f t="shared" si="67"/>
        <v>0.39105725828500199</v>
      </c>
      <c r="DV42" s="7">
        <f t="shared" si="67"/>
        <v>0.38978808217943084</v>
      </c>
      <c r="DW42" s="7">
        <f t="shared" si="67"/>
        <v>0.38851890607385964</v>
      </c>
      <c r="DX42" s="7">
        <f t="shared" si="67"/>
        <v>0.38724972996828855</v>
      </c>
      <c r="DY42" s="7">
        <f t="shared" si="67"/>
        <v>0.38598055386271735</v>
      </c>
      <c r="DZ42" s="7">
        <f t="shared" si="67"/>
        <v>0.3847113777571462</v>
      </c>
      <c r="EA42" s="7">
        <f t="shared" si="67"/>
        <v>0.38344220165157505</v>
      </c>
      <c r="EC42" s="1">
        <v>0.39</v>
      </c>
      <c r="ED42" s="4">
        <f t="shared" si="50"/>
        <v>1.0224392145847061</v>
      </c>
      <c r="EE42" s="4">
        <f t="shared" si="51"/>
        <v>0.84585633968622376</v>
      </c>
      <c r="EF42" s="4">
        <f t="shared" si="52"/>
        <v>0.66698453973513816</v>
      </c>
      <c r="EG42" s="4">
        <f t="shared" si="53"/>
        <v>0.57602006177798715</v>
      </c>
      <c r="EH42" s="4">
        <f t="shared" si="54"/>
        <v>0.52223340342171509</v>
      </c>
      <c r="EI42" s="4">
        <f t="shared" si="55"/>
        <v>0.45567513314414371</v>
      </c>
      <c r="EJ42" s="4">
        <f t="shared" si="56"/>
        <v>0.41390242818528283</v>
      </c>
      <c r="EK42" s="4">
        <f t="shared" si="57"/>
        <v>0.383442201651575</v>
      </c>
    </row>
    <row r="43" spans="1:141" x14ac:dyDescent="0.35">
      <c r="A43" s="21">
        <v>0.2</v>
      </c>
      <c r="P43" s="1">
        <f t="shared" si="4"/>
        <v>0.4</v>
      </c>
      <c r="Q43" s="7">
        <f t="shared" si="58"/>
        <v>1.0374928448769318</v>
      </c>
      <c r="R43" s="7">
        <f t="shared" si="58"/>
        <v>1.0081681236652169</v>
      </c>
      <c r="S43" s="7">
        <f t="shared" si="58"/>
        <v>0.97884340245350188</v>
      </c>
      <c r="T43" s="7">
        <f t="shared" si="58"/>
        <v>0.94951868124178684</v>
      </c>
      <c r="U43" s="7">
        <f t="shared" si="58"/>
        <v>0.92019396003007192</v>
      </c>
      <c r="V43" s="7">
        <f t="shared" si="58"/>
        <v>0.89086923881835689</v>
      </c>
      <c r="W43" s="7">
        <f t="shared" si="58"/>
        <v>0.86154451760664186</v>
      </c>
      <c r="X43" s="7">
        <f t="shared" si="59"/>
        <v>0.84647577916305228</v>
      </c>
      <c r="Y43" s="7">
        <f t="shared" si="59"/>
        <v>0.8314070407194627</v>
      </c>
      <c r="Z43" s="7">
        <f t="shared" si="59"/>
        <v>0.81633830227587301</v>
      </c>
      <c r="AA43" s="7">
        <f t="shared" si="59"/>
        <v>0.80126956383228332</v>
      </c>
      <c r="AB43" s="7">
        <f t="shared" si="59"/>
        <v>0.78620082538869362</v>
      </c>
      <c r="AC43" s="7">
        <f t="shared" si="59"/>
        <v>0.77113208694510404</v>
      </c>
      <c r="AD43" s="7">
        <f t="shared" si="59"/>
        <v>0.75606334850151447</v>
      </c>
      <c r="AE43" s="7">
        <f t="shared" si="59"/>
        <v>0.74099461005792477</v>
      </c>
      <c r="AF43" s="7">
        <f t="shared" si="59"/>
        <v>0.72592587161433508</v>
      </c>
      <c r="AG43" s="7">
        <f t="shared" si="59"/>
        <v>0.71085713317074539</v>
      </c>
      <c r="AH43" s="7">
        <f t="shared" si="59"/>
        <v>0.69578839472715581</v>
      </c>
      <c r="AI43" s="7">
        <f t="shared" si="59"/>
        <v>0.68071965628356623</v>
      </c>
      <c r="AJ43" s="7">
        <f t="shared" si="60"/>
        <v>0.67301306506367042</v>
      </c>
      <c r="AK43" s="7">
        <f t="shared" si="60"/>
        <v>0.66530647384377462</v>
      </c>
      <c r="AL43" s="7">
        <f t="shared" si="60"/>
        <v>0.65759988262387892</v>
      </c>
      <c r="AM43" s="7">
        <f t="shared" si="60"/>
        <v>0.64989329140398322</v>
      </c>
      <c r="AN43" s="7">
        <f t="shared" si="60"/>
        <v>0.64218670018408741</v>
      </c>
      <c r="AO43" s="7">
        <f t="shared" si="60"/>
        <v>0.6344801089641916</v>
      </c>
      <c r="AP43" s="7">
        <f t="shared" si="60"/>
        <v>0.6267735177442959</v>
      </c>
      <c r="AQ43" s="7">
        <f t="shared" si="60"/>
        <v>0.6190669265244001</v>
      </c>
      <c r="AR43" s="7">
        <f t="shared" si="60"/>
        <v>0.61136033530450429</v>
      </c>
      <c r="AS43" s="7">
        <f t="shared" si="60"/>
        <v>0.60365374408460859</v>
      </c>
      <c r="AT43" s="7">
        <f t="shared" si="60"/>
        <v>0.59594715286471278</v>
      </c>
      <c r="AU43" s="7">
        <f t="shared" si="60"/>
        <v>0.58824056164481697</v>
      </c>
      <c r="AV43" s="7">
        <f t="shared" si="61"/>
        <v>0.58367889296123032</v>
      </c>
      <c r="AW43" s="7">
        <f t="shared" si="61"/>
        <v>0.57911722427764367</v>
      </c>
      <c r="AX43" s="7">
        <f t="shared" si="61"/>
        <v>0.57455555559405702</v>
      </c>
      <c r="AY43" s="7">
        <f t="shared" si="61"/>
        <v>0.56999388691047037</v>
      </c>
      <c r="AZ43" s="7">
        <f t="shared" si="61"/>
        <v>0.56543221822688372</v>
      </c>
      <c r="BA43" s="7">
        <f t="shared" si="61"/>
        <v>0.56087054954329707</v>
      </c>
      <c r="BB43" s="7">
        <f t="shared" si="61"/>
        <v>0.55630888085971042</v>
      </c>
      <c r="BC43" s="7">
        <f t="shared" si="61"/>
        <v>0.55174721217612377</v>
      </c>
      <c r="BD43" s="7">
        <f t="shared" si="61"/>
        <v>0.54718554349253712</v>
      </c>
      <c r="BE43" s="7">
        <f t="shared" si="61"/>
        <v>0.54262387480895047</v>
      </c>
      <c r="BF43" s="7">
        <f t="shared" si="61"/>
        <v>0.53806220612536382</v>
      </c>
      <c r="BG43" s="7">
        <f t="shared" si="61"/>
        <v>0.53350053744177717</v>
      </c>
      <c r="BH43" s="7">
        <f t="shared" si="62"/>
        <v>0.53067421081746269</v>
      </c>
      <c r="BI43" s="7">
        <f t="shared" si="62"/>
        <v>0.52784788419314821</v>
      </c>
      <c r="BJ43" s="7">
        <f t="shared" si="62"/>
        <v>0.52502155756883373</v>
      </c>
      <c r="BK43" s="7">
        <f t="shared" si="62"/>
        <v>0.52219523094451914</v>
      </c>
      <c r="BL43" s="7">
        <f t="shared" si="62"/>
        <v>0.51936890432020466</v>
      </c>
      <c r="BM43" s="7">
        <f t="shared" si="62"/>
        <v>0.51654257769589007</v>
      </c>
      <c r="BN43" s="7">
        <f t="shared" si="62"/>
        <v>0.51371625107157559</v>
      </c>
      <c r="BO43" s="7">
        <f t="shared" si="62"/>
        <v>0.51088992444726111</v>
      </c>
      <c r="BP43" s="7">
        <f t="shared" si="62"/>
        <v>0.50806359782294652</v>
      </c>
      <c r="BQ43" s="7">
        <f t="shared" si="62"/>
        <v>0.50523727119863204</v>
      </c>
      <c r="BR43" s="7">
        <f t="shared" si="63"/>
        <v>0.50241094457431745</v>
      </c>
      <c r="BS43" s="7">
        <f t="shared" si="63"/>
        <v>0.49958461795000297</v>
      </c>
      <c r="BT43" s="7">
        <f t="shared" si="63"/>
        <v>0.49675829132568849</v>
      </c>
      <c r="BU43" s="7">
        <f t="shared" si="63"/>
        <v>0.49393196470137396</v>
      </c>
      <c r="BV43" s="7">
        <f t="shared" si="63"/>
        <v>0.49110563807705943</v>
      </c>
      <c r="BW43" s="7">
        <f t="shared" si="63"/>
        <v>0.48827931145274495</v>
      </c>
      <c r="BX43" s="7">
        <f t="shared" si="63"/>
        <v>0.48545298482843041</v>
      </c>
      <c r="BY43" s="7">
        <f t="shared" si="63"/>
        <v>0.48262665820411588</v>
      </c>
      <c r="BZ43" s="7">
        <f t="shared" si="63"/>
        <v>0.4798003315798014</v>
      </c>
      <c r="CA43" s="7">
        <f t="shared" si="63"/>
        <v>0.47697400495548681</v>
      </c>
      <c r="CB43" s="7">
        <f t="shared" si="63"/>
        <v>0.47414767833117233</v>
      </c>
      <c r="CC43" s="7">
        <f t="shared" si="63"/>
        <v>0.47132135170685779</v>
      </c>
      <c r="CD43" s="7">
        <f t="shared" si="63"/>
        <v>0.46849502508254326</v>
      </c>
      <c r="CE43" s="7">
        <f t="shared" si="63"/>
        <v>0.46566869845822878</v>
      </c>
      <c r="CF43" s="7">
        <f t="shared" si="64"/>
        <v>0.46389352371231152</v>
      </c>
      <c r="CG43" s="7">
        <f t="shared" si="64"/>
        <v>0.46211834896639437</v>
      </c>
      <c r="CH43" s="7">
        <f t="shared" si="64"/>
        <v>0.46034317422047721</v>
      </c>
      <c r="CI43" s="7">
        <f t="shared" si="64"/>
        <v>0.45856799947456006</v>
      </c>
      <c r="CJ43" s="7">
        <f t="shared" si="64"/>
        <v>0.45679282472864291</v>
      </c>
      <c r="CK43" s="7">
        <f t="shared" si="64"/>
        <v>0.45501764998272576</v>
      </c>
      <c r="CL43" s="7">
        <f t="shared" si="64"/>
        <v>0.45324247523680866</v>
      </c>
      <c r="CM43" s="7">
        <f t="shared" si="64"/>
        <v>0.45146730049089151</v>
      </c>
      <c r="CN43" s="7">
        <f t="shared" si="64"/>
        <v>0.44969212574497436</v>
      </c>
      <c r="CO43" s="7">
        <f t="shared" si="64"/>
        <v>0.44791695099905721</v>
      </c>
      <c r="CP43" s="7">
        <f t="shared" si="65"/>
        <v>0.44614177625314005</v>
      </c>
      <c r="CQ43" s="7">
        <f t="shared" si="65"/>
        <v>0.4443666015072229</v>
      </c>
      <c r="CR43" s="7">
        <f t="shared" si="65"/>
        <v>0.44259142676130575</v>
      </c>
      <c r="CS43" s="7">
        <f t="shared" si="65"/>
        <v>0.4408162520153886</v>
      </c>
      <c r="CT43" s="7">
        <f t="shared" si="65"/>
        <v>0.43904107726947145</v>
      </c>
      <c r="CU43" s="7">
        <f t="shared" si="65"/>
        <v>0.4372659025235543</v>
      </c>
      <c r="CV43" s="7">
        <f t="shared" si="65"/>
        <v>0.43549072777763714</v>
      </c>
      <c r="CW43" s="7">
        <f t="shared" si="65"/>
        <v>0.43371555303171999</v>
      </c>
      <c r="CX43" s="7">
        <f t="shared" si="65"/>
        <v>0.43194037828580284</v>
      </c>
      <c r="CY43" s="7">
        <f t="shared" si="65"/>
        <v>0.43016520353988569</v>
      </c>
      <c r="CZ43" s="7">
        <f t="shared" si="65"/>
        <v>0.42839002879396859</v>
      </c>
      <c r="DA43" s="7">
        <f t="shared" si="65"/>
        <v>0.42661485404805144</v>
      </c>
      <c r="DB43" s="7">
        <f t="shared" si="65"/>
        <v>0.42483967930213429</v>
      </c>
      <c r="DC43" s="7">
        <f t="shared" si="65"/>
        <v>0.42306450455621714</v>
      </c>
      <c r="DD43" s="7">
        <f t="shared" si="66"/>
        <v>0.42176964765106856</v>
      </c>
      <c r="DE43" s="7">
        <f t="shared" si="66"/>
        <v>0.42047479074591998</v>
      </c>
      <c r="DF43" s="7">
        <f t="shared" si="66"/>
        <v>0.4191799338407714</v>
      </c>
      <c r="DG43" s="7">
        <f t="shared" si="66"/>
        <v>0.41788507693562282</v>
      </c>
      <c r="DH43" s="7">
        <f t="shared" si="66"/>
        <v>0.41659022003047425</v>
      </c>
      <c r="DI43" s="7">
        <f t="shared" si="66"/>
        <v>0.41529536312532567</v>
      </c>
      <c r="DJ43" s="7">
        <f t="shared" si="66"/>
        <v>0.41400050622017709</v>
      </c>
      <c r="DK43" s="7">
        <f t="shared" si="66"/>
        <v>0.41270564931502851</v>
      </c>
      <c r="DL43" s="7">
        <f t="shared" si="66"/>
        <v>0.41141079240987993</v>
      </c>
      <c r="DM43" s="7">
        <f t="shared" si="66"/>
        <v>0.41011593550473135</v>
      </c>
      <c r="DN43" s="7">
        <f t="shared" si="67"/>
        <v>0.40882107859958278</v>
      </c>
      <c r="DO43" s="7">
        <f t="shared" si="67"/>
        <v>0.4075262216944342</v>
      </c>
      <c r="DP43" s="7">
        <f t="shared" si="67"/>
        <v>0.40623136478928562</v>
      </c>
      <c r="DQ43" s="7">
        <f t="shared" si="67"/>
        <v>0.40493650788413704</v>
      </c>
      <c r="DR43" s="7">
        <f t="shared" si="67"/>
        <v>0.40364165097898846</v>
      </c>
      <c r="DS43" s="7">
        <f t="shared" si="67"/>
        <v>0.40234679407383989</v>
      </c>
      <c r="DT43" s="7">
        <f t="shared" si="67"/>
        <v>0.40105193716869131</v>
      </c>
      <c r="DU43" s="7">
        <f t="shared" si="67"/>
        <v>0.39975708026354273</v>
      </c>
      <c r="DV43" s="7">
        <f t="shared" si="67"/>
        <v>0.39846222335839415</v>
      </c>
      <c r="DW43" s="7">
        <f t="shared" si="67"/>
        <v>0.39716736645324557</v>
      </c>
      <c r="DX43" s="7">
        <f t="shared" si="67"/>
        <v>0.395872509548097</v>
      </c>
      <c r="DY43" s="7">
        <f t="shared" si="67"/>
        <v>0.39457765264294842</v>
      </c>
      <c r="DZ43" s="7">
        <f t="shared" si="67"/>
        <v>0.39328279573779984</v>
      </c>
      <c r="EA43" s="7">
        <f t="shared" si="67"/>
        <v>0.39198793883265126</v>
      </c>
      <c r="EC43" s="11">
        <v>0.4</v>
      </c>
      <c r="ED43" s="3">
        <f>EN6</f>
        <v>1.0374928448769318</v>
      </c>
      <c r="EE43" s="3">
        <f t="shared" ref="EE43:EK43" si="68">EO6</f>
        <v>0.86154451760664186</v>
      </c>
      <c r="EF43" s="3">
        <f t="shared" si="68"/>
        <v>0.68071965628356612</v>
      </c>
      <c r="EG43" s="3">
        <f t="shared" si="68"/>
        <v>0.58824056164481697</v>
      </c>
      <c r="EH43" s="3">
        <f t="shared" si="68"/>
        <v>0.53350053744177717</v>
      </c>
      <c r="EI43" s="3">
        <f t="shared" si="68"/>
        <v>0.46566869845822872</v>
      </c>
      <c r="EJ43" s="3">
        <f t="shared" si="68"/>
        <v>0.42306450455621714</v>
      </c>
      <c r="EK43" s="3">
        <f t="shared" si="68"/>
        <v>0.39198793883265126</v>
      </c>
    </row>
    <row r="44" spans="1:141" x14ac:dyDescent="0.35">
      <c r="A44" s="21">
        <v>0.3</v>
      </c>
      <c r="P44" s="1">
        <f t="shared" si="4"/>
        <v>0.41</v>
      </c>
      <c r="Q44" s="7">
        <f t="shared" ref="Q44:W53" si="69">TREND($ED44:$EE44,$ED$2:$EE$2,Q$2)</f>
        <v>1.0435922634559833</v>
      </c>
      <c r="R44" s="7">
        <f t="shared" si="69"/>
        <v>1.0147045176308396</v>
      </c>
      <c r="S44" s="7">
        <f t="shared" si="69"/>
        <v>0.98581677180569605</v>
      </c>
      <c r="T44" s="7">
        <f t="shared" si="69"/>
        <v>0.95692902598055241</v>
      </c>
      <c r="U44" s="7">
        <f t="shared" si="69"/>
        <v>0.92804128015540877</v>
      </c>
      <c r="V44" s="7">
        <f t="shared" si="69"/>
        <v>0.89915353433026513</v>
      </c>
      <c r="W44" s="7">
        <f t="shared" si="69"/>
        <v>0.87026578850512148</v>
      </c>
      <c r="X44" s="7">
        <f t="shared" ref="X44:AI53" si="70">TREND($EE44:$EF44,$EE$2:$EF$2,X$2)</f>
        <v>0.85526970549474157</v>
      </c>
      <c r="Y44" s="7">
        <f t="shared" si="70"/>
        <v>0.84027362248436166</v>
      </c>
      <c r="Z44" s="7">
        <f t="shared" si="70"/>
        <v>0.82527753947398175</v>
      </c>
      <c r="AA44" s="7">
        <f t="shared" si="70"/>
        <v>0.81028145646360183</v>
      </c>
      <c r="AB44" s="7">
        <f t="shared" si="70"/>
        <v>0.79528537345322192</v>
      </c>
      <c r="AC44" s="7">
        <f t="shared" si="70"/>
        <v>0.78028929044284201</v>
      </c>
      <c r="AD44" s="7">
        <f t="shared" si="70"/>
        <v>0.7652932074324621</v>
      </c>
      <c r="AE44" s="7">
        <f t="shared" si="70"/>
        <v>0.75029712442208218</v>
      </c>
      <c r="AF44" s="7">
        <f t="shared" si="70"/>
        <v>0.73530104141170227</v>
      </c>
      <c r="AG44" s="7">
        <f t="shared" si="70"/>
        <v>0.72030495840132236</v>
      </c>
      <c r="AH44" s="7">
        <f t="shared" si="70"/>
        <v>0.70530887539094245</v>
      </c>
      <c r="AI44" s="7">
        <f t="shared" si="70"/>
        <v>0.69031279238056253</v>
      </c>
      <c r="AJ44" s="7">
        <f t="shared" ref="AJ44:AU53" si="71">TREND($EF44:$EG44,$EF$2:$EG$2,AJ$2)</f>
        <v>0.68256945506064115</v>
      </c>
      <c r="AK44" s="7">
        <f t="shared" si="71"/>
        <v>0.67482611774071988</v>
      </c>
      <c r="AL44" s="7">
        <f t="shared" si="71"/>
        <v>0.6670827804207986</v>
      </c>
      <c r="AM44" s="7">
        <f t="shared" si="71"/>
        <v>0.65933944310087722</v>
      </c>
      <c r="AN44" s="7">
        <f t="shared" si="71"/>
        <v>0.65159610578095595</v>
      </c>
      <c r="AO44" s="7">
        <f t="shared" si="71"/>
        <v>0.64385276846103467</v>
      </c>
      <c r="AP44" s="7">
        <f t="shared" si="71"/>
        <v>0.63610943114111329</v>
      </c>
      <c r="AQ44" s="7">
        <f t="shared" si="71"/>
        <v>0.62836609382119202</v>
      </c>
      <c r="AR44" s="7">
        <f t="shared" si="71"/>
        <v>0.62062275650127074</v>
      </c>
      <c r="AS44" s="7">
        <f t="shared" si="71"/>
        <v>0.61287941918134936</v>
      </c>
      <c r="AT44" s="7">
        <f t="shared" si="71"/>
        <v>0.60513608186142809</v>
      </c>
      <c r="AU44" s="7">
        <f t="shared" si="71"/>
        <v>0.59739274454150681</v>
      </c>
      <c r="AV44" s="7">
        <f t="shared" ref="AV44:BG53" si="72">TREND($EG44:$EH44,$EG$2:$EH$2,AV$2)</f>
        <v>0.59278725345104499</v>
      </c>
      <c r="AW44" s="7">
        <f t="shared" si="72"/>
        <v>0.58818176236058306</v>
      </c>
      <c r="AX44" s="7">
        <f t="shared" si="72"/>
        <v>0.58357627127012113</v>
      </c>
      <c r="AY44" s="7">
        <f t="shared" si="72"/>
        <v>0.57897078017965919</v>
      </c>
      <c r="AZ44" s="7">
        <f t="shared" si="72"/>
        <v>0.57436528908919726</v>
      </c>
      <c r="BA44" s="7">
        <f t="shared" si="72"/>
        <v>0.56975979799873533</v>
      </c>
      <c r="BB44" s="7">
        <f t="shared" si="72"/>
        <v>0.5651543069082734</v>
      </c>
      <c r="BC44" s="7">
        <f t="shared" si="72"/>
        <v>0.56054881581781157</v>
      </c>
      <c r="BD44" s="7">
        <f t="shared" si="72"/>
        <v>0.55594332472734964</v>
      </c>
      <c r="BE44" s="7">
        <f t="shared" si="72"/>
        <v>0.55133783363688771</v>
      </c>
      <c r="BF44" s="7">
        <f t="shared" si="72"/>
        <v>0.54673234254642578</v>
      </c>
      <c r="BG44" s="7">
        <f t="shared" si="72"/>
        <v>0.54212685145596384</v>
      </c>
      <c r="BH44" s="7">
        <f t="shared" ref="BH44:BQ53" si="73">TREND($EH44:$EI44,$EH$2:$EI$2,BH$2)</f>
        <v>0.53926995133724576</v>
      </c>
      <c r="BI44" s="7">
        <f t="shared" si="73"/>
        <v>0.53641305121852767</v>
      </c>
      <c r="BJ44" s="7">
        <f t="shared" si="73"/>
        <v>0.53355615109980969</v>
      </c>
      <c r="BK44" s="7">
        <f t="shared" si="73"/>
        <v>0.53069925098109161</v>
      </c>
      <c r="BL44" s="7">
        <f t="shared" si="73"/>
        <v>0.52784235086237352</v>
      </c>
      <c r="BM44" s="7">
        <f t="shared" si="73"/>
        <v>0.52498545074365555</v>
      </c>
      <c r="BN44" s="7">
        <f t="shared" si="73"/>
        <v>0.52212855062493746</v>
      </c>
      <c r="BO44" s="7">
        <f t="shared" si="73"/>
        <v>0.51927165050621937</v>
      </c>
      <c r="BP44" s="7">
        <f t="shared" si="73"/>
        <v>0.51641475038750129</v>
      </c>
      <c r="BQ44" s="7">
        <f t="shared" si="73"/>
        <v>0.51355785026878331</v>
      </c>
      <c r="BR44" s="7">
        <f t="shared" ref="BR44:CE53" si="74">TREND($EH44:$EI44,$EH$2:$EI$2,BR$2)</f>
        <v>0.51070095015006522</v>
      </c>
      <c r="BS44" s="7">
        <f t="shared" si="74"/>
        <v>0.50784405003134714</v>
      </c>
      <c r="BT44" s="7">
        <f t="shared" si="74"/>
        <v>0.50498714991262905</v>
      </c>
      <c r="BU44" s="7">
        <f t="shared" si="74"/>
        <v>0.50213024979391108</v>
      </c>
      <c r="BV44" s="7">
        <f t="shared" si="74"/>
        <v>0.49927334967519299</v>
      </c>
      <c r="BW44" s="7">
        <f t="shared" si="74"/>
        <v>0.4964164495564749</v>
      </c>
      <c r="BX44" s="7">
        <f t="shared" si="74"/>
        <v>0.49355954943775687</v>
      </c>
      <c r="BY44" s="7">
        <f t="shared" si="74"/>
        <v>0.49070264931903884</v>
      </c>
      <c r="BZ44" s="7">
        <f t="shared" si="74"/>
        <v>0.48784574920032076</v>
      </c>
      <c r="CA44" s="7">
        <f t="shared" si="74"/>
        <v>0.48498884908160267</v>
      </c>
      <c r="CB44" s="7">
        <f t="shared" si="74"/>
        <v>0.48213194896288464</v>
      </c>
      <c r="CC44" s="7">
        <f t="shared" si="74"/>
        <v>0.47927504884416661</v>
      </c>
      <c r="CD44" s="7">
        <f t="shared" si="74"/>
        <v>0.47641814872544852</v>
      </c>
      <c r="CE44" s="7">
        <f t="shared" si="74"/>
        <v>0.47356124860673049</v>
      </c>
      <c r="CF44" s="7">
        <f t="shared" ref="CF44:CO53" si="75">TREND($EI44:$EJ44,$EI$2:$EJ$2,CF$2)</f>
        <v>0.47176718054810374</v>
      </c>
      <c r="CG44" s="7">
        <f t="shared" si="75"/>
        <v>0.46997311248947699</v>
      </c>
      <c r="CH44" s="7">
        <f t="shared" si="75"/>
        <v>0.46817904443085023</v>
      </c>
      <c r="CI44" s="7">
        <f t="shared" si="75"/>
        <v>0.46638497637222354</v>
      </c>
      <c r="CJ44" s="7">
        <f t="shared" si="75"/>
        <v>0.46459090831359684</v>
      </c>
      <c r="CK44" s="7">
        <f t="shared" si="75"/>
        <v>0.46279684025497009</v>
      </c>
      <c r="CL44" s="7">
        <f t="shared" si="75"/>
        <v>0.46100277219634334</v>
      </c>
      <c r="CM44" s="7">
        <f t="shared" si="75"/>
        <v>0.45920870413771664</v>
      </c>
      <c r="CN44" s="7">
        <f t="shared" si="75"/>
        <v>0.45741463607908994</v>
      </c>
      <c r="CO44" s="7">
        <f t="shared" si="75"/>
        <v>0.45562056802046319</v>
      </c>
      <c r="CP44" s="7">
        <f t="shared" ref="CP44:DC53" si="76">TREND($EI44:$EJ44,$EI$2:$EJ$2,CP$2)</f>
        <v>0.45382649996183644</v>
      </c>
      <c r="CQ44" s="7">
        <f t="shared" si="76"/>
        <v>0.45203243190320974</v>
      </c>
      <c r="CR44" s="7">
        <f t="shared" si="76"/>
        <v>0.45023836384458304</v>
      </c>
      <c r="CS44" s="7">
        <f t="shared" si="76"/>
        <v>0.44844429578595629</v>
      </c>
      <c r="CT44" s="7">
        <f t="shared" si="76"/>
        <v>0.44665022772732954</v>
      </c>
      <c r="CU44" s="7">
        <f t="shared" si="76"/>
        <v>0.44485615966870284</v>
      </c>
      <c r="CV44" s="7">
        <f t="shared" si="76"/>
        <v>0.44306209161007615</v>
      </c>
      <c r="CW44" s="7">
        <f t="shared" si="76"/>
        <v>0.4412680235514494</v>
      </c>
      <c r="CX44" s="7">
        <f t="shared" si="76"/>
        <v>0.43947395549282264</v>
      </c>
      <c r="CY44" s="7">
        <f t="shared" si="76"/>
        <v>0.43767988743419595</v>
      </c>
      <c r="CZ44" s="7">
        <f t="shared" si="76"/>
        <v>0.43588581937556925</v>
      </c>
      <c r="DA44" s="7">
        <f t="shared" si="76"/>
        <v>0.4340917513169425</v>
      </c>
      <c r="DB44" s="7">
        <f t="shared" si="76"/>
        <v>0.43229768325831575</v>
      </c>
      <c r="DC44" s="7">
        <f t="shared" si="76"/>
        <v>0.43050361519968905</v>
      </c>
      <c r="DD44" s="7">
        <f t="shared" ref="DD44:DM53" si="77">TREND($EJ44:$EK44,$EJ$2:$EK$2,DD$2)</f>
        <v>0.42919432074207498</v>
      </c>
      <c r="DE44" s="7">
        <f t="shared" si="77"/>
        <v>0.42788502628446073</v>
      </c>
      <c r="DF44" s="7">
        <f t="shared" si="77"/>
        <v>0.42657573182684649</v>
      </c>
      <c r="DG44" s="7">
        <f t="shared" si="77"/>
        <v>0.42526643736923231</v>
      </c>
      <c r="DH44" s="7">
        <f t="shared" si="77"/>
        <v>0.42395714291161807</v>
      </c>
      <c r="DI44" s="7">
        <f t="shared" si="77"/>
        <v>0.42264784845400383</v>
      </c>
      <c r="DJ44" s="7">
        <f t="shared" si="77"/>
        <v>0.42133855399638964</v>
      </c>
      <c r="DK44" s="7">
        <f t="shared" si="77"/>
        <v>0.4200292595387754</v>
      </c>
      <c r="DL44" s="7">
        <f t="shared" si="77"/>
        <v>0.41871996508116116</v>
      </c>
      <c r="DM44" s="7">
        <f t="shared" si="77"/>
        <v>0.41741067062354698</v>
      </c>
      <c r="DN44" s="7">
        <f t="shared" ref="DN44:EA53" si="78">TREND($EJ44:$EK44,$EJ$2:$EK$2,DN$2)</f>
        <v>0.41610137616593273</v>
      </c>
      <c r="DO44" s="7">
        <f t="shared" si="78"/>
        <v>0.41479208170831849</v>
      </c>
      <c r="DP44" s="7">
        <f t="shared" si="78"/>
        <v>0.41348278725070431</v>
      </c>
      <c r="DQ44" s="7">
        <f t="shared" si="78"/>
        <v>0.41217349279309007</v>
      </c>
      <c r="DR44" s="7">
        <f t="shared" si="78"/>
        <v>0.41086419833547583</v>
      </c>
      <c r="DS44" s="7">
        <f t="shared" si="78"/>
        <v>0.40955490387786164</v>
      </c>
      <c r="DT44" s="7">
        <f t="shared" si="78"/>
        <v>0.40824560942024746</v>
      </c>
      <c r="DU44" s="7">
        <f t="shared" si="78"/>
        <v>0.40693631496263322</v>
      </c>
      <c r="DV44" s="7">
        <f t="shared" si="78"/>
        <v>0.40562702050501898</v>
      </c>
      <c r="DW44" s="7">
        <f t="shared" si="78"/>
        <v>0.40431772604740479</v>
      </c>
      <c r="DX44" s="7">
        <f t="shared" si="78"/>
        <v>0.40300843158979055</v>
      </c>
      <c r="DY44" s="7">
        <f t="shared" si="78"/>
        <v>0.40169913713217631</v>
      </c>
      <c r="DZ44" s="7">
        <f t="shared" si="78"/>
        <v>0.40038984267456212</v>
      </c>
      <c r="EA44" s="7">
        <f t="shared" si="78"/>
        <v>0.39908054821694788</v>
      </c>
      <c r="EC44" s="1">
        <v>0.41</v>
      </c>
      <c r="ED44" s="4">
        <f t="shared" ref="ED44:ED62" si="79">TREND(EN$6:EN$7,$EM$6:$EM$7,$EC44,TRUE)</f>
        <v>1.0435922634559833</v>
      </c>
      <c r="EE44" s="4">
        <f t="shared" ref="EE44:EE62" si="80">TREND(EO$6:EO$7,$EM$6:$EM$7,$EC44,TRUE)</f>
        <v>0.87026578850512148</v>
      </c>
      <c r="EF44" s="4">
        <f t="shared" ref="EF44:EF62" si="81">TREND(EP$6:EP$7,$EM$6:$EM$7,$EC44,TRUE)</f>
        <v>0.69031279238056253</v>
      </c>
      <c r="EG44" s="4">
        <f t="shared" ref="EG44:EG62" si="82">TREND(EQ$6:EQ$7,$EM$6:$EM$7,$EC44,TRUE)</f>
        <v>0.59739274454150681</v>
      </c>
      <c r="EH44" s="4">
        <f t="shared" ref="EH44:EH62" si="83">TREND(ER$6:ER$7,$EM$6:$EM$7,$EC44,TRUE)</f>
        <v>0.54212685145596384</v>
      </c>
      <c r="EI44" s="4">
        <f t="shared" ref="EI44:EI62" si="84">TREND(ES$6:ES$7,$EM$6:$EM$7,$EC44,TRUE)</f>
        <v>0.47356124860673049</v>
      </c>
      <c r="EJ44" s="4">
        <f t="shared" ref="EJ44:EJ62" si="85">TREND(ET$6:ET$7,$EM$6:$EM$7,$EC44,TRUE)</f>
        <v>0.4305036151996891</v>
      </c>
      <c r="EK44" s="4">
        <f t="shared" ref="EK44:EK62" si="86">TREND(EU$6:EU$7,$EM$6:$EM$7,$EC44,TRUE)</f>
        <v>0.39908054821694783</v>
      </c>
    </row>
    <row r="45" spans="1:141" x14ac:dyDescent="0.35">
      <c r="A45" s="21">
        <v>0.4</v>
      </c>
      <c r="P45" s="1">
        <f t="shared" si="4"/>
        <v>0.42</v>
      </c>
      <c r="Q45" s="7">
        <f t="shared" si="69"/>
        <v>1.0496916820350348</v>
      </c>
      <c r="R45" s="7">
        <f t="shared" si="69"/>
        <v>1.0212409115964625</v>
      </c>
      <c r="S45" s="7">
        <f t="shared" si="69"/>
        <v>0.99279014115789022</v>
      </c>
      <c r="T45" s="7">
        <f t="shared" si="69"/>
        <v>0.96433937071931797</v>
      </c>
      <c r="U45" s="7">
        <f t="shared" si="69"/>
        <v>0.93588860028074561</v>
      </c>
      <c r="V45" s="7">
        <f t="shared" si="69"/>
        <v>0.90743782984217336</v>
      </c>
      <c r="W45" s="7">
        <f t="shared" si="69"/>
        <v>0.87898705940360111</v>
      </c>
      <c r="X45" s="7">
        <f t="shared" si="70"/>
        <v>0.86406363182643098</v>
      </c>
      <c r="Y45" s="7">
        <f t="shared" si="70"/>
        <v>0.84914020424926073</v>
      </c>
      <c r="Z45" s="7">
        <f t="shared" si="70"/>
        <v>0.8342167766720906</v>
      </c>
      <c r="AA45" s="7">
        <f t="shared" si="70"/>
        <v>0.81929334909492035</v>
      </c>
      <c r="AB45" s="7">
        <f t="shared" si="70"/>
        <v>0.80436992151775022</v>
      </c>
      <c r="AC45" s="7">
        <f t="shared" si="70"/>
        <v>0.78944649394058009</v>
      </c>
      <c r="AD45" s="7">
        <f t="shared" si="70"/>
        <v>0.77452306636340995</v>
      </c>
      <c r="AE45" s="7">
        <f t="shared" si="70"/>
        <v>0.75959963878623971</v>
      </c>
      <c r="AF45" s="7">
        <f t="shared" si="70"/>
        <v>0.74467621120906957</v>
      </c>
      <c r="AG45" s="7">
        <f t="shared" si="70"/>
        <v>0.72975278363189933</v>
      </c>
      <c r="AH45" s="7">
        <f t="shared" si="70"/>
        <v>0.71482935605472919</v>
      </c>
      <c r="AI45" s="7">
        <f t="shared" si="70"/>
        <v>0.69990592847755906</v>
      </c>
      <c r="AJ45" s="7">
        <f t="shared" si="71"/>
        <v>0.69212584505761221</v>
      </c>
      <c r="AK45" s="7">
        <f t="shared" si="71"/>
        <v>0.68434576163766536</v>
      </c>
      <c r="AL45" s="7">
        <f t="shared" si="71"/>
        <v>0.67656567821771851</v>
      </c>
      <c r="AM45" s="7">
        <f t="shared" si="71"/>
        <v>0.66878559479777167</v>
      </c>
      <c r="AN45" s="7">
        <f t="shared" si="71"/>
        <v>0.66100551137782482</v>
      </c>
      <c r="AO45" s="7">
        <f t="shared" si="71"/>
        <v>0.65322542795787797</v>
      </c>
      <c r="AP45" s="7">
        <f t="shared" si="71"/>
        <v>0.64544534453793112</v>
      </c>
      <c r="AQ45" s="7">
        <f t="shared" si="71"/>
        <v>0.63766526111798427</v>
      </c>
      <c r="AR45" s="7">
        <f t="shared" si="71"/>
        <v>0.62988517769803742</v>
      </c>
      <c r="AS45" s="7">
        <f t="shared" si="71"/>
        <v>0.62210509427809058</v>
      </c>
      <c r="AT45" s="7">
        <f t="shared" si="71"/>
        <v>0.61432501085814373</v>
      </c>
      <c r="AU45" s="7">
        <f t="shared" si="71"/>
        <v>0.60654492743819688</v>
      </c>
      <c r="AV45" s="7">
        <f t="shared" si="72"/>
        <v>0.60189561394085966</v>
      </c>
      <c r="AW45" s="7">
        <f t="shared" si="72"/>
        <v>0.59724630044352245</v>
      </c>
      <c r="AX45" s="7">
        <f t="shared" si="72"/>
        <v>0.59259698694618534</v>
      </c>
      <c r="AY45" s="7">
        <f t="shared" si="72"/>
        <v>0.58794767344884813</v>
      </c>
      <c r="AZ45" s="7">
        <f t="shared" si="72"/>
        <v>0.58329835995151091</v>
      </c>
      <c r="BA45" s="7">
        <f t="shared" si="72"/>
        <v>0.57864904645417381</v>
      </c>
      <c r="BB45" s="7">
        <f t="shared" si="72"/>
        <v>0.57399973295683659</v>
      </c>
      <c r="BC45" s="7">
        <f t="shared" si="72"/>
        <v>0.56935041945949938</v>
      </c>
      <c r="BD45" s="7">
        <f t="shared" si="72"/>
        <v>0.56470110596216228</v>
      </c>
      <c r="BE45" s="7">
        <f t="shared" si="72"/>
        <v>0.56005179246482506</v>
      </c>
      <c r="BF45" s="7">
        <f t="shared" si="72"/>
        <v>0.55540247896748784</v>
      </c>
      <c r="BG45" s="7">
        <f t="shared" si="72"/>
        <v>0.55075316547015074</v>
      </c>
      <c r="BH45" s="7">
        <f t="shared" si="73"/>
        <v>0.54786569185702916</v>
      </c>
      <c r="BI45" s="7">
        <f t="shared" si="73"/>
        <v>0.54497821824390758</v>
      </c>
      <c r="BJ45" s="7">
        <f t="shared" si="73"/>
        <v>0.54209074463078599</v>
      </c>
      <c r="BK45" s="7">
        <f t="shared" si="73"/>
        <v>0.53920327101766441</v>
      </c>
      <c r="BL45" s="7">
        <f t="shared" si="73"/>
        <v>0.53631579740454272</v>
      </c>
      <c r="BM45" s="7">
        <f t="shared" si="73"/>
        <v>0.53342832379142113</v>
      </c>
      <c r="BN45" s="7">
        <f t="shared" si="73"/>
        <v>0.53054085017829955</v>
      </c>
      <c r="BO45" s="7">
        <f t="shared" si="73"/>
        <v>0.52765337656517797</v>
      </c>
      <c r="BP45" s="7">
        <f t="shared" si="73"/>
        <v>0.52476590295205638</v>
      </c>
      <c r="BQ45" s="7">
        <f t="shared" si="73"/>
        <v>0.52187842933893469</v>
      </c>
      <c r="BR45" s="7">
        <f t="shared" si="74"/>
        <v>0.51899095572581311</v>
      </c>
      <c r="BS45" s="7">
        <f t="shared" si="74"/>
        <v>0.51610348211269153</v>
      </c>
      <c r="BT45" s="7">
        <f t="shared" si="74"/>
        <v>0.51321600849956994</v>
      </c>
      <c r="BU45" s="7">
        <f t="shared" si="74"/>
        <v>0.51032853488644836</v>
      </c>
      <c r="BV45" s="7">
        <f t="shared" si="74"/>
        <v>0.50744106127332667</v>
      </c>
      <c r="BW45" s="7">
        <f t="shared" si="74"/>
        <v>0.50455358766020508</v>
      </c>
      <c r="BX45" s="7">
        <f t="shared" si="74"/>
        <v>0.5016661140470835</v>
      </c>
      <c r="BY45" s="7">
        <f t="shared" si="74"/>
        <v>0.49877864043396192</v>
      </c>
      <c r="BZ45" s="7">
        <f t="shared" si="74"/>
        <v>0.49589116682084033</v>
      </c>
      <c r="CA45" s="7">
        <f t="shared" si="74"/>
        <v>0.4930036932077187</v>
      </c>
      <c r="CB45" s="7">
        <f t="shared" si="74"/>
        <v>0.49011621959459706</v>
      </c>
      <c r="CC45" s="7">
        <f t="shared" si="74"/>
        <v>0.48722874598147548</v>
      </c>
      <c r="CD45" s="7">
        <f t="shared" si="74"/>
        <v>0.48434127236835389</v>
      </c>
      <c r="CE45" s="7">
        <f t="shared" si="74"/>
        <v>0.48145379875523231</v>
      </c>
      <c r="CF45" s="7">
        <f t="shared" si="75"/>
        <v>0.47964083738389596</v>
      </c>
      <c r="CG45" s="7">
        <f t="shared" si="75"/>
        <v>0.47782787601255966</v>
      </c>
      <c r="CH45" s="7">
        <f t="shared" si="75"/>
        <v>0.47601491464122336</v>
      </c>
      <c r="CI45" s="7">
        <f t="shared" si="75"/>
        <v>0.47420195326988707</v>
      </c>
      <c r="CJ45" s="7">
        <f t="shared" si="75"/>
        <v>0.47238899189855077</v>
      </c>
      <c r="CK45" s="7">
        <f t="shared" si="75"/>
        <v>0.47057603052721447</v>
      </c>
      <c r="CL45" s="7">
        <f t="shared" si="75"/>
        <v>0.46876306915587818</v>
      </c>
      <c r="CM45" s="7">
        <f t="shared" si="75"/>
        <v>0.46695010778454188</v>
      </c>
      <c r="CN45" s="7">
        <f t="shared" si="75"/>
        <v>0.46513714641320558</v>
      </c>
      <c r="CO45" s="7">
        <f t="shared" si="75"/>
        <v>0.46332418504186929</v>
      </c>
      <c r="CP45" s="7">
        <f t="shared" si="76"/>
        <v>0.46151122367053299</v>
      </c>
      <c r="CQ45" s="7">
        <f t="shared" si="76"/>
        <v>0.45969826229919669</v>
      </c>
      <c r="CR45" s="7">
        <f t="shared" si="76"/>
        <v>0.45788530092786039</v>
      </c>
      <c r="CS45" s="7">
        <f t="shared" si="76"/>
        <v>0.4560723395565241</v>
      </c>
      <c r="CT45" s="7">
        <f t="shared" si="76"/>
        <v>0.4542593781851878</v>
      </c>
      <c r="CU45" s="7">
        <f t="shared" si="76"/>
        <v>0.4524464168138515</v>
      </c>
      <c r="CV45" s="7">
        <f t="shared" si="76"/>
        <v>0.45063345544251521</v>
      </c>
      <c r="CW45" s="7">
        <f t="shared" si="76"/>
        <v>0.44882049407117891</v>
      </c>
      <c r="CX45" s="7">
        <f t="shared" si="76"/>
        <v>0.44700753269984261</v>
      </c>
      <c r="CY45" s="7">
        <f t="shared" si="76"/>
        <v>0.44519457132850632</v>
      </c>
      <c r="CZ45" s="7">
        <f t="shared" si="76"/>
        <v>0.44338160995717002</v>
      </c>
      <c r="DA45" s="7">
        <f t="shared" si="76"/>
        <v>0.44156864858583372</v>
      </c>
      <c r="DB45" s="7">
        <f t="shared" si="76"/>
        <v>0.43975568721449743</v>
      </c>
      <c r="DC45" s="7">
        <f t="shared" si="76"/>
        <v>0.43794272584316113</v>
      </c>
      <c r="DD45" s="7">
        <f t="shared" si="77"/>
        <v>0.43661899383308134</v>
      </c>
      <c r="DE45" s="7">
        <f t="shared" si="77"/>
        <v>0.43529526182300149</v>
      </c>
      <c r="DF45" s="7">
        <f t="shared" si="77"/>
        <v>0.43397152981292159</v>
      </c>
      <c r="DG45" s="7">
        <f t="shared" si="77"/>
        <v>0.43264779780284168</v>
      </c>
      <c r="DH45" s="7">
        <f t="shared" si="77"/>
        <v>0.43132406579276183</v>
      </c>
      <c r="DI45" s="7">
        <f t="shared" si="77"/>
        <v>0.43000033378268199</v>
      </c>
      <c r="DJ45" s="7">
        <f t="shared" si="77"/>
        <v>0.42867660177260214</v>
      </c>
      <c r="DK45" s="7">
        <f t="shared" si="77"/>
        <v>0.42735286976252229</v>
      </c>
      <c r="DL45" s="7">
        <f t="shared" si="77"/>
        <v>0.42602913775244239</v>
      </c>
      <c r="DM45" s="7">
        <f t="shared" si="77"/>
        <v>0.42470540574236254</v>
      </c>
      <c r="DN45" s="7">
        <f t="shared" si="78"/>
        <v>0.42338167373228264</v>
      </c>
      <c r="DO45" s="7">
        <f t="shared" si="78"/>
        <v>0.42205794172220279</v>
      </c>
      <c r="DP45" s="7">
        <f t="shared" si="78"/>
        <v>0.42073420971212294</v>
      </c>
      <c r="DQ45" s="7">
        <f t="shared" si="78"/>
        <v>0.41941047770204309</v>
      </c>
      <c r="DR45" s="7">
        <f t="shared" si="78"/>
        <v>0.41808674569196325</v>
      </c>
      <c r="DS45" s="7">
        <f t="shared" si="78"/>
        <v>0.41676301368188334</v>
      </c>
      <c r="DT45" s="7">
        <f t="shared" si="78"/>
        <v>0.4154392816718035</v>
      </c>
      <c r="DU45" s="7">
        <f t="shared" si="78"/>
        <v>0.41411554966172359</v>
      </c>
      <c r="DV45" s="7">
        <f t="shared" si="78"/>
        <v>0.41279181765164374</v>
      </c>
      <c r="DW45" s="7">
        <f t="shared" si="78"/>
        <v>0.4114680856415639</v>
      </c>
      <c r="DX45" s="7">
        <f t="shared" si="78"/>
        <v>0.41014435363148405</v>
      </c>
      <c r="DY45" s="7">
        <f t="shared" si="78"/>
        <v>0.4088206216214042</v>
      </c>
      <c r="DZ45" s="7">
        <f t="shared" si="78"/>
        <v>0.4074968896113243</v>
      </c>
      <c r="EA45" s="7">
        <f t="shared" si="78"/>
        <v>0.40617315760124445</v>
      </c>
      <c r="EC45" s="1">
        <v>0.42</v>
      </c>
      <c r="ED45" s="4">
        <f t="shared" si="79"/>
        <v>1.0496916820350348</v>
      </c>
      <c r="EE45" s="4">
        <f t="shared" si="80"/>
        <v>0.87898705940360111</v>
      </c>
      <c r="EF45" s="4">
        <f t="shared" si="81"/>
        <v>0.69990592847755906</v>
      </c>
      <c r="EG45" s="4">
        <f t="shared" si="82"/>
        <v>0.60654492743819688</v>
      </c>
      <c r="EH45" s="4">
        <f t="shared" si="83"/>
        <v>0.55075316547015074</v>
      </c>
      <c r="EI45" s="4">
        <f t="shared" si="84"/>
        <v>0.48145379875523225</v>
      </c>
      <c r="EJ45" s="4">
        <f t="shared" si="85"/>
        <v>0.43794272584316113</v>
      </c>
      <c r="EK45" s="4">
        <f t="shared" si="86"/>
        <v>0.40617315760124439</v>
      </c>
    </row>
    <row r="46" spans="1:141" x14ac:dyDescent="0.35">
      <c r="A46" s="21">
        <v>0.5</v>
      </c>
      <c r="P46" s="1">
        <f t="shared" si="4"/>
        <v>0.43</v>
      </c>
      <c r="Q46" s="7">
        <f t="shared" si="69"/>
        <v>1.0557911006140861</v>
      </c>
      <c r="R46" s="7">
        <f t="shared" si="69"/>
        <v>1.0277773055620851</v>
      </c>
      <c r="S46" s="7">
        <f t="shared" si="69"/>
        <v>0.99976351051008427</v>
      </c>
      <c r="T46" s="7">
        <f t="shared" si="69"/>
        <v>0.97174971545808342</v>
      </c>
      <c r="U46" s="7">
        <f t="shared" si="69"/>
        <v>0.94373592040608256</v>
      </c>
      <c r="V46" s="7">
        <f t="shared" si="69"/>
        <v>0.91572212535408171</v>
      </c>
      <c r="W46" s="7">
        <f t="shared" si="69"/>
        <v>0.88770833030208074</v>
      </c>
      <c r="X46" s="7">
        <f t="shared" si="70"/>
        <v>0.87285755815812049</v>
      </c>
      <c r="Y46" s="7">
        <f t="shared" si="70"/>
        <v>0.85800678601416003</v>
      </c>
      <c r="Z46" s="7">
        <f t="shared" si="70"/>
        <v>0.84315601387019967</v>
      </c>
      <c r="AA46" s="7">
        <f t="shared" si="70"/>
        <v>0.82830524172623921</v>
      </c>
      <c r="AB46" s="7">
        <f t="shared" si="70"/>
        <v>0.81345446958227874</v>
      </c>
      <c r="AC46" s="7">
        <f t="shared" si="70"/>
        <v>0.79860369743831827</v>
      </c>
      <c r="AD46" s="7">
        <f t="shared" si="70"/>
        <v>0.78375292529435781</v>
      </c>
      <c r="AE46" s="7">
        <f t="shared" si="70"/>
        <v>0.76890215315039745</v>
      </c>
      <c r="AF46" s="7">
        <f t="shared" si="70"/>
        <v>0.75405138100643687</v>
      </c>
      <c r="AG46" s="7">
        <f t="shared" si="70"/>
        <v>0.73920060886247652</v>
      </c>
      <c r="AH46" s="7">
        <f t="shared" si="70"/>
        <v>0.72434983671851605</v>
      </c>
      <c r="AI46" s="7">
        <f t="shared" si="70"/>
        <v>0.70949906457455558</v>
      </c>
      <c r="AJ46" s="7">
        <f t="shared" si="71"/>
        <v>0.70168223505458305</v>
      </c>
      <c r="AK46" s="7">
        <f t="shared" si="71"/>
        <v>0.69386540553461074</v>
      </c>
      <c r="AL46" s="7">
        <f t="shared" si="71"/>
        <v>0.68604857601463831</v>
      </c>
      <c r="AM46" s="7">
        <f t="shared" si="71"/>
        <v>0.67823174649466589</v>
      </c>
      <c r="AN46" s="7">
        <f t="shared" si="71"/>
        <v>0.67041491697469346</v>
      </c>
      <c r="AO46" s="7">
        <f t="shared" si="71"/>
        <v>0.66259808745472104</v>
      </c>
      <c r="AP46" s="7">
        <f t="shared" si="71"/>
        <v>0.65478125793474873</v>
      </c>
      <c r="AQ46" s="7">
        <f t="shared" si="71"/>
        <v>0.6469644284147763</v>
      </c>
      <c r="AR46" s="7">
        <f t="shared" si="71"/>
        <v>0.63914759889480388</v>
      </c>
      <c r="AS46" s="7">
        <f t="shared" si="71"/>
        <v>0.63133076937483157</v>
      </c>
      <c r="AT46" s="7">
        <f t="shared" si="71"/>
        <v>0.62351393985485903</v>
      </c>
      <c r="AU46" s="7">
        <f t="shared" si="71"/>
        <v>0.61569711033488672</v>
      </c>
      <c r="AV46" s="7">
        <f t="shared" si="72"/>
        <v>0.61100397443067422</v>
      </c>
      <c r="AW46" s="7">
        <f t="shared" si="72"/>
        <v>0.60631083852646184</v>
      </c>
      <c r="AX46" s="7">
        <f t="shared" si="72"/>
        <v>0.60161770262224934</v>
      </c>
      <c r="AY46" s="7">
        <f t="shared" si="72"/>
        <v>0.59692456671803695</v>
      </c>
      <c r="AZ46" s="7">
        <f t="shared" si="72"/>
        <v>0.59223143081382446</v>
      </c>
      <c r="BA46" s="7">
        <f t="shared" si="72"/>
        <v>0.58753829490961207</v>
      </c>
      <c r="BB46" s="7">
        <f t="shared" si="72"/>
        <v>0.58284515900539957</v>
      </c>
      <c r="BC46" s="7">
        <f t="shared" si="72"/>
        <v>0.57815202310118718</v>
      </c>
      <c r="BD46" s="7">
        <f t="shared" si="72"/>
        <v>0.57345888719697469</v>
      </c>
      <c r="BE46" s="7">
        <f t="shared" si="72"/>
        <v>0.5687657512927623</v>
      </c>
      <c r="BF46" s="7">
        <f t="shared" si="72"/>
        <v>0.5640726153885498</v>
      </c>
      <c r="BG46" s="7">
        <f t="shared" si="72"/>
        <v>0.55937947948433742</v>
      </c>
      <c r="BH46" s="7">
        <f t="shared" si="73"/>
        <v>0.55646143237681223</v>
      </c>
      <c r="BI46" s="7">
        <f t="shared" si="73"/>
        <v>0.55354338526928715</v>
      </c>
      <c r="BJ46" s="7">
        <f t="shared" si="73"/>
        <v>0.55062533816176196</v>
      </c>
      <c r="BK46" s="7">
        <f t="shared" si="73"/>
        <v>0.54770729105423688</v>
      </c>
      <c r="BL46" s="7">
        <f t="shared" si="73"/>
        <v>0.54478924394671169</v>
      </c>
      <c r="BM46" s="7">
        <f t="shared" si="73"/>
        <v>0.5418711968391865</v>
      </c>
      <c r="BN46" s="7">
        <f t="shared" si="73"/>
        <v>0.53895314973166142</v>
      </c>
      <c r="BO46" s="7">
        <f t="shared" si="73"/>
        <v>0.53603510262413634</v>
      </c>
      <c r="BP46" s="7">
        <f t="shared" si="73"/>
        <v>0.53311705551661115</v>
      </c>
      <c r="BQ46" s="7">
        <f t="shared" si="73"/>
        <v>0.53019900840908596</v>
      </c>
      <c r="BR46" s="7">
        <f t="shared" si="74"/>
        <v>0.52728096130156088</v>
      </c>
      <c r="BS46" s="7">
        <f t="shared" si="74"/>
        <v>0.52436291419403569</v>
      </c>
      <c r="BT46" s="7">
        <f t="shared" si="74"/>
        <v>0.52144486708651061</v>
      </c>
      <c r="BU46" s="7">
        <f t="shared" si="74"/>
        <v>0.51852681997898542</v>
      </c>
      <c r="BV46" s="7">
        <f t="shared" si="74"/>
        <v>0.51560877287146023</v>
      </c>
      <c r="BW46" s="7">
        <f t="shared" si="74"/>
        <v>0.51269072576393515</v>
      </c>
      <c r="BX46" s="7">
        <f t="shared" si="74"/>
        <v>0.50977267865641007</v>
      </c>
      <c r="BY46" s="7">
        <f t="shared" si="74"/>
        <v>0.50685463154888488</v>
      </c>
      <c r="BZ46" s="7">
        <f t="shared" si="74"/>
        <v>0.50393658444135969</v>
      </c>
      <c r="CA46" s="7">
        <f t="shared" si="74"/>
        <v>0.50101853733383461</v>
      </c>
      <c r="CB46" s="7">
        <f t="shared" si="74"/>
        <v>0.49810049022630942</v>
      </c>
      <c r="CC46" s="7">
        <f t="shared" si="74"/>
        <v>0.49518244311878429</v>
      </c>
      <c r="CD46" s="7">
        <f t="shared" si="74"/>
        <v>0.49226439601125915</v>
      </c>
      <c r="CE46" s="7">
        <f t="shared" si="74"/>
        <v>0.48934634890373402</v>
      </c>
      <c r="CF46" s="7">
        <f t="shared" si="75"/>
        <v>0.48751449421968807</v>
      </c>
      <c r="CG46" s="7">
        <f t="shared" si="75"/>
        <v>0.48568263953564222</v>
      </c>
      <c r="CH46" s="7">
        <f t="shared" si="75"/>
        <v>0.48385078485159638</v>
      </c>
      <c r="CI46" s="7">
        <f t="shared" si="75"/>
        <v>0.48201893016755049</v>
      </c>
      <c r="CJ46" s="7">
        <f t="shared" si="75"/>
        <v>0.48018707548350459</v>
      </c>
      <c r="CK46" s="7">
        <f t="shared" si="75"/>
        <v>0.47835522079945875</v>
      </c>
      <c r="CL46" s="7">
        <f t="shared" si="75"/>
        <v>0.47652336611541291</v>
      </c>
      <c r="CM46" s="7">
        <f t="shared" si="75"/>
        <v>0.47469151143136701</v>
      </c>
      <c r="CN46" s="7">
        <f t="shared" si="75"/>
        <v>0.47285965674732111</v>
      </c>
      <c r="CO46" s="7">
        <f t="shared" si="75"/>
        <v>0.47102780206327527</v>
      </c>
      <c r="CP46" s="7">
        <f t="shared" si="76"/>
        <v>0.46919594737922943</v>
      </c>
      <c r="CQ46" s="7">
        <f t="shared" si="76"/>
        <v>0.46736409269518353</v>
      </c>
      <c r="CR46" s="7">
        <f t="shared" si="76"/>
        <v>0.46553223801113763</v>
      </c>
      <c r="CS46" s="7">
        <f t="shared" si="76"/>
        <v>0.46370038332709179</v>
      </c>
      <c r="CT46" s="7">
        <f t="shared" si="76"/>
        <v>0.46186852864304595</v>
      </c>
      <c r="CU46" s="7">
        <f t="shared" si="76"/>
        <v>0.46003667395900005</v>
      </c>
      <c r="CV46" s="7">
        <f t="shared" si="76"/>
        <v>0.45820481927495416</v>
      </c>
      <c r="CW46" s="7">
        <f t="shared" si="76"/>
        <v>0.45637296459090831</v>
      </c>
      <c r="CX46" s="7">
        <f t="shared" si="76"/>
        <v>0.45454110990686247</v>
      </c>
      <c r="CY46" s="7">
        <f t="shared" si="76"/>
        <v>0.45270925522281658</v>
      </c>
      <c r="CZ46" s="7">
        <f t="shared" si="76"/>
        <v>0.45087740053877068</v>
      </c>
      <c r="DA46" s="7">
        <f t="shared" si="76"/>
        <v>0.44904554585472484</v>
      </c>
      <c r="DB46" s="7">
        <f t="shared" si="76"/>
        <v>0.447213691170679</v>
      </c>
      <c r="DC46" s="7">
        <f t="shared" si="76"/>
        <v>0.4453818364866331</v>
      </c>
      <c r="DD46" s="7">
        <f t="shared" si="77"/>
        <v>0.44404366692408759</v>
      </c>
      <c r="DE46" s="7">
        <f t="shared" si="77"/>
        <v>0.44270549736154208</v>
      </c>
      <c r="DF46" s="7">
        <f t="shared" si="77"/>
        <v>0.44136732779899657</v>
      </c>
      <c r="DG46" s="7">
        <f t="shared" si="77"/>
        <v>0.44002915823645106</v>
      </c>
      <c r="DH46" s="7">
        <f t="shared" si="77"/>
        <v>0.43869098867390555</v>
      </c>
      <c r="DI46" s="7">
        <f t="shared" si="77"/>
        <v>0.43735281911136004</v>
      </c>
      <c r="DJ46" s="7">
        <f t="shared" si="77"/>
        <v>0.43601464954881453</v>
      </c>
      <c r="DK46" s="7">
        <f t="shared" si="77"/>
        <v>0.43467647998626902</v>
      </c>
      <c r="DL46" s="7">
        <f t="shared" si="77"/>
        <v>0.43333831042372351</v>
      </c>
      <c r="DM46" s="7">
        <f t="shared" si="77"/>
        <v>0.43200014086117799</v>
      </c>
      <c r="DN46" s="7">
        <f t="shared" si="78"/>
        <v>0.43066197129863248</v>
      </c>
      <c r="DO46" s="7">
        <f t="shared" si="78"/>
        <v>0.42932380173608697</v>
      </c>
      <c r="DP46" s="7">
        <f t="shared" si="78"/>
        <v>0.42798563217354146</v>
      </c>
      <c r="DQ46" s="7">
        <f t="shared" si="78"/>
        <v>0.42664746261099595</v>
      </c>
      <c r="DR46" s="7">
        <f t="shared" si="78"/>
        <v>0.42530929304845044</v>
      </c>
      <c r="DS46" s="7">
        <f t="shared" si="78"/>
        <v>0.42397112348590493</v>
      </c>
      <c r="DT46" s="7">
        <f t="shared" si="78"/>
        <v>0.42263295392335942</v>
      </c>
      <c r="DU46" s="7">
        <f t="shared" si="78"/>
        <v>0.42129478436081391</v>
      </c>
      <c r="DV46" s="7">
        <f t="shared" si="78"/>
        <v>0.4199566147982684</v>
      </c>
      <c r="DW46" s="7">
        <f t="shared" si="78"/>
        <v>0.41861844523572289</v>
      </c>
      <c r="DX46" s="7">
        <f t="shared" si="78"/>
        <v>0.41728027567317738</v>
      </c>
      <c r="DY46" s="7">
        <f t="shared" si="78"/>
        <v>0.41594210611063187</v>
      </c>
      <c r="DZ46" s="7">
        <f t="shared" si="78"/>
        <v>0.41460393654808636</v>
      </c>
      <c r="EA46" s="7">
        <f t="shared" si="78"/>
        <v>0.41326576698554085</v>
      </c>
      <c r="EC46" s="1">
        <v>0.43</v>
      </c>
      <c r="ED46" s="4">
        <f t="shared" si="79"/>
        <v>1.0557911006140861</v>
      </c>
      <c r="EE46" s="4">
        <f t="shared" si="80"/>
        <v>0.88770833030208085</v>
      </c>
      <c r="EF46" s="4">
        <f t="shared" si="81"/>
        <v>0.70949906457455547</v>
      </c>
      <c r="EG46" s="4">
        <f t="shared" si="82"/>
        <v>0.61569711033488672</v>
      </c>
      <c r="EH46" s="4">
        <f t="shared" si="83"/>
        <v>0.55937947948433742</v>
      </c>
      <c r="EI46" s="4">
        <f t="shared" si="84"/>
        <v>0.48934634890373402</v>
      </c>
      <c r="EJ46" s="4">
        <f t="shared" si="85"/>
        <v>0.44538183648663315</v>
      </c>
      <c r="EK46" s="4">
        <f t="shared" si="86"/>
        <v>0.41326576698554091</v>
      </c>
    </row>
    <row r="47" spans="1:141" x14ac:dyDescent="0.35">
      <c r="A47" s="21">
        <v>0.6</v>
      </c>
      <c r="P47" s="1">
        <f t="shared" si="4"/>
        <v>0.44</v>
      </c>
      <c r="Q47" s="7">
        <f t="shared" si="69"/>
        <v>1.0618905191931376</v>
      </c>
      <c r="R47" s="7">
        <f t="shared" si="69"/>
        <v>1.034313699527708</v>
      </c>
      <c r="S47" s="7">
        <f t="shared" si="69"/>
        <v>1.0067368798622787</v>
      </c>
      <c r="T47" s="7">
        <f t="shared" si="69"/>
        <v>0.97916006019684909</v>
      </c>
      <c r="U47" s="7">
        <f t="shared" si="69"/>
        <v>0.95158324053141952</v>
      </c>
      <c r="V47" s="7">
        <f t="shared" si="69"/>
        <v>0.92400642086599005</v>
      </c>
      <c r="W47" s="7">
        <f t="shared" si="69"/>
        <v>0.89642960120056059</v>
      </c>
      <c r="X47" s="7">
        <f t="shared" si="70"/>
        <v>0.88165148448980979</v>
      </c>
      <c r="Y47" s="7">
        <f t="shared" si="70"/>
        <v>0.8668733677790591</v>
      </c>
      <c r="Z47" s="7">
        <f t="shared" si="70"/>
        <v>0.85209525106830841</v>
      </c>
      <c r="AA47" s="7">
        <f t="shared" si="70"/>
        <v>0.83731713435755761</v>
      </c>
      <c r="AB47" s="7">
        <f t="shared" si="70"/>
        <v>0.82253901764680692</v>
      </c>
      <c r="AC47" s="7">
        <f t="shared" si="70"/>
        <v>0.80776090093605624</v>
      </c>
      <c r="AD47" s="7">
        <f t="shared" si="70"/>
        <v>0.79298278422530544</v>
      </c>
      <c r="AE47" s="7">
        <f t="shared" si="70"/>
        <v>0.77820466751455475</v>
      </c>
      <c r="AF47" s="7">
        <f t="shared" si="70"/>
        <v>0.76342655080380406</v>
      </c>
      <c r="AG47" s="7">
        <f t="shared" si="70"/>
        <v>0.74864843409305326</v>
      </c>
      <c r="AH47" s="7">
        <f t="shared" si="70"/>
        <v>0.73387031738230257</v>
      </c>
      <c r="AI47" s="7">
        <f t="shared" si="70"/>
        <v>0.71909220067155188</v>
      </c>
      <c r="AJ47" s="7">
        <f t="shared" si="71"/>
        <v>0.71123862505155411</v>
      </c>
      <c r="AK47" s="7">
        <f t="shared" si="71"/>
        <v>0.70338504943155611</v>
      </c>
      <c r="AL47" s="7">
        <f t="shared" si="71"/>
        <v>0.69553147381155811</v>
      </c>
      <c r="AM47" s="7">
        <f t="shared" si="71"/>
        <v>0.68767789819156022</v>
      </c>
      <c r="AN47" s="7">
        <f t="shared" si="71"/>
        <v>0.67982432257156233</v>
      </c>
      <c r="AO47" s="7">
        <f t="shared" si="71"/>
        <v>0.67197074695156433</v>
      </c>
      <c r="AP47" s="7">
        <f t="shared" si="71"/>
        <v>0.66411717133156645</v>
      </c>
      <c r="AQ47" s="7">
        <f t="shared" si="71"/>
        <v>0.65626359571156856</v>
      </c>
      <c r="AR47" s="7">
        <f t="shared" si="71"/>
        <v>0.64841002009157056</v>
      </c>
      <c r="AS47" s="7">
        <f t="shared" si="71"/>
        <v>0.64055644447157256</v>
      </c>
      <c r="AT47" s="7">
        <f t="shared" si="71"/>
        <v>0.63270286885157467</v>
      </c>
      <c r="AU47" s="7">
        <f t="shared" si="71"/>
        <v>0.62484929323157679</v>
      </c>
      <c r="AV47" s="7">
        <f t="shared" si="72"/>
        <v>0.62011233492048901</v>
      </c>
      <c r="AW47" s="7">
        <f t="shared" si="72"/>
        <v>0.61537537660940123</v>
      </c>
      <c r="AX47" s="7">
        <f t="shared" si="72"/>
        <v>0.61063841829831356</v>
      </c>
      <c r="AY47" s="7">
        <f t="shared" si="72"/>
        <v>0.60590145998722589</v>
      </c>
      <c r="AZ47" s="7">
        <f t="shared" si="72"/>
        <v>0.60116450167613822</v>
      </c>
      <c r="BA47" s="7">
        <f t="shared" si="72"/>
        <v>0.59642754336505055</v>
      </c>
      <c r="BB47" s="7">
        <f t="shared" si="72"/>
        <v>0.59169058505396277</v>
      </c>
      <c r="BC47" s="7">
        <f t="shared" si="72"/>
        <v>0.5869536267428751</v>
      </c>
      <c r="BD47" s="7">
        <f t="shared" si="72"/>
        <v>0.58221666843178743</v>
      </c>
      <c r="BE47" s="7">
        <f t="shared" si="72"/>
        <v>0.57747971012069965</v>
      </c>
      <c r="BF47" s="7">
        <f t="shared" si="72"/>
        <v>0.57274275180961198</v>
      </c>
      <c r="BG47" s="7">
        <f t="shared" si="72"/>
        <v>0.56800579349852431</v>
      </c>
      <c r="BH47" s="7">
        <f t="shared" si="73"/>
        <v>0.56505717289659574</v>
      </c>
      <c r="BI47" s="7">
        <f t="shared" si="73"/>
        <v>0.56210855229466705</v>
      </c>
      <c r="BJ47" s="7">
        <f t="shared" si="73"/>
        <v>0.55915993169273837</v>
      </c>
      <c r="BK47" s="7">
        <f t="shared" si="73"/>
        <v>0.55621131109080968</v>
      </c>
      <c r="BL47" s="7">
        <f t="shared" si="73"/>
        <v>0.55326269048888099</v>
      </c>
      <c r="BM47" s="7">
        <f t="shared" si="73"/>
        <v>0.55031406988695231</v>
      </c>
      <c r="BN47" s="7">
        <f t="shared" si="73"/>
        <v>0.54736544928502362</v>
      </c>
      <c r="BO47" s="7">
        <f t="shared" si="73"/>
        <v>0.54441682868309493</v>
      </c>
      <c r="BP47" s="7">
        <f t="shared" si="73"/>
        <v>0.54146820808116625</v>
      </c>
      <c r="BQ47" s="7">
        <f t="shared" si="73"/>
        <v>0.53851958747923756</v>
      </c>
      <c r="BR47" s="7">
        <f t="shared" si="74"/>
        <v>0.53557096687730876</v>
      </c>
      <c r="BS47" s="7">
        <f t="shared" si="74"/>
        <v>0.53262234627538008</v>
      </c>
      <c r="BT47" s="7">
        <f t="shared" si="74"/>
        <v>0.52967372567345139</v>
      </c>
      <c r="BU47" s="7">
        <f t="shared" si="74"/>
        <v>0.5267251050715227</v>
      </c>
      <c r="BV47" s="7">
        <f t="shared" si="74"/>
        <v>0.52377648446959402</v>
      </c>
      <c r="BW47" s="7">
        <f t="shared" si="74"/>
        <v>0.52082786386766533</v>
      </c>
      <c r="BX47" s="7">
        <f t="shared" si="74"/>
        <v>0.51787924326573664</v>
      </c>
      <c r="BY47" s="7">
        <f t="shared" si="74"/>
        <v>0.51493062266380796</v>
      </c>
      <c r="BZ47" s="7">
        <f t="shared" si="74"/>
        <v>0.51198200206187927</v>
      </c>
      <c r="CA47" s="7">
        <f t="shared" si="74"/>
        <v>0.50903338145995058</v>
      </c>
      <c r="CB47" s="7">
        <f t="shared" si="74"/>
        <v>0.5060847608580219</v>
      </c>
      <c r="CC47" s="7">
        <f t="shared" si="74"/>
        <v>0.50313614025609321</v>
      </c>
      <c r="CD47" s="7">
        <f t="shared" si="74"/>
        <v>0.50018751965416453</v>
      </c>
      <c r="CE47" s="7">
        <f t="shared" si="74"/>
        <v>0.49723889905223584</v>
      </c>
      <c r="CF47" s="7">
        <f t="shared" si="75"/>
        <v>0.49538815105548034</v>
      </c>
      <c r="CG47" s="7">
        <f t="shared" si="75"/>
        <v>0.4935374030587249</v>
      </c>
      <c r="CH47" s="7">
        <f t="shared" si="75"/>
        <v>0.49168665506196946</v>
      </c>
      <c r="CI47" s="7">
        <f t="shared" si="75"/>
        <v>0.48983590706521396</v>
      </c>
      <c r="CJ47" s="7">
        <f t="shared" si="75"/>
        <v>0.48798515906845852</v>
      </c>
      <c r="CK47" s="7">
        <f t="shared" si="75"/>
        <v>0.48613441107170308</v>
      </c>
      <c r="CL47" s="7">
        <f t="shared" si="75"/>
        <v>0.48428366307494763</v>
      </c>
      <c r="CM47" s="7">
        <f t="shared" si="75"/>
        <v>0.48243291507819219</v>
      </c>
      <c r="CN47" s="7">
        <f t="shared" si="75"/>
        <v>0.48058216708143675</v>
      </c>
      <c r="CO47" s="7">
        <f t="shared" si="75"/>
        <v>0.47873141908468131</v>
      </c>
      <c r="CP47" s="7">
        <f t="shared" si="76"/>
        <v>0.47688067108792587</v>
      </c>
      <c r="CQ47" s="7">
        <f t="shared" si="76"/>
        <v>0.47502992309117043</v>
      </c>
      <c r="CR47" s="7">
        <f t="shared" si="76"/>
        <v>0.47317917509441498</v>
      </c>
      <c r="CS47" s="7">
        <f t="shared" si="76"/>
        <v>0.47132842709765954</v>
      </c>
      <c r="CT47" s="7">
        <f t="shared" si="76"/>
        <v>0.4694776791009041</v>
      </c>
      <c r="CU47" s="7">
        <f t="shared" si="76"/>
        <v>0.46762693110414866</v>
      </c>
      <c r="CV47" s="7">
        <f t="shared" si="76"/>
        <v>0.46577618310739322</v>
      </c>
      <c r="CW47" s="7">
        <f t="shared" si="76"/>
        <v>0.46392543511063777</v>
      </c>
      <c r="CX47" s="7">
        <f t="shared" si="76"/>
        <v>0.46207468711388233</v>
      </c>
      <c r="CY47" s="7">
        <f t="shared" si="76"/>
        <v>0.46022393911712689</v>
      </c>
      <c r="CZ47" s="7">
        <f t="shared" si="76"/>
        <v>0.45837319112037145</v>
      </c>
      <c r="DA47" s="7">
        <f t="shared" si="76"/>
        <v>0.45652244312361601</v>
      </c>
      <c r="DB47" s="7">
        <f t="shared" si="76"/>
        <v>0.45467169512686056</v>
      </c>
      <c r="DC47" s="7">
        <f t="shared" si="76"/>
        <v>0.45282094713010512</v>
      </c>
      <c r="DD47" s="7">
        <f t="shared" si="77"/>
        <v>0.45146834001509395</v>
      </c>
      <c r="DE47" s="7">
        <f t="shared" si="77"/>
        <v>0.45011573290008283</v>
      </c>
      <c r="DF47" s="7">
        <f t="shared" si="77"/>
        <v>0.44876312578507166</v>
      </c>
      <c r="DG47" s="7">
        <f t="shared" si="77"/>
        <v>0.44741051867006054</v>
      </c>
      <c r="DH47" s="7">
        <f t="shared" si="77"/>
        <v>0.44605791155504937</v>
      </c>
      <c r="DI47" s="7">
        <f t="shared" si="77"/>
        <v>0.4447053044400382</v>
      </c>
      <c r="DJ47" s="7">
        <f t="shared" si="77"/>
        <v>0.44335269732502702</v>
      </c>
      <c r="DK47" s="7">
        <f t="shared" si="77"/>
        <v>0.44200009021001591</v>
      </c>
      <c r="DL47" s="7">
        <f t="shared" si="77"/>
        <v>0.44064748309500479</v>
      </c>
      <c r="DM47" s="7">
        <f t="shared" si="77"/>
        <v>0.43929487597999362</v>
      </c>
      <c r="DN47" s="7">
        <f t="shared" si="78"/>
        <v>0.43794226886498244</v>
      </c>
      <c r="DO47" s="7">
        <f t="shared" si="78"/>
        <v>0.43658966174997127</v>
      </c>
      <c r="DP47" s="7">
        <f t="shared" si="78"/>
        <v>0.43523705463496015</v>
      </c>
      <c r="DQ47" s="7">
        <f t="shared" si="78"/>
        <v>0.43388444751994898</v>
      </c>
      <c r="DR47" s="7">
        <f t="shared" si="78"/>
        <v>0.43253184040493786</v>
      </c>
      <c r="DS47" s="7">
        <f t="shared" si="78"/>
        <v>0.43117923328992669</v>
      </c>
      <c r="DT47" s="7">
        <f t="shared" si="78"/>
        <v>0.42982662617491552</v>
      </c>
      <c r="DU47" s="7">
        <f t="shared" si="78"/>
        <v>0.4284740190599044</v>
      </c>
      <c r="DV47" s="7">
        <f t="shared" si="78"/>
        <v>0.42712141194489323</v>
      </c>
      <c r="DW47" s="7">
        <f t="shared" si="78"/>
        <v>0.42576880482988211</v>
      </c>
      <c r="DX47" s="7">
        <f t="shared" si="78"/>
        <v>0.42441619771487094</v>
      </c>
      <c r="DY47" s="7">
        <f t="shared" si="78"/>
        <v>0.42306359059985976</v>
      </c>
      <c r="DZ47" s="7">
        <f t="shared" si="78"/>
        <v>0.42171098348484859</v>
      </c>
      <c r="EA47" s="7">
        <f t="shared" si="78"/>
        <v>0.42035837636983747</v>
      </c>
      <c r="EC47" s="1">
        <v>0.44</v>
      </c>
      <c r="ED47" s="4">
        <f t="shared" si="79"/>
        <v>1.0618905191931376</v>
      </c>
      <c r="EE47" s="4">
        <f t="shared" si="80"/>
        <v>0.89642960120056059</v>
      </c>
      <c r="EF47" s="4">
        <f t="shared" si="81"/>
        <v>0.71909220067155188</v>
      </c>
      <c r="EG47" s="4">
        <f t="shared" si="82"/>
        <v>0.62484929323157667</v>
      </c>
      <c r="EH47" s="4">
        <f t="shared" si="83"/>
        <v>0.56800579349852431</v>
      </c>
      <c r="EI47" s="4">
        <f t="shared" si="84"/>
        <v>0.49723889905223578</v>
      </c>
      <c r="EJ47" s="4">
        <f t="shared" si="85"/>
        <v>0.45282094713010512</v>
      </c>
      <c r="EK47" s="4">
        <f t="shared" si="86"/>
        <v>0.42035837636983747</v>
      </c>
    </row>
    <row r="48" spans="1:141" x14ac:dyDescent="0.35">
      <c r="A48" s="21">
        <v>0.7</v>
      </c>
      <c r="P48" s="1">
        <f t="shared" si="4"/>
        <v>0.45</v>
      </c>
      <c r="Q48" s="7">
        <f t="shared" si="69"/>
        <v>1.0679899377721891</v>
      </c>
      <c r="R48" s="7">
        <f t="shared" si="69"/>
        <v>1.0408500934933309</v>
      </c>
      <c r="S48" s="7">
        <f t="shared" si="69"/>
        <v>1.0137102492144727</v>
      </c>
      <c r="T48" s="7">
        <f t="shared" si="69"/>
        <v>0.98657040493561454</v>
      </c>
      <c r="U48" s="7">
        <f t="shared" si="69"/>
        <v>0.95943056065675636</v>
      </c>
      <c r="V48" s="7">
        <f t="shared" si="69"/>
        <v>0.93229071637789829</v>
      </c>
      <c r="W48" s="7">
        <f t="shared" si="69"/>
        <v>0.9051508720990401</v>
      </c>
      <c r="X48" s="7">
        <f t="shared" si="70"/>
        <v>0.89044541082149919</v>
      </c>
      <c r="Y48" s="7">
        <f t="shared" si="70"/>
        <v>0.87573994954395817</v>
      </c>
      <c r="Z48" s="7">
        <f t="shared" si="70"/>
        <v>0.86103448826641726</v>
      </c>
      <c r="AA48" s="7">
        <f t="shared" si="70"/>
        <v>0.84632902698887624</v>
      </c>
      <c r="AB48" s="7">
        <f t="shared" si="70"/>
        <v>0.83162356571133533</v>
      </c>
      <c r="AC48" s="7">
        <f t="shared" si="70"/>
        <v>0.81691810443379431</v>
      </c>
      <c r="AD48" s="7">
        <f t="shared" si="70"/>
        <v>0.80221264315625329</v>
      </c>
      <c r="AE48" s="7">
        <f t="shared" si="70"/>
        <v>0.78750718187871227</v>
      </c>
      <c r="AF48" s="7">
        <f t="shared" si="70"/>
        <v>0.77280172060117136</v>
      </c>
      <c r="AG48" s="7">
        <f t="shared" si="70"/>
        <v>0.75809625932363034</v>
      </c>
      <c r="AH48" s="7">
        <f t="shared" si="70"/>
        <v>0.74339079804608943</v>
      </c>
      <c r="AI48" s="7">
        <f t="shared" si="70"/>
        <v>0.72868533676854841</v>
      </c>
      <c r="AJ48" s="7">
        <f t="shared" si="71"/>
        <v>0.72079501504852483</v>
      </c>
      <c r="AK48" s="7">
        <f t="shared" si="71"/>
        <v>0.71290469332850137</v>
      </c>
      <c r="AL48" s="7">
        <f t="shared" si="71"/>
        <v>0.70501437160847791</v>
      </c>
      <c r="AM48" s="7">
        <f t="shared" si="71"/>
        <v>0.69712404988845444</v>
      </c>
      <c r="AN48" s="7">
        <f t="shared" si="71"/>
        <v>0.68923372816843087</v>
      </c>
      <c r="AO48" s="7">
        <f t="shared" si="71"/>
        <v>0.68134340644840741</v>
      </c>
      <c r="AP48" s="7">
        <f t="shared" si="71"/>
        <v>0.67345308472838394</v>
      </c>
      <c r="AQ48" s="7">
        <f t="shared" si="71"/>
        <v>0.66556276300836048</v>
      </c>
      <c r="AR48" s="7">
        <f t="shared" si="71"/>
        <v>0.65767244128833702</v>
      </c>
      <c r="AS48" s="7">
        <f t="shared" si="71"/>
        <v>0.64978211956831355</v>
      </c>
      <c r="AT48" s="7">
        <f t="shared" si="71"/>
        <v>0.64189179784829009</v>
      </c>
      <c r="AU48" s="7">
        <f t="shared" si="71"/>
        <v>0.63400147612826652</v>
      </c>
      <c r="AV48" s="7">
        <f t="shared" si="72"/>
        <v>0.62922069541030368</v>
      </c>
      <c r="AW48" s="7">
        <f t="shared" si="72"/>
        <v>0.62443991469234073</v>
      </c>
      <c r="AX48" s="7">
        <f t="shared" si="72"/>
        <v>0.61965913397437766</v>
      </c>
      <c r="AY48" s="7">
        <f t="shared" si="72"/>
        <v>0.61487835325641471</v>
      </c>
      <c r="AZ48" s="7">
        <f t="shared" si="72"/>
        <v>0.61009757253845176</v>
      </c>
      <c r="BA48" s="7">
        <f t="shared" si="72"/>
        <v>0.60531679182048881</v>
      </c>
      <c r="BB48" s="7">
        <f t="shared" si="72"/>
        <v>0.60053601110252575</v>
      </c>
      <c r="BC48" s="7">
        <f t="shared" si="72"/>
        <v>0.5957552303845628</v>
      </c>
      <c r="BD48" s="7">
        <f t="shared" si="72"/>
        <v>0.59097444966659984</v>
      </c>
      <c r="BE48" s="7">
        <f t="shared" si="72"/>
        <v>0.58619366894863689</v>
      </c>
      <c r="BF48" s="7">
        <f t="shared" si="72"/>
        <v>0.58141288823067394</v>
      </c>
      <c r="BG48" s="7">
        <f t="shared" si="72"/>
        <v>0.57663210751271099</v>
      </c>
      <c r="BH48" s="7">
        <f t="shared" si="73"/>
        <v>0.57365291341637881</v>
      </c>
      <c r="BI48" s="7">
        <f t="shared" si="73"/>
        <v>0.57067371932004651</v>
      </c>
      <c r="BJ48" s="7">
        <f t="shared" si="73"/>
        <v>0.56769452522371433</v>
      </c>
      <c r="BK48" s="7">
        <f t="shared" si="73"/>
        <v>0.56471533112738204</v>
      </c>
      <c r="BL48" s="7">
        <f t="shared" si="73"/>
        <v>0.56173613703104985</v>
      </c>
      <c r="BM48" s="7">
        <f t="shared" si="73"/>
        <v>0.55875694293471767</v>
      </c>
      <c r="BN48" s="7">
        <f t="shared" si="73"/>
        <v>0.55577774883838538</v>
      </c>
      <c r="BO48" s="7">
        <f t="shared" si="73"/>
        <v>0.55279855474205308</v>
      </c>
      <c r="BP48" s="7">
        <f t="shared" si="73"/>
        <v>0.5498193606457209</v>
      </c>
      <c r="BQ48" s="7">
        <f t="shared" si="73"/>
        <v>0.54684016654938872</v>
      </c>
      <c r="BR48" s="7">
        <f t="shared" si="74"/>
        <v>0.54386097245305642</v>
      </c>
      <c r="BS48" s="7">
        <f t="shared" si="74"/>
        <v>0.54088177835672424</v>
      </c>
      <c r="BT48" s="7">
        <f t="shared" si="74"/>
        <v>0.53790258426039195</v>
      </c>
      <c r="BU48" s="7">
        <f t="shared" si="74"/>
        <v>0.53492339016405976</v>
      </c>
      <c r="BV48" s="7">
        <f t="shared" si="74"/>
        <v>0.53194419606772758</v>
      </c>
      <c r="BW48" s="7">
        <f t="shared" si="74"/>
        <v>0.52896500197139529</v>
      </c>
      <c r="BX48" s="7">
        <f t="shared" si="74"/>
        <v>0.5259858078750631</v>
      </c>
      <c r="BY48" s="7">
        <f t="shared" si="74"/>
        <v>0.52300661377873081</v>
      </c>
      <c r="BZ48" s="7">
        <f t="shared" si="74"/>
        <v>0.52002741968239863</v>
      </c>
      <c r="CA48" s="7">
        <f t="shared" si="74"/>
        <v>0.51704822558606645</v>
      </c>
      <c r="CB48" s="7">
        <f t="shared" si="74"/>
        <v>0.51406903148973415</v>
      </c>
      <c r="CC48" s="7">
        <f t="shared" si="74"/>
        <v>0.51108983739340197</v>
      </c>
      <c r="CD48" s="7">
        <f t="shared" si="74"/>
        <v>0.50811064329706968</v>
      </c>
      <c r="CE48" s="7">
        <f t="shared" si="74"/>
        <v>0.50513144920073749</v>
      </c>
      <c r="CF48" s="7">
        <f t="shared" si="75"/>
        <v>0.50326180789127251</v>
      </c>
      <c r="CG48" s="7">
        <f t="shared" si="75"/>
        <v>0.50139216658180752</v>
      </c>
      <c r="CH48" s="7">
        <f t="shared" si="75"/>
        <v>0.49952252527234242</v>
      </c>
      <c r="CI48" s="7">
        <f t="shared" si="75"/>
        <v>0.49765288396287743</v>
      </c>
      <c r="CJ48" s="7">
        <f t="shared" si="75"/>
        <v>0.49578324265341245</v>
      </c>
      <c r="CK48" s="7">
        <f t="shared" si="75"/>
        <v>0.49391360134394741</v>
      </c>
      <c r="CL48" s="7">
        <f t="shared" si="75"/>
        <v>0.49204396003448236</v>
      </c>
      <c r="CM48" s="7">
        <f t="shared" si="75"/>
        <v>0.49017431872501738</v>
      </c>
      <c r="CN48" s="7">
        <f t="shared" si="75"/>
        <v>0.48830467741555239</v>
      </c>
      <c r="CO48" s="7">
        <f t="shared" si="75"/>
        <v>0.48643503610608735</v>
      </c>
      <c r="CP48" s="7">
        <f t="shared" si="76"/>
        <v>0.48456539479662231</v>
      </c>
      <c r="CQ48" s="7">
        <f t="shared" si="76"/>
        <v>0.48269575348715732</v>
      </c>
      <c r="CR48" s="7">
        <f t="shared" si="76"/>
        <v>0.48082611217769233</v>
      </c>
      <c r="CS48" s="7">
        <f t="shared" si="76"/>
        <v>0.47895647086822729</v>
      </c>
      <c r="CT48" s="7">
        <f t="shared" si="76"/>
        <v>0.47708682955876225</v>
      </c>
      <c r="CU48" s="7">
        <f t="shared" si="76"/>
        <v>0.47521718824929726</v>
      </c>
      <c r="CV48" s="7">
        <f t="shared" si="76"/>
        <v>0.47334754693983228</v>
      </c>
      <c r="CW48" s="7">
        <f t="shared" si="76"/>
        <v>0.47147790563036723</v>
      </c>
      <c r="CX48" s="7">
        <f t="shared" si="76"/>
        <v>0.46960826432090219</v>
      </c>
      <c r="CY48" s="7">
        <f t="shared" si="76"/>
        <v>0.4677386230114372</v>
      </c>
      <c r="CZ48" s="7">
        <f t="shared" si="76"/>
        <v>0.46586898170197222</v>
      </c>
      <c r="DA48" s="7">
        <f t="shared" si="76"/>
        <v>0.46399934039250718</v>
      </c>
      <c r="DB48" s="7">
        <f t="shared" si="76"/>
        <v>0.46212969908304213</v>
      </c>
      <c r="DC48" s="7">
        <f t="shared" si="76"/>
        <v>0.46026005777357715</v>
      </c>
      <c r="DD48" s="7">
        <f t="shared" si="77"/>
        <v>0.45889301310610031</v>
      </c>
      <c r="DE48" s="7">
        <f t="shared" si="77"/>
        <v>0.45752596843862359</v>
      </c>
      <c r="DF48" s="7">
        <f t="shared" si="77"/>
        <v>0.45615892377114675</v>
      </c>
      <c r="DG48" s="7">
        <f t="shared" si="77"/>
        <v>0.45479187910366992</v>
      </c>
      <c r="DH48" s="7">
        <f t="shared" si="77"/>
        <v>0.45342483443619319</v>
      </c>
      <c r="DI48" s="7">
        <f t="shared" si="77"/>
        <v>0.45205778976871636</v>
      </c>
      <c r="DJ48" s="7">
        <f t="shared" si="77"/>
        <v>0.45069074510123958</v>
      </c>
      <c r="DK48" s="7">
        <f t="shared" si="77"/>
        <v>0.4493237004337628</v>
      </c>
      <c r="DL48" s="7">
        <f t="shared" si="77"/>
        <v>0.44795665576628596</v>
      </c>
      <c r="DM48" s="7">
        <f t="shared" si="77"/>
        <v>0.44658961109880918</v>
      </c>
      <c r="DN48" s="7">
        <f t="shared" si="78"/>
        <v>0.4452225664313324</v>
      </c>
      <c r="DO48" s="7">
        <f t="shared" si="78"/>
        <v>0.44385552176385556</v>
      </c>
      <c r="DP48" s="7">
        <f t="shared" si="78"/>
        <v>0.44248847709637879</v>
      </c>
      <c r="DQ48" s="7">
        <f t="shared" si="78"/>
        <v>0.44112143242890201</v>
      </c>
      <c r="DR48" s="7">
        <f t="shared" si="78"/>
        <v>0.43975438776142517</v>
      </c>
      <c r="DS48" s="7">
        <f t="shared" si="78"/>
        <v>0.43838734309394839</v>
      </c>
      <c r="DT48" s="7">
        <f t="shared" si="78"/>
        <v>0.43702029842647161</v>
      </c>
      <c r="DU48" s="7">
        <f t="shared" si="78"/>
        <v>0.43565325375899477</v>
      </c>
      <c r="DV48" s="7">
        <f t="shared" si="78"/>
        <v>0.43428620909151805</v>
      </c>
      <c r="DW48" s="7">
        <f t="shared" si="78"/>
        <v>0.43291916442404121</v>
      </c>
      <c r="DX48" s="7">
        <f t="shared" si="78"/>
        <v>0.43155211975656438</v>
      </c>
      <c r="DY48" s="7">
        <f t="shared" si="78"/>
        <v>0.43018507508908765</v>
      </c>
      <c r="DZ48" s="7">
        <f t="shared" si="78"/>
        <v>0.42881803042161082</v>
      </c>
      <c r="EA48" s="7">
        <f t="shared" si="78"/>
        <v>0.42745098575413404</v>
      </c>
      <c r="EC48" s="1">
        <v>0.45</v>
      </c>
      <c r="ED48" s="4">
        <f t="shared" si="79"/>
        <v>1.0679899377721891</v>
      </c>
      <c r="EE48" s="4">
        <f t="shared" si="80"/>
        <v>0.90515087209904022</v>
      </c>
      <c r="EF48" s="4">
        <f t="shared" si="81"/>
        <v>0.72868533676854841</v>
      </c>
      <c r="EG48" s="4">
        <f t="shared" si="82"/>
        <v>0.63400147612826663</v>
      </c>
      <c r="EH48" s="4">
        <f t="shared" si="83"/>
        <v>0.57663210751271099</v>
      </c>
      <c r="EI48" s="4">
        <f t="shared" si="84"/>
        <v>0.50513144920073749</v>
      </c>
      <c r="EJ48" s="4">
        <f t="shared" si="85"/>
        <v>0.46026005777357715</v>
      </c>
      <c r="EK48" s="4">
        <f t="shared" si="86"/>
        <v>0.42745098575413404</v>
      </c>
    </row>
    <row r="49" spans="1:141" x14ac:dyDescent="0.35">
      <c r="A49" s="21">
        <v>0.8</v>
      </c>
      <c r="P49" s="1">
        <f t="shared" si="4"/>
        <v>0.46</v>
      </c>
      <c r="Q49" s="7">
        <f t="shared" si="69"/>
        <v>1.0740893563512404</v>
      </c>
      <c r="R49" s="7">
        <f t="shared" si="69"/>
        <v>1.0473864874589536</v>
      </c>
      <c r="S49" s="7">
        <f t="shared" si="69"/>
        <v>1.0206836185666668</v>
      </c>
      <c r="T49" s="7">
        <f t="shared" si="69"/>
        <v>0.9939807496743801</v>
      </c>
      <c r="U49" s="7">
        <f t="shared" si="69"/>
        <v>0.96727788078209331</v>
      </c>
      <c r="V49" s="7">
        <f t="shared" si="69"/>
        <v>0.94057501188980663</v>
      </c>
      <c r="W49" s="7">
        <f t="shared" si="69"/>
        <v>0.91387214299751984</v>
      </c>
      <c r="X49" s="7">
        <f t="shared" si="70"/>
        <v>0.8992393371531886</v>
      </c>
      <c r="Y49" s="7">
        <f t="shared" si="70"/>
        <v>0.88460653130885736</v>
      </c>
      <c r="Z49" s="7">
        <f t="shared" si="70"/>
        <v>0.86997372546452612</v>
      </c>
      <c r="AA49" s="7">
        <f t="shared" si="70"/>
        <v>0.85534091962019487</v>
      </c>
      <c r="AB49" s="7">
        <f t="shared" si="70"/>
        <v>0.84070811377586363</v>
      </c>
      <c r="AC49" s="7">
        <f t="shared" si="70"/>
        <v>0.82607530793153239</v>
      </c>
      <c r="AD49" s="7">
        <f t="shared" si="70"/>
        <v>0.81144250208720115</v>
      </c>
      <c r="AE49" s="7">
        <f t="shared" si="70"/>
        <v>0.7968096962428699</v>
      </c>
      <c r="AF49" s="7">
        <f t="shared" si="70"/>
        <v>0.78217689039853866</v>
      </c>
      <c r="AG49" s="7">
        <f t="shared" si="70"/>
        <v>0.76754408455420742</v>
      </c>
      <c r="AH49" s="7">
        <f t="shared" si="70"/>
        <v>0.75291127870987617</v>
      </c>
      <c r="AI49" s="7">
        <f t="shared" si="70"/>
        <v>0.73827847286554493</v>
      </c>
      <c r="AJ49" s="7">
        <f t="shared" si="71"/>
        <v>0.73035140504549578</v>
      </c>
      <c r="AK49" s="7">
        <f t="shared" si="71"/>
        <v>0.72242433722544686</v>
      </c>
      <c r="AL49" s="7">
        <f t="shared" si="71"/>
        <v>0.71449726940539771</v>
      </c>
      <c r="AM49" s="7">
        <f t="shared" si="71"/>
        <v>0.70657020158534878</v>
      </c>
      <c r="AN49" s="7">
        <f t="shared" si="71"/>
        <v>0.69864313376529963</v>
      </c>
      <c r="AO49" s="7">
        <f t="shared" si="71"/>
        <v>0.6907160659452507</v>
      </c>
      <c r="AP49" s="7">
        <f t="shared" si="71"/>
        <v>0.68278899812520155</v>
      </c>
      <c r="AQ49" s="7">
        <f t="shared" si="71"/>
        <v>0.67486193030515262</v>
      </c>
      <c r="AR49" s="7">
        <f t="shared" si="71"/>
        <v>0.66693486248510347</v>
      </c>
      <c r="AS49" s="7">
        <f t="shared" si="71"/>
        <v>0.65900779466505455</v>
      </c>
      <c r="AT49" s="7">
        <f t="shared" si="71"/>
        <v>0.6510807268450054</v>
      </c>
      <c r="AU49" s="7">
        <f t="shared" si="71"/>
        <v>0.64315365902495647</v>
      </c>
      <c r="AV49" s="7">
        <f t="shared" si="72"/>
        <v>0.63832905590011824</v>
      </c>
      <c r="AW49" s="7">
        <f t="shared" si="72"/>
        <v>0.63350445277528</v>
      </c>
      <c r="AX49" s="7">
        <f t="shared" si="72"/>
        <v>0.62867984965044177</v>
      </c>
      <c r="AY49" s="7">
        <f t="shared" si="72"/>
        <v>0.62385524652560354</v>
      </c>
      <c r="AZ49" s="7">
        <f t="shared" si="72"/>
        <v>0.61903064340076541</v>
      </c>
      <c r="BA49" s="7">
        <f t="shared" si="72"/>
        <v>0.61420604027592718</v>
      </c>
      <c r="BB49" s="7">
        <f t="shared" si="72"/>
        <v>0.60938143715108894</v>
      </c>
      <c r="BC49" s="7">
        <f t="shared" si="72"/>
        <v>0.60455683402625071</v>
      </c>
      <c r="BD49" s="7">
        <f t="shared" si="72"/>
        <v>0.59973223090141259</v>
      </c>
      <c r="BE49" s="7">
        <f t="shared" si="72"/>
        <v>0.59490762777657435</v>
      </c>
      <c r="BF49" s="7">
        <f t="shared" si="72"/>
        <v>0.59008302465173612</v>
      </c>
      <c r="BG49" s="7">
        <f t="shared" si="72"/>
        <v>0.58525842152689789</v>
      </c>
      <c r="BH49" s="7">
        <f t="shared" si="73"/>
        <v>0.5822486539361621</v>
      </c>
      <c r="BI49" s="7">
        <f t="shared" si="73"/>
        <v>0.57923888634542631</v>
      </c>
      <c r="BJ49" s="7">
        <f t="shared" si="73"/>
        <v>0.57622911875469052</v>
      </c>
      <c r="BK49" s="7">
        <f t="shared" si="73"/>
        <v>0.57321935116395473</v>
      </c>
      <c r="BL49" s="7">
        <f t="shared" si="73"/>
        <v>0.57020958357321905</v>
      </c>
      <c r="BM49" s="7">
        <f t="shared" si="73"/>
        <v>0.56719981598248326</v>
      </c>
      <c r="BN49" s="7">
        <f t="shared" si="73"/>
        <v>0.56419004839174747</v>
      </c>
      <c r="BO49" s="7">
        <f t="shared" si="73"/>
        <v>0.56118028080101168</v>
      </c>
      <c r="BP49" s="7">
        <f t="shared" si="73"/>
        <v>0.55817051321027589</v>
      </c>
      <c r="BQ49" s="7">
        <f t="shared" si="73"/>
        <v>0.55516074561954021</v>
      </c>
      <c r="BR49" s="7">
        <f t="shared" si="74"/>
        <v>0.55215097802880442</v>
      </c>
      <c r="BS49" s="7">
        <f t="shared" si="74"/>
        <v>0.54914121043806863</v>
      </c>
      <c r="BT49" s="7">
        <f t="shared" si="74"/>
        <v>0.54613144284733284</v>
      </c>
      <c r="BU49" s="7">
        <f t="shared" si="74"/>
        <v>0.54312167525659705</v>
      </c>
      <c r="BV49" s="7">
        <f t="shared" si="74"/>
        <v>0.54011190766586126</v>
      </c>
      <c r="BW49" s="7">
        <f t="shared" si="74"/>
        <v>0.53710214007512547</v>
      </c>
      <c r="BX49" s="7">
        <f t="shared" si="74"/>
        <v>0.53409237248438979</v>
      </c>
      <c r="BY49" s="7">
        <f t="shared" si="74"/>
        <v>0.531082604893654</v>
      </c>
      <c r="BZ49" s="7">
        <f t="shared" si="74"/>
        <v>0.52807283730291821</v>
      </c>
      <c r="CA49" s="7">
        <f t="shared" si="74"/>
        <v>0.52506306971218242</v>
      </c>
      <c r="CB49" s="7">
        <f t="shared" si="74"/>
        <v>0.52205330212144663</v>
      </c>
      <c r="CC49" s="7">
        <f t="shared" si="74"/>
        <v>0.51904353453071095</v>
      </c>
      <c r="CD49" s="7">
        <f t="shared" si="74"/>
        <v>0.51603376693997516</v>
      </c>
      <c r="CE49" s="7">
        <f t="shared" si="74"/>
        <v>0.51302399934923937</v>
      </c>
      <c r="CF49" s="7">
        <f t="shared" si="75"/>
        <v>0.51113546472706473</v>
      </c>
      <c r="CG49" s="7">
        <f t="shared" si="75"/>
        <v>0.50924693010489019</v>
      </c>
      <c r="CH49" s="7">
        <f t="shared" si="75"/>
        <v>0.50735839548271555</v>
      </c>
      <c r="CI49" s="7">
        <f t="shared" si="75"/>
        <v>0.50546986086054102</v>
      </c>
      <c r="CJ49" s="7">
        <f t="shared" si="75"/>
        <v>0.50358132623836638</v>
      </c>
      <c r="CK49" s="7">
        <f t="shared" si="75"/>
        <v>0.50169279161619174</v>
      </c>
      <c r="CL49" s="7">
        <f t="shared" si="75"/>
        <v>0.4998042569940172</v>
      </c>
      <c r="CM49" s="7">
        <f t="shared" si="75"/>
        <v>0.49791572237184262</v>
      </c>
      <c r="CN49" s="7">
        <f t="shared" si="75"/>
        <v>0.49602718774966803</v>
      </c>
      <c r="CO49" s="7">
        <f t="shared" si="75"/>
        <v>0.49413865312749339</v>
      </c>
      <c r="CP49" s="7">
        <f t="shared" si="76"/>
        <v>0.49225011850531886</v>
      </c>
      <c r="CQ49" s="7">
        <f t="shared" si="76"/>
        <v>0.49036158388314421</v>
      </c>
      <c r="CR49" s="7">
        <f t="shared" si="76"/>
        <v>0.48847304926096968</v>
      </c>
      <c r="CS49" s="7">
        <f t="shared" si="76"/>
        <v>0.48658451463879504</v>
      </c>
      <c r="CT49" s="7">
        <f t="shared" si="76"/>
        <v>0.48469598001662045</v>
      </c>
      <c r="CU49" s="7">
        <f t="shared" si="76"/>
        <v>0.48280744539444587</v>
      </c>
      <c r="CV49" s="7">
        <f t="shared" si="76"/>
        <v>0.48091891077227128</v>
      </c>
      <c r="CW49" s="7">
        <f t="shared" si="76"/>
        <v>0.47903037615009669</v>
      </c>
      <c r="CX49" s="7">
        <f t="shared" si="76"/>
        <v>0.47714184152792211</v>
      </c>
      <c r="CY49" s="7">
        <f t="shared" si="76"/>
        <v>0.47525330690574752</v>
      </c>
      <c r="CZ49" s="7">
        <f t="shared" si="76"/>
        <v>0.47336477228357288</v>
      </c>
      <c r="DA49" s="7">
        <f t="shared" si="76"/>
        <v>0.47147623766139835</v>
      </c>
      <c r="DB49" s="7">
        <f t="shared" si="76"/>
        <v>0.4695877030392237</v>
      </c>
      <c r="DC49" s="7">
        <f t="shared" si="76"/>
        <v>0.46769916841704917</v>
      </c>
      <c r="DD49" s="7">
        <f t="shared" si="77"/>
        <v>0.46631768619710667</v>
      </c>
      <c r="DE49" s="7">
        <f t="shared" si="77"/>
        <v>0.46493620397716423</v>
      </c>
      <c r="DF49" s="7">
        <f t="shared" si="77"/>
        <v>0.46355472175722179</v>
      </c>
      <c r="DG49" s="7">
        <f t="shared" si="77"/>
        <v>0.46217323953727935</v>
      </c>
      <c r="DH49" s="7">
        <f t="shared" si="77"/>
        <v>0.4607917573173369</v>
      </c>
      <c r="DI49" s="7">
        <f t="shared" si="77"/>
        <v>0.45941027509739446</v>
      </c>
      <c r="DJ49" s="7">
        <f t="shared" si="77"/>
        <v>0.45802879287745202</v>
      </c>
      <c r="DK49" s="7">
        <f t="shared" si="77"/>
        <v>0.45664731065750958</v>
      </c>
      <c r="DL49" s="7">
        <f t="shared" si="77"/>
        <v>0.45526582843756713</v>
      </c>
      <c r="DM49" s="7">
        <f t="shared" si="77"/>
        <v>0.45388434621762475</v>
      </c>
      <c r="DN49" s="7">
        <f t="shared" si="78"/>
        <v>0.45250286399768225</v>
      </c>
      <c r="DO49" s="7">
        <f t="shared" si="78"/>
        <v>0.45112138177773986</v>
      </c>
      <c r="DP49" s="7">
        <f t="shared" si="78"/>
        <v>0.44973989955779736</v>
      </c>
      <c r="DQ49" s="7">
        <f t="shared" si="78"/>
        <v>0.44835841733785498</v>
      </c>
      <c r="DR49" s="7">
        <f t="shared" si="78"/>
        <v>0.44697693511791248</v>
      </c>
      <c r="DS49" s="7">
        <f t="shared" si="78"/>
        <v>0.44559545289797009</v>
      </c>
      <c r="DT49" s="7">
        <f t="shared" si="78"/>
        <v>0.44421397067802759</v>
      </c>
      <c r="DU49" s="7">
        <f t="shared" si="78"/>
        <v>0.4428324884580852</v>
      </c>
      <c r="DV49" s="7">
        <f t="shared" si="78"/>
        <v>0.44145100623814271</v>
      </c>
      <c r="DW49" s="7">
        <f t="shared" si="78"/>
        <v>0.44006952401820032</v>
      </c>
      <c r="DX49" s="7">
        <f t="shared" si="78"/>
        <v>0.43868804179825782</v>
      </c>
      <c r="DY49" s="7">
        <f t="shared" si="78"/>
        <v>0.43730655957831543</v>
      </c>
      <c r="DZ49" s="7">
        <f t="shared" si="78"/>
        <v>0.43592507735837294</v>
      </c>
      <c r="EA49" s="7">
        <f t="shared" si="78"/>
        <v>0.43454359513843055</v>
      </c>
      <c r="EC49" s="1">
        <v>0.46</v>
      </c>
      <c r="ED49" s="4">
        <f t="shared" si="79"/>
        <v>1.0740893563512404</v>
      </c>
      <c r="EE49" s="4">
        <f t="shared" si="80"/>
        <v>0.91387214299751984</v>
      </c>
      <c r="EF49" s="4">
        <f t="shared" si="81"/>
        <v>0.73827847286554493</v>
      </c>
      <c r="EG49" s="4">
        <f t="shared" si="82"/>
        <v>0.64315365902495647</v>
      </c>
      <c r="EH49" s="4">
        <f t="shared" si="83"/>
        <v>0.58525842152689789</v>
      </c>
      <c r="EI49" s="4">
        <f t="shared" si="84"/>
        <v>0.51302399934923937</v>
      </c>
      <c r="EJ49" s="4">
        <f t="shared" si="85"/>
        <v>0.46769916841704917</v>
      </c>
      <c r="EK49" s="4">
        <f t="shared" si="86"/>
        <v>0.43454359513843061</v>
      </c>
    </row>
    <row r="50" spans="1:141" x14ac:dyDescent="0.35">
      <c r="A50" s="21">
        <v>0.9</v>
      </c>
      <c r="P50" s="1">
        <f t="shared" si="4"/>
        <v>0.47</v>
      </c>
      <c r="Q50" s="7">
        <f t="shared" si="69"/>
        <v>1.0801887749302919</v>
      </c>
      <c r="R50" s="7">
        <f t="shared" si="69"/>
        <v>1.0539228814245765</v>
      </c>
      <c r="S50" s="7">
        <f t="shared" si="69"/>
        <v>1.0276569879188611</v>
      </c>
      <c r="T50" s="7">
        <f t="shared" si="69"/>
        <v>1.0013910944131457</v>
      </c>
      <c r="U50" s="7">
        <f t="shared" si="69"/>
        <v>0.97512520090743027</v>
      </c>
      <c r="V50" s="7">
        <f t="shared" si="69"/>
        <v>0.94885930740171487</v>
      </c>
      <c r="W50" s="7">
        <f t="shared" si="69"/>
        <v>0.92259341389599936</v>
      </c>
      <c r="X50" s="7">
        <f t="shared" si="70"/>
        <v>0.90803326348487801</v>
      </c>
      <c r="Y50" s="7">
        <f t="shared" si="70"/>
        <v>0.89347311307375654</v>
      </c>
      <c r="Z50" s="7">
        <f t="shared" si="70"/>
        <v>0.87891296266263497</v>
      </c>
      <c r="AA50" s="7">
        <f t="shared" si="70"/>
        <v>0.8643528122515135</v>
      </c>
      <c r="AB50" s="7">
        <f t="shared" si="70"/>
        <v>0.84979266184039193</v>
      </c>
      <c r="AC50" s="7">
        <f t="shared" si="70"/>
        <v>0.83523251142927046</v>
      </c>
      <c r="AD50" s="7">
        <f t="shared" si="70"/>
        <v>0.820672361018149</v>
      </c>
      <c r="AE50" s="7">
        <f t="shared" si="70"/>
        <v>0.80611221060702742</v>
      </c>
      <c r="AF50" s="7">
        <f t="shared" si="70"/>
        <v>0.79155206019590585</v>
      </c>
      <c r="AG50" s="7">
        <f t="shared" si="70"/>
        <v>0.77699190978478438</v>
      </c>
      <c r="AH50" s="7">
        <f t="shared" si="70"/>
        <v>0.76243175937366292</v>
      </c>
      <c r="AI50" s="7">
        <f t="shared" si="70"/>
        <v>0.74787160896254135</v>
      </c>
      <c r="AJ50" s="7">
        <f t="shared" si="71"/>
        <v>0.73990779504246684</v>
      </c>
      <c r="AK50" s="7">
        <f t="shared" si="71"/>
        <v>0.73194398112239223</v>
      </c>
      <c r="AL50" s="7">
        <f t="shared" si="71"/>
        <v>0.72398016720231761</v>
      </c>
      <c r="AM50" s="7">
        <f t="shared" si="71"/>
        <v>0.716016353282243</v>
      </c>
      <c r="AN50" s="7">
        <f t="shared" si="71"/>
        <v>0.70805253936216839</v>
      </c>
      <c r="AO50" s="7">
        <f t="shared" si="71"/>
        <v>0.70008872544209377</v>
      </c>
      <c r="AP50" s="7">
        <f t="shared" si="71"/>
        <v>0.69212491152201927</v>
      </c>
      <c r="AQ50" s="7">
        <f t="shared" si="71"/>
        <v>0.68416109760194466</v>
      </c>
      <c r="AR50" s="7">
        <f t="shared" si="71"/>
        <v>0.67619728368187004</v>
      </c>
      <c r="AS50" s="7">
        <f t="shared" si="71"/>
        <v>0.66823346976179554</v>
      </c>
      <c r="AT50" s="7">
        <f t="shared" si="71"/>
        <v>0.66026965584172093</v>
      </c>
      <c r="AU50" s="7">
        <f t="shared" si="71"/>
        <v>0.65230584192164631</v>
      </c>
      <c r="AV50" s="7">
        <f t="shared" si="72"/>
        <v>0.6474374163899328</v>
      </c>
      <c r="AW50" s="7">
        <f t="shared" si="72"/>
        <v>0.64256899085821928</v>
      </c>
      <c r="AX50" s="7">
        <f t="shared" si="72"/>
        <v>0.63770056532650587</v>
      </c>
      <c r="AY50" s="7">
        <f t="shared" si="72"/>
        <v>0.63283213979479236</v>
      </c>
      <c r="AZ50" s="7">
        <f t="shared" si="72"/>
        <v>0.62796371426307895</v>
      </c>
      <c r="BA50" s="7">
        <f t="shared" si="72"/>
        <v>0.62309528873136544</v>
      </c>
      <c r="BB50" s="7">
        <f t="shared" si="72"/>
        <v>0.61822686319965192</v>
      </c>
      <c r="BC50" s="7">
        <f t="shared" si="72"/>
        <v>0.61335843766793841</v>
      </c>
      <c r="BD50" s="7">
        <f t="shared" si="72"/>
        <v>0.608490012136225</v>
      </c>
      <c r="BE50" s="7">
        <f t="shared" si="72"/>
        <v>0.60362158660451148</v>
      </c>
      <c r="BF50" s="7">
        <f t="shared" si="72"/>
        <v>0.59875316107279808</v>
      </c>
      <c r="BG50" s="7">
        <f t="shared" si="72"/>
        <v>0.59388473554108456</v>
      </c>
      <c r="BH50" s="7">
        <f t="shared" si="73"/>
        <v>0.59084439445594528</v>
      </c>
      <c r="BI50" s="7">
        <f t="shared" si="73"/>
        <v>0.58780405337080599</v>
      </c>
      <c r="BJ50" s="7">
        <f t="shared" si="73"/>
        <v>0.58476371228566659</v>
      </c>
      <c r="BK50" s="7">
        <f t="shared" si="73"/>
        <v>0.58172337120052731</v>
      </c>
      <c r="BL50" s="7">
        <f t="shared" si="73"/>
        <v>0.57868303011538802</v>
      </c>
      <c r="BM50" s="7">
        <f t="shared" si="73"/>
        <v>0.57564268903024862</v>
      </c>
      <c r="BN50" s="7">
        <f t="shared" si="73"/>
        <v>0.57260234794510934</v>
      </c>
      <c r="BO50" s="7">
        <f t="shared" si="73"/>
        <v>0.56956200685997005</v>
      </c>
      <c r="BP50" s="7">
        <f t="shared" si="73"/>
        <v>0.56652166577483076</v>
      </c>
      <c r="BQ50" s="7">
        <f t="shared" si="73"/>
        <v>0.56348132468969148</v>
      </c>
      <c r="BR50" s="7">
        <f t="shared" si="74"/>
        <v>0.56044098360455208</v>
      </c>
      <c r="BS50" s="7">
        <f t="shared" si="74"/>
        <v>0.55740064251941279</v>
      </c>
      <c r="BT50" s="7">
        <f t="shared" si="74"/>
        <v>0.55436030143427351</v>
      </c>
      <c r="BU50" s="7">
        <f t="shared" si="74"/>
        <v>0.55131996034913411</v>
      </c>
      <c r="BV50" s="7">
        <f t="shared" si="74"/>
        <v>0.54827961926399482</v>
      </c>
      <c r="BW50" s="7">
        <f t="shared" si="74"/>
        <v>0.54523927817885554</v>
      </c>
      <c r="BX50" s="7">
        <f t="shared" si="74"/>
        <v>0.54219893709371625</v>
      </c>
      <c r="BY50" s="7">
        <f t="shared" si="74"/>
        <v>0.53915859600857696</v>
      </c>
      <c r="BZ50" s="7">
        <f t="shared" si="74"/>
        <v>0.53611825492343756</v>
      </c>
      <c r="CA50" s="7">
        <f t="shared" si="74"/>
        <v>0.53307791383829828</v>
      </c>
      <c r="CB50" s="7">
        <f t="shared" si="74"/>
        <v>0.53003757275315899</v>
      </c>
      <c r="CC50" s="7">
        <f t="shared" si="74"/>
        <v>0.52699723166801959</v>
      </c>
      <c r="CD50" s="7">
        <f t="shared" si="74"/>
        <v>0.52395689058288031</v>
      </c>
      <c r="CE50" s="7">
        <f t="shared" si="74"/>
        <v>0.52091654949774102</v>
      </c>
      <c r="CF50" s="7">
        <f t="shared" si="75"/>
        <v>0.51900912156285695</v>
      </c>
      <c r="CG50" s="7">
        <f t="shared" si="75"/>
        <v>0.51710169362797276</v>
      </c>
      <c r="CH50" s="7">
        <f t="shared" si="75"/>
        <v>0.51519426569308857</v>
      </c>
      <c r="CI50" s="7">
        <f t="shared" si="75"/>
        <v>0.51328683775820438</v>
      </c>
      <c r="CJ50" s="7">
        <f t="shared" si="75"/>
        <v>0.5113794098233202</v>
      </c>
      <c r="CK50" s="7">
        <f t="shared" si="75"/>
        <v>0.50947198188843612</v>
      </c>
      <c r="CL50" s="7">
        <f t="shared" si="75"/>
        <v>0.50756455395355193</v>
      </c>
      <c r="CM50" s="7">
        <f t="shared" si="75"/>
        <v>0.50565712601866775</v>
      </c>
      <c r="CN50" s="7">
        <f t="shared" si="75"/>
        <v>0.50374969808378356</v>
      </c>
      <c r="CO50" s="7">
        <f t="shared" si="75"/>
        <v>0.50184227014889937</v>
      </c>
      <c r="CP50" s="7">
        <f t="shared" si="76"/>
        <v>0.4999348422140153</v>
      </c>
      <c r="CQ50" s="7">
        <f t="shared" si="76"/>
        <v>0.49802741427913111</v>
      </c>
      <c r="CR50" s="7">
        <f t="shared" si="76"/>
        <v>0.49611998634424692</v>
      </c>
      <c r="CS50" s="7">
        <f t="shared" si="76"/>
        <v>0.49421255840936279</v>
      </c>
      <c r="CT50" s="7">
        <f t="shared" si="76"/>
        <v>0.49230513047447866</v>
      </c>
      <c r="CU50" s="7">
        <f t="shared" si="76"/>
        <v>0.49039770253959447</v>
      </c>
      <c r="CV50" s="7">
        <f t="shared" si="76"/>
        <v>0.48849027460471028</v>
      </c>
      <c r="CW50" s="7">
        <f t="shared" si="76"/>
        <v>0.48658284666982615</v>
      </c>
      <c r="CX50" s="7">
        <f t="shared" si="76"/>
        <v>0.48467541873494197</v>
      </c>
      <c r="CY50" s="7">
        <f t="shared" si="76"/>
        <v>0.48276799080005783</v>
      </c>
      <c r="CZ50" s="7">
        <f t="shared" si="76"/>
        <v>0.48086056286517365</v>
      </c>
      <c r="DA50" s="7">
        <f t="shared" si="76"/>
        <v>0.47895313493028946</v>
      </c>
      <c r="DB50" s="7">
        <f t="shared" si="76"/>
        <v>0.47704570699540533</v>
      </c>
      <c r="DC50" s="7">
        <f t="shared" si="76"/>
        <v>0.4751382790605212</v>
      </c>
      <c r="DD50" s="7">
        <f t="shared" si="77"/>
        <v>0.47374235928811315</v>
      </c>
      <c r="DE50" s="7">
        <f t="shared" si="77"/>
        <v>0.47234643951570504</v>
      </c>
      <c r="DF50" s="7">
        <f t="shared" si="77"/>
        <v>0.47095051974329694</v>
      </c>
      <c r="DG50" s="7">
        <f t="shared" si="77"/>
        <v>0.46955459997088889</v>
      </c>
      <c r="DH50" s="7">
        <f t="shared" si="77"/>
        <v>0.46815868019848078</v>
      </c>
      <c r="DI50" s="7">
        <f t="shared" si="77"/>
        <v>0.46676276042607268</v>
      </c>
      <c r="DJ50" s="7">
        <f t="shared" si="77"/>
        <v>0.46536684065366463</v>
      </c>
      <c r="DK50" s="7">
        <f t="shared" si="77"/>
        <v>0.46397092088125652</v>
      </c>
      <c r="DL50" s="7">
        <f t="shared" si="77"/>
        <v>0.46257500110884842</v>
      </c>
      <c r="DM50" s="7">
        <f t="shared" si="77"/>
        <v>0.46117908133644037</v>
      </c>
      <c r="DN50" s="7">
        <f t="shared" si="78"/>
        <v>0.45978316156403226</v>
      </c>
      <c r="DO50" s="7">
        <f t="shared" si="78"/>
        <v>0.45838724179162416</v>
      </c>
      <c r="DP50" s="7">
        <f t="shared" si="78"/>
        <v>0.45699132201921611</v>
      </c>
      <c r="DQ50" s="7">
        <f t="shared" si="78"/>
        <v>0.455595402246808</v>
      </c>
      <c r="DR50" s="7">
        <f t="shared" si="78"/>
        <v>0.4541994824743999</v>
      </c>
      <c r="DS50" s="7">
        <f t="shared" si="78"/>
        <v>0.45280356270199185</v>
      </c>
      <c r="DT50" s="7">
        <f t="shared" si="78"/>
        <v>0.4514076429295838</v>
      </c>
      <c r="DU50" s="7">
        <f t="shared" si="78"/>
        <v>0.45001172315717569</v>
      </c>
      <c r="DV50" s="7">
        <f t="shared" si="78"/>
        <v>0.44861580338476759</v>
      </c>
      <c r="DW50" s="7">
        <f t="shared" si="78"/>
        <v>0.44721988361235954</v>
      </c>
      <c r="DX50" s="7">
        <f t="shared" si="78"/>
        <v>0.44582396383995143</v>
      </c>
      <c r="DY50" s="7">
        <f t="shared" si="78"/>
        <v>0.44442804406754333</v>
      </c>
      <c r="DZ50" s="7">
        <f t="shared" si="78"/>
        <v>0.44303212429513528</v>
      </c>
      <c r="EA50" s="7">
        <f t="shared" si="78"/>
        <v>0.44163620452272717</v>
      </c>
      <c r="EC50" s="1">
        <v>0.47</v>
      </c>
      <c r="ED50" s="4">
        <f t="shared" si="79"/>
        <v>1.0801887749302919</v>
      </c>
      <c r="EE50" s="4">
        <f t="shared" si="80"/>
        <v>0.92259341389599947</v>
      </c>
      <c r="EF50" s="4">
        <f t="shared" si="81"/>
        <v>0.74787160896254135</v>
      </c>
      <c r="EG50" s="4">
        <f t="shared" si="82"/>
        <v>0.65230584192164631</v>
      </c>
      <c r="EH50" s="4">
        <f t="shared" si="83"/>
        <v>0.59388473554108456</v>
      </c>
      <c r="EI50" s="4">
        <f t="shared" si="84"/>
        <v>0.52091654949774102</v>
      </c>
      <c r="EJ50" s="4">
        <f t="shared" si="85"/>
        <v>0.47513827906052114</v>
      </c>
      <c r="EK50" s="4">
        <f t="shared" si="86"/>
        <v>0.44163620452272712</v>
      </c>
    </row>
    <row r="51" spans="1:141" x14ac:dyDescent="0.35">
      <c r="A51" s="21">
        <v>1</v>
      </c>
      <c r="P51" s="1">
        <f t="shared" si="4"/>
        <v>0.48</v>
      </c>
      <c r="Q51" s="7">
        <f t="shared" si="69"/>
        <v>1.0862881935093434</v>
      </c>
      <c r="R51" s="7">
        <f t="shared" si="69"/>
        <v>1.0604592753901994</v>
      </c>
      <c r="S51" s="7">
        <f t="shared" si="69"/>
        <v>1.0346303572710553</v>
      </c>
      <c r="T51" s="7">
        <f t="shared" si="69"/>
        <v>1.0088014391519113</v>
      </c>
      <c r="U51" s="7">
        <f t="shared" si="69"/>
        <v>0.98297252103276722</v>
      </c>
      <c r="V51" s="7">
        <f t="shared" si="69"/>
        <v>0.95714360291362321</v>
      </c>
      <c r="W51" s="7">
        <f t="shared" si="69"/>
        <v>0.9313146847944791</v>
      </c>
      <c r="X51" s="7">
        <f t="shared" si="70"/>
        <v>0.91682718981656741</v>
      </c>
      <c r="Y51" s="7">
        <f t="shared" si="70"/>
        <v>0.9023396948386555</v>
      </c>
      <c r="Z51" s="7">
        <f t="shared" si="70"/>
        <v>0.88785219986074382</v>
      </c>
      <c r="AA51" s="7">
        <f t="shared" si="70"/>
        <v>0.87336470488283202</v>
      </c>
      <c r="AB51" s="7">
        <f t="shared" si="70"/>
        <v>0.85887720990492022</v>
      </c>
      <c r="AC51" s="7">
        <f t="shared" si="70"/>
        <v>0.84438971492700854</v>
      </c>
      <c r="AD51" s="7">
        <f t="shared" si="70"/>
        <v>0.82990221994909663</v>
      </c>
      <c r="AE51" s="7">
        <f t="shared" si="70"/>
        <v>0.81541472497118495</v>
      </c>
      <c r="AF51" s="7">
        <f t="shared" si="70"/>
        <v>0.80092722999327315</v>
      </c>
      <c r="AG51" s="7">
        <f t="shared" si="70"/>
        <v>0.78643973501536135</v>
      </c>
      <c r="AH51" s="7">
        <f t="shared" si="70"/>
        <v>0.77195224003744967</v>
      </c>
      <c r="AI51" s="7">
        <f t="shared" si="70"/>
        <v>0.75746474505953776</v>
      </c>
      <c r="AJ51" s="7">
        <f t="shared" si="71"/>
        <v>0.74946418503943768</v>
      </c>
      <c r="AK51" s="7">
        <f t="shared" si="71"/>
        <v>0.74146362501933749</v>
      </c>
      <c r="AL51" s="7">
        <f t="shared" si="71"/>
        <v>0.73346306499923741</v>
      </c>
      <c r="AM51" s="7">
        <f t="shared" si="71"/>
        <v>0.72546250497913722</v>
      </c>
      <c r="AN51" s="7">
        <f t="shared" si="71"/>
        <v>0.71746194495903715</v>
      </c>
      <c r="AO51" s="7">
        <f t="shared" si="71"/>
        <v>0.70946138493893707</v>
      </c>
      <c r="AP51" s="7">
        <f t="shared" si="71"/>
        <v>0.70146082491883688</v>
      </c>
      <c r="AQ51" s="7">
        <f t="shared" si="71"/>
        <v>0.6934602648987368</v>
      </c>
      <c r="AR51" s="7">
        <f t="shared" si="71"/>
        <v>0.68545970487863661</v>
      </c>
      <c r="AS51" s="7">
        <f t="shared" si="71"/>
        <v>0.67745914485853653</v>
      </c>
      <c r="AT51" s="7">
        <f t="shared" si="71"/>
        <v>0.66945858483843645</v>
      </c>
      <c r="AU51" s="7">
        <f t="shared" si="71"/>
        <v>0.66145802481833638</v>
      </c>
      <c r="AV51" s="7">
        <f t="shared" si="72"/>
        <v>0.65654577687974747</v>
      </c>
      <c r="AW51" s="7">
        <f t="shared" si="72"/>
        <v>0.65163352894115878</v>
      </c>
      <c r="AX51" s="7">
        <f t="shared" si="72"/>
        <v>0.64672128100256998</v>
      </c>
      <c r="AY51" s="7">
        <f t="shared" si="72"/>
        <v>0.64180903306398118</v>
      </c>
      <c r="AZ51" s="7">
        <f t="shared" si="72"/>
        <v>0.63689678512539249</v>
      </c>
      <c r="BA51" s="7">
        <f t="shared" si="72"/>
        <v>0.63198453718680381</v>
      </c>
      <c r="BB51" s="7">
        <f t="shared" si="72"/>
        <v>0.62707228924821501</v>
      </c>
      <c r="BC51" s="7">
        <f t="shared" si="72"/>
        <v>0.62216004130962621</v>
      </c>
      <c r="BD51" s="7">
        <f t="shared" si="72"/>
        <v>0.61724779337103752</v>
      </c>
      <c r="BE51" s="7">
        <f t="shared" si="72"/>
        <v>0.61233554543244872</v>
      </c>
      <c r="BF51" s="7">
        <f t="shared" si="72"/>
        <v>0.60742329749386004</v>
      </c>
      <c r="BG51" s="7">
        <f t="shared" si="72"/>
        <v>0.60251104955527124</v>
      </c>
      <c r="BH51" s="7">
        <f t="shared" si="73"/>
        <v>0.59944013497572846</v>
      </c>
      <c r="BI51" s="7">
        <f t="shared" si="73"/>
        <v>0.59636922039618567</v>
      </c>
      <c r="BJ51" s="7">
        <f t="shared" si="73"/>
        <v>0.59329830581664278</v>
      </c>
      <c r="BK51" s="7">
        <f t="shared" si="73"/>
        <v>0.59022739123709989</v>
      </c>
      <c r="BL51" s="7">
        <f t="shared" si="73"/>
        <v>0.58715647665755699</v>
      </c>
      <c r="BM51" s="7">
        <f t="shared" si="73"/>
        <v>0.58408556207801421</v>
      </c>
      <c r="BN51" s="7">
        <f t="shared" si="73"/>
        <v>0.58101464749847131</v>
      </c>
      <c r="BO51" s="7">
        <f t="shared" si="73"/>
        <v>0.57794373291892853</v>
      </c>
      <c r="BP51" s="7">
        <f t="shared" si="73"/>
        <v>0.57487281833938564</v>
      </c>
      <c r="BQ51" s="7">
        <f t="shared" si="73"/>
        <v>0.57180190375984274</v>
      </c>
      <c r="BR51" s="7">
        <f t="shared" si="74"/>
        <v>0.56873098918029985</v>
      </c>
      <c r="BS51" s="7">
        <f t="shared" si="74"/>
        <v>0.56566007460075707</v>
      </c>
      <c r="BT51" s="7">
        <f t="shared" si="74"/>
        <v>0.56258916002121417</v>
      </c>
      <c r="BU51" s="7">
        <f t="shared" si="74"/>
        <v>0.55951824544167139</v>
      </c>
      <c r="BV51" s="7">
        <f t="shared" si="74"/>
        <v>0.5564473308621285</v>
      </c>
      <c r="BW51" s="7">
        <f t="shared" si="74"/>
        <v>0.5533764162825856</v>
      </c>
      <c r="BX51" s="7">
        <f t="shared" si="74"/>
        <v>0.55030550170304271</v>
      </c>
      <c r="BY51" s="7">
        <f t="shared" si="74"/>
        <v>0.54723458712349993</v>
      </c>
      <c r="BZ51" s="7">
        <f t="shared" si="74"/>
        <v>0.54416367254395703</v>
      </c>
      <c r="CA51" s="7">
        <f t="shared" si="74"/>
        <v>0.54109275796441425</v>
      </c>
      <c r="CB51" s="7">
        <f t="shared" si="74"/>
        <v>0.53802184338487136</v>
      </c>
      <c r="CC51" s="7">
        <f t="shared" si="74"/>
        <v>0.53495092880532846</v>
      </c>
      <c r="CD51" s="7">
        <f t="shared" si="74"/>
        <v>0.53188001422578557</v>
      </c>
      <c r="CE51" s="7">
        <f t="shared" si="74"/>
        <v>0.52880909964624279</v>
      </c>
      <c r="CF51" s="7">
        <f t="shared" si="75"/>
        <v>0.52688277839864917</v>
      </c>
      <c r="CG51" s="7">
        <f t="shared" si="75"/>
        <v>0.52495645715105543</v>
      </c>
      <c r="CH51" s="7">
        <f t="shared" si="75"/>
        <v>0.5230301359034617</v>
      </c>
      <c r="CI51" s="7">
        <f t="shared" si="75"/>
        <v>0.52110381465586786</v>
      </c>
      <c r="CJ51" s="7">
        <f t="shared" si="75"/>
        <v>0.51917749340827413</v>
      </c>
      <c r="CK51" s="7">
        <f t="shared" si="75"/>
        <v>0.51725117216068039</v>
      </c>
      <c r="CL51" s="7">
        <f t="shared" si="75"/>
        <v>0.51532485091308666</v>
      </c>
      <c r="CM51" s="7">
        <f t="shared" si="75"/>
        <v>0.51339852966549293</v>
      </c>
      <c r="CN51" s="7">
        <f t="shared" si="75"/>
        <v>0.5114722084178992</v>
      </c>
      <c r="CO51" s="7">
        <f t="shared" si="75"/>
        <v>0.50954588717030547</v>
      </c>
      <c r="CP51" s="7">
        <f t="shared" si="76"/>
        <v>0.50761956592271174</v>
      </c>
      <c r="CQ51" s="7">
        <f t="shared" si="76"/>
        <v>0.505693244675118</v>
      </c>
      <c r="CR51" s="7">
        <f t="shared" si="76"/>
        <v>0.50376692342752427</v>
      </c>
      <c r="CS51" s="7">
        <f t="shared" si="76"/>
        <v>0.50184060217993054</v>
      </c>
      <c r="CT51" s="7">
        <f t="shared" si="76"/>
        <v>0.49991428093233681</v>
      </c>
      <c r="CU51" s="7">
        <f t="shared" si="76"/>
        <v>0.49798795968474308</v>
      </c>
      <c r="CV51" s="7">
        <f t="shared" si="76"/>
        <v>0.49606163843714934</v>
      </c>
      <c r="CW51" s="7">
        <f t="shared" si="76"/>
        <v>0.49413531718955561</v>
      </c>
      <c r="CX51" s="7">
        <f t="shared" si="76"/>
        <v>0.49220899594196188</v>
      </c>
      <c r="CY51" s="7">
        <f t="shared" si="76"/>
        <v>0.49028267469436815</v>
      </c>
      <c r="CZ51" s="7">
        <f t="shared" si="76"/>
        <v>0.48835635344677442</v>
      </c>
      <c r="DA51" s="7">
        <f t="shared" si="76"/>
        <v>0.48643003219918068</v>
      </c>
      <c r="DB51" s="7">
        <f t="shared" si="76"/>
        <v>0.48450371095158695</v>
      </c>
      <c r="DC51" s="7">
        <f t="shared" si="76"/>
        <v>0.48257738970399322</v>
      </c>
      <c r="DD51" s="7">
        <f t="shared" si="77"/>
        <v>0.48116703237911945</v>
      </c>
      <c r="DE51" s="7">
        <f t="shared" si="77"/>
        <v>0.47975667505424568</v>
      </c>
      <c r="DF51" s="7">
        <f t="shared" si="77"/>
        <v>0.47834631772937197</v>
      </c>
      <c r="DG51" s="7">
        <f t="shared" si="77"/>
        <v>0.47693596040449826</v>
      </c>
      <c r="DH51" s="7">
        <f t="shared" si="77"/>
        <v>0.47552560307962455</v>
      </c>
      <c r="DI51" s="7">
        <f t="shared" si="77"/>
        <v>0.47411524575475084</v>
      </c>
      <c r="DJ51" s="7">
        <f t="shared" si="77"/>
        <v>0.47270488842987707</v>
      </c>
      <c r="DK51" s="7">
        <f t="shared" si="77"/>
        <v>0.4712945311050033</v>
      </c>
      <c r="DL51" s="7">
        <f t="shared" si="77"/>
        <v>0.46988417378012959</v>
      </c>
      <c r="DM51" s="7">
        <f t="shared" si="77"/>
        <v>0.46847381645525588</v>
      </c>
      <c r="DN51" s="7">
        <f t="shared" si="78"/>
        <v>0.46706345913038216</v>
      </c>
      <c r="DO51" s="7">
        <f t="shared" si="78"/>
        <v>0.46565310180550845</v>
      </c>
      <c r="DP51" s="7">
        <f t="shared" si="78"/>
        <v>0.46424274448063468</v>
      </c>
      <c r="DQ51" s="7">
        <f t="shared" si="78"/>
        <v>0.46283238715576097</v>
      </c>
      <c r="DR51" s="7">
        <f t="shared" si="78"/>
        <v>0.4614220298308872</v>
      </c>
      <c r="DS51" s="7">
        <f t="shared" si="78"/>
        <v>0.46001167250601349</v>
      </c>
      <c r="DT51" s="7">
        <f t="shared" si="78"/>
        <v>0.45860131518113978</v>
      </c>
      <c r="DU51" s="7">
        <f t="shared" si="78"/>
        <v>0.45719095785626607</v>
      </c>
      <c r="DV51" s="7">
        <f t="shared" si="78"/>
        <v>0.45578060053139235</v>
      </c>
      <c r="DW51" s="7">
        <f t="shared" si="78"/>
        <v>0.45437024320651859</v>
      </c>
      <c r="DX51" s="7">
        <f t="shared" si="78"/>
        <v>0.45295988588164487</v>
      </c>
      <c r="DY51" s="7">
        <f t="shared" si="78"/>
        <v>0.45154952855677111</v>
      </c>
      <c r="DZ51" s="7">
        <f t="shared" si="78"/>
        <v>0.45013917123189739</v>
      </c>
      <c r="EA51" s="7">
        <f t="shared" si="78"/>
        <v>0.44872881390702368</v>
      </c>
      <c r="EC51" s="1">
        <v>0.48</v>
      </c>
      <c r="ED51" s="4">
        <f t="shared" si="79"/>
        <v>1.0862881935093434</v>
      </c>
      <c r="EE51" s="4">
        <f t="shared" si="80"/>
        <v>0.9313146847944791</v>
      </c>
      <c r="EF51" s="4">
        <f t="shared" si="81"/>
        <v>0.75746474505953776</v>
      </c>
      <c r="EG51" s="4">
        <f t="shared" si="82"/>
        <v>0.66145802481833638</v>
      </c>
      <c r="EH51" s="4">
        <f t="shared" si="83"/>
        <v>0.60251104955527135</v>
      </c>
      <c r="EI51" s="4">
        <f t="shared" si="84"/>
        <v>0.52880909964624279</v>
      </c>
      <c r="EJ51" s="4">
        <f t="shared" si="85"/>
        <v>0.48257738970399316</v>
      </c>
      <c r="EK51" s="4">
        <f t="shared" si="86"/>
        <v>0.44872881390702368</v>
      </c>
    </row>
    <row r="52" spans="1:141" x14ac:dyDescent="0.35">
      <c r="A52" s="21">
        <v>1.1000000000000001</v>
      </c>
      <c r="P52" s="1">
        <f t="shared" si="4"/>
        <v>0.49</v>
      </c>
      <c r="Q52" s="7">
        <f t="shared" si="69"/>
        <v>1.0923876120883944</v>
      </c>
      <c r="R52" s="7">
        <f t="shared" si="69"/>
        <v>1.0669956693558218</v>
      </c>
      <c r="S52" s="7">
        <f t="shared" si="69"/>
        <v>1.0416037266232492</v>
      </c>
      <c r="T52" s="7">
        <f t="shared" si="69"/>
        <v>1.0162117838906766</v>
      </c>
      <c r="U52" s="7">
        <f t="shared" si="69"/>
        <v>0.99081984115810373</v>
      </c>
      <c r="V52" s="7">
        <f t="shared" si="69"/>
        <v>0.96542789842553112</v>
      </c>
      <c r="W52" s="7">
        <f t="shared" si="69"/>
        <v>0.9400359556929585</v>
      </c>
      <c r="X52" s="7">
        <f t="shared" si="70"/>
        <v>0.92562111614825671</v>
      </c>
      <c r="Y52" s="7">
        <f t="shared" si="70"/>
        <v>0.91120627660355469</v>
      </c>
      <c r="Z52" s="7">
        <f t="shared" si="70"/>
        <v>0.89679143705885256</v>
      </c>
      <c r="AA52" s="7">
        <f t="shared" si="70"/>
        <v>0.88237659751415054</v>
      </c>
      <c r="AB52" s="7">
        <f t="shared" si="70"/>
        <v>0.86796175796944852</v>
      </c>
      <c r="AC52" s="7">
        <f t="shared" si="70"/>
        <v>0.8535469184247465</v>
      </c>
      <c r="AD52" s="7">
        <f t="shared" si="70"/>
        <v>0.83913207888004449</v>
      </c>
      <c r="AE52" s="7">
        <f t="shared" si="70"/>
        <v>0.82471723933534236</v>
      </c>
      <c r="AF52" s="7">
        <f t="shared" si="70"/>
        <v>0.81030239979064045</v>
      </c>
      <c r="AG52" s="7">
        <f t="shared" si="70"/>
        <v>0.79588756024593832</v>
      </c>
      <c r="AH52" s="7">
        <f t="shared" si="70"/>
        <v>0.7814727207012363</v>
      </c>
      <c r="AI52" s="7">
        <f t="shared" si="70"/>
        <v>0.76705788115653428</v>
      </c>
      <c r="AJ52" s="7">
        <f t="shared" si="71"/>
        <v>0.75902057503640863</v>
      </c>
      <c r="AK52" s="7">
        <f t="shared" si="71"/>
        <v>0.75098326891628298</v>
      </c>
      <c r="AL52" s="7">
        <f t="shared" si="71"/>
        <v>0.74294596279615721</v>
      </c>
      <c r="AM52" s="7">
        <f t="shared" si="71"/>
        <v>0.73490865667603156</v>
      </c>
      <c r="AN52" s="7">
        <f t="shared" si="71"/>
        <v>0.7268713505559059</v>
      </c>
      <c r="AO52" s="7">
        <f t="shared" si="71"/>
        <v>0.71883404443578025</v>
      </c>
      <c r="AP52" s="7">
        <f t="shared" si="71"/>
        <v>0.7107967383156546</v>
      </c>
      <c r="AQ52" s="7">
        <f t="shared" si="71"/>
        <v>0.70275943219552883</v>
      </c>
      <c r="AR52" s="7">
        <f t="shared" si="71"/>
        <v>0.69472212607540329</v>
      </c>
      <c r="AS52" s="7">
        <f t="shared" si="71"/>
        <v>0.68668481995527753</v>
      </c>
      <c r="AT52" s="7">
        <f t="shared" si="71"/>
        <v>0.67864751383515187</v>
      </c>
      <c r="AU52" s="7">
        <f t="shared" si="71"/>
        <v>0.67061020771502622</v>
      </c>
      <c r="AV52" s="7">
        <f t="shared" si="72"/>
        <v>0.66565413736956225</v>
      </c>
      <c r="AW52" s="7">
        <f t="shared" si="72"/>
        <v>0.66069806702409828</v>
      </c>
      <c r="AX52" s="7">
        <f t="shared" si="72"/>
        <v>0.6557419966786342</v>
      </c>
      <c r="AY52" s="7">
        <f t="shared" si="72"/>
        <v>0.65078592633317023</v>
      </c>
      <c r="AZ52" s="7">
        <f t="shared" si="72"/>
        <v>0.64582985598770626</v>
      </c>
      <c r="BA52" s="7">
        <f t="shared" si="72"/>
        <v>0.64087378564224218</v>
      </c>
      <c r="BB52" s="7">
        <f t="shared" si="72"/>
        <v>0.63591771529677821</v>
      </c>
      <c r="BC52" s="7">
        <f t="shared" si="72"/>
        <v>0.63096164495131424</v>
      </c>
      <c r="BD52" s="7">
        <f t="shared" si="72"/>
        <v>0.62600557460585016</v>
      </c>
      <c r="BE52" s="7">
        <f t="shared" si="72"/>
        <v>0.62104950426038619</v>
      </c>
      <c r="BF52" s="7">
        <f t="shared" si="72"/>
        <v>0.61609343391492222</v>
      </c>
      <c r="BG52" s="7">
        <f t="shared" si="72"/>
        <v>0.61113736356945814</v>
      </c>
      <c r="BH52" s="7">
        <f t="shared" si="73"/>
        <v>0.60803587549551175</v>
      </c>
      <c r="BI52" s="7">
        <f t="shared" si="73"/>
        <v>0.60493438742156536</v>
      </c>
      <c r="BJ52" s="7">
        <f t="shared" si="73"/>
        <v>0.60183289934761897</v>
      </c>
      <c r="BK52" s="7">
        <f t="shared" si="73"/>
        <v>0.59873141127367258</v>
      </c>
      <c r="BL52" s="7">
        <f t="shared" si="73"/>
        <v>0.59562992319972619</v>
      </c>
      <c r="BM52" s="7">
        <f t="shared" si="73"/>
        <v>0.59252843512577968</v>
      </c>
      <c r="BN52" s="7">
        <f t="shared" si="73"/>
        <v>0.58942694705183329</v>
      </c>
      <c r="BO52" s="7">
        <f t="shared" si="73"/>
        <v>0.5863254589778869</v>
      </c>
      <c r="BP52" s="7">
        <f t="shared" si="73"/>
        <v>0.58322397090394051</v>
      </c>
      <c r="BQ52" s="7">
        <f t="shared" si="73"/>
        <v>0.58012248282999412</v>
      </c>
      <c r="BR52" s="7">
        <f t="shared" si="74"/>
        <v>0.57702099475604773</v>
      </c>
      <c r="BS52" s="7">
        <f t="shared" si="74"/>
        <v>0.57391950668210134</v>
      </c>
      <c r="BT52" s="7">
        <f t="shared" si="74"/>
        <v>0.57081801860815495</v>
      </c>
      <c r="BU52" s="7">
        <f t="shared" si="74"/>
        <v>0.56771653053420856</v>
      </c>
      <c r="BV52" s="7">
        <f t="shared" si="74"/>
        <v>0.56461504246026206</v>
      </c>
      <c r="BW52" s="7">
        <f t="shared" si="74"/>
        <v>0.56151355438631567</v>
      </c>
      <c r="BX52" s="7">
        <f t="shared" si="74"/>
        <v>0.55841206631236928</v>
      </c>
      <c r="BY52" s="7">
        <f t="shared" si="74"/>
        <v>0.55531057823842289</v>
      </c>
      <c r="BZ52" s="7">
        <f t="shared" si="74"/>
        <v>0.5522090901644765</v>
      </c>
      <c r="CA52" s="7">
        <f t="shared" si="74"/>
        <v>0.54910760209053011</v>
      </c>
      <c r="CB52" s="7">
        <f t="shared" si="74"/>
        <v>0.54600611401658372</v>
      </c>
      <c r="CC52" s="7">
        <f t="shared" si="74"/>
        <v>0.54290462594263733</v>
      </c>
      <c r="CD52" s="7">
        <f t="shared" si="74"/>
        <v>0.53980313786869094</v>
      </c>
      <c r="CE52" s="7">
        <f t="shared" si="74"/>
        <v>0.53670164979474455</v>
      </c>
      <c r="CF52" s="7">
        <f t="shared" si="75"/>
        <v>0.53475643523444116</v>
      </c>
      <c r="CG52" s="7">
        <f t="shared" si="75"/>
        <v>0.53281122067413778</v>
      </c>
      <c r="CH52" s="7">
        <f t="shared" si="75"/>
        <v>0.5308660061138345</v>
      </c>
      <c r="CI52" s="7">
        <f t="shared" si="75"/>
        <v>0.52892079155353122</v>
      </c>
      <c r="CJ52" s="7">
        <f t="shared" si="75"/>
        <v>0.52697557699322783</v>
      </c>
      <c r="CK52" s="7">
        <f t="shared" si="75"/>
        <v>0.52503036243292456</v>
      </c>
      <c r="CL52" s="7">
        <f t="shared" si="75"/>
        <v>0.52308514787262128</v>
      </c>
      <c r="CM52" s="7">
        <f t="shared" si="75"/>
        <v>0.52113993331231789</v>
      </c>
      <c r="CN52" s="7">
        <f t="shared" si="75"/>
        <v>0.51919471875201462</v>
      </c>
      <c r="CO52" s="7">
        <f t="shared" si="75"/>
        <v>0.51724950419171134</v>
      </c>
      <c r="CP52" s="7">
        <f t="shared" si="76"/>
        <v>0.51530428963140806</v>
      </c>
      <c r="CQ52" s="7">
        <f t="shared" si="76"/>
        <v>0.51335907507110479</v>
      </c>
      <c r="CR52" s="7">
        <f t="shared" si="76"/>
        <v>0.5114138605108014</v>
      </c>
      <c r="CS52" s="7">
        <f t="shared" si="76"/>
        <v>0.50946864595049812</v>
      </c>
      <c r="CT52" s="7">
        <f t="shared" si="76"/>
        <v>0.50752343139019485</v>
      </c>
      <c r="CU52" s="7">
        <f t="shared" si="76"/>
        <v>0.50557821682989146</v>
      </c>
      <c r="CV52" s="7">
        <f t="shared" si="76"/>
        <v>0.50363300226958818</v>
      </c>
      <c r="CW52" s="7">
        <f t="shared" si="76"/>
        <v>0.5016877877092849</v>
      </c>
      <c r="CX52" s="7">
        <f t="shared" si="76"/>
        <v>0.49974257314898152</v>
      </c>
      <c r="CY52" s="7">
        <f t="shared" si="76"/>
        <v>0.49779735858867824</v>
      </c>
      <c r="CZ52" s="7">
        <f t="shared" si="76"/>
        <v>0.49585214402837496</v>
      </c>
      <c r="DA52" s="7">
        <f t="shared" si="76"/>
        <v>0.49390692946807163</v>
      </c>
      <c r="DB52" s="7">
        <f t="shared" si="76"/>
        <v>0.4919617149077683</v>
      </c>
      <c r="DC52" s="7">
        <f t="shared" si="76"/>
        <v>0.49001650034746502</v>
      </c>
      <c r="DD52" s="7">
        <f t="shared" si="77"/>
        <v>0.48859170547012576</v>
      </c>
      <c r="DE52" s="7">
        <f t="shared" si="77"/>
        <v>0.48716691059278638</v>
      </c>
      <c r="DF52" s="7">
        <f t="shared" si="77"/>
        <v>0.48574211571544701</v>
      </c>
      <c r="DG52" s="7">
        <f t="shared" si="77"/>
        <v>0.48431732083810763</v>
      </c>
      <c r="DH52" s="7">
        <f t="shared" si="77"/>
        <v>0.48289252596076826</v>
      </c>
      <c r="DI52" s="7">
        <f t="shared" si="77"/>
        <v>0.48146773108342888</v>
      </c>
      <c r="DJ52" s="7">
        <f t="shared" si="77"/>
        <v>0.48004293620608951</v>
      </c>
      <c r="DK52" s="7">
        <f t="shared" si="77"/>
        <v>0.47861814132875014</v>
      </c>
      <c r="DL52" s="7">
        <f t="shared" si="77"/>
        <v>0.47719334645141076</v>
      </c>
      <c r="DM52" s="7">
        <f t="shared" si="77"/>
        <v>0.47576855157407139</v>
      </c>
      <c r="DN52" s="7">
        <f t="shared" si="78"/>
        <v>0.47434375669673207</v>
      </c>
      <c r="DO52" s="7">
        <f t="shared" si="78"/>
        <v>0.47291896181939269</v>
      </c>
      <c r="DP52" s="7">
        <f t="shared" si="78"/>
        <v>0.47149416694205332</v>
      </c>
      <c r="DQ52" s="7">
        <f t="shared" si="78"/>
        <v>0.47006937206471394</v>
      </c>
      <c r="DR52" s="7">
        <f t="shared" si="78"/>
        <v>0.46864457718737457</v>
      </c>
      <c r="DS52" s="7">
        <f t="shared" si="78"/>
        <v>0.46721978231003519</v>
      </c>
      <c r="DT52" s="7">
        <f t="shared" si="78"/>
        <v>0.46579498743269587</v>
      </c>
      <c r="DU52" s="7">
        <f t="shared" si="78"/>
        <v>0.4643701925553565</v>
      </c>
      <c r="DV52" s="7">
        <f t="shared" si="78"/>
        <v>0.46294539767801712</v>
      </c>
      <c r="DW52" s="7">
        <f t="shared" si="78"/>
        <v>0.46152060280067775</v>
      </c>
      <c r="DX52" s="7">
        <f t="shared" si="78"/>
        <v>0.46009580792333837</v>
      </c>
      <c r="DY52" s="7">
        <f t="shared" si="78"/>
        <v>0.458671013045999</v>
      </c>
      <c r="DZ52" s="7">
        <f t="shared" si="78"/>
        <v>0.45724621816865962</v>
      </c>
      <c r="EA52" s="7">
        <f t="shared" si="78"/>
        <v>0.45582142329132025</v>
      </c>
      <c r="EC52" s="1">
        <v>0.49</v>
      </c>
      <c r="ED52" s="4">
        <f t="shared" si="79"/>
        <v>1.0923876120883946</v>
      </c>
      <c r="EE52" s="4">
        <f t="shared" si="80"/>
        <v>0.94003595569295872</v>
      </c>
      <c r="EF52" s="4">
        <f t="shared" si="81"/>
        <v>0.76705788115653428</v>
      </c>
      <c r="EG52" s="4">
        <f t="shared" si="82"/>
        <v>0.67061020771502622</v>
      </c>
      <c r="EH52" s="4">
        <f t="shared" si="83"/>
        <v>0.61113736356945814</v>
      </c>
      <c r="EI52" s="4">
        <f t="shared" si="84"/>
        <v>0.53670164979474455</v>
      </c>
      <c r="EJ52" s="4">
        <f t="shared" si="85"/>
        <v>0.49001650034746513</v>
      </c>
      <c r="EK52" s="4">
        <f t="shared" si="86"/>
        <v>0.45582142329132025</v>
      </c>
    </row>
    <row r="53" spans="1:141" x14ac:dyDescent="0.35">
      <c r="A53" s="21">
        <v>1.2</v>
      </c>
      <c r="P53" s="1">
        <f t="shared" si="4"/>
        <v>0.5</v>
      </c>
      <c r="Q53" s="7">
        <f t="shared" si="69"/>
        <v>1.0984870306674461</v>
      </c>
      <c r="R53" s="7">
        <f t="shared" si="69"/>
        <v>1.0735320633214447</v>
      </c>
      <c r="S53" s="7">
        <f t="shared" si="69"/>
        <v>1.0485770959754435</v>
      </c>
      <c r="T53" s="7">
        <f t="shared" si="69"/>
        <v>1.0236221286294422</v>
      </c>
      <c r="U53" s="7">
        <f t="shared" si="69"/>
        <v>0.99866716128344091</v>
      </c>
      <c r="V53" s="7">
        <f t="shared" si="69"/>
        <v>0.97371219393743957</v>
      </c>
      <c r="W53" s="7">
        <f t="shared" si="69"/>
        <v>0.94875722659143835</v>
      </c>
      <c r="X53" s="7">
        <f t="shared" si="70"/>
        <v>0.934415042479946</v>
      </c>
      <c r="Y53" s="7">
        <f t="shared" si="70"/>
        <v>0.92007285836845376</v>
      </c>
      <c r="Z53" s="7">
        <f t="shared" si="70"/>
        <v>0.90573067425696152</v>
      </c>
      <c r="AA53" s="7">
        <f t="shared" si="70"/>
        <v>0.89138849014546917</v>
      </c>
      <c r="AB53" s="7">
        <f t="shared" si="70"/>
        <v>0.87704630603397682</v>
      </c>
      <c r="AC53" s="7">
        <f t="shared" si="70"/>
        <v>0.86270412192248458</v>
      </c>
      <c r="AD53" s="7">
        <f t="shared" si="70"/>
        <v>0.84836193781099234</v>
      </c>
      <c r="AE53" s="7">
        <f t="shared" si="70"/>
        <v>0.83401975369949999</v>
      </c>
      <c r="AF53" s="7">
        <f t="shared" si="70"/>
        <v>0.81967756958800764</v>
      </c>
      <c r="AG53" s="7">
        <f t="shared" si="70"/>
        <v>0.8053353854765154</v>
      </c>
      <c r="AH53" s="7">
        <f t="shared" si="70"/>
        <v>0.79099320136502316</v>
      </c>
      <c r="AI53" s="7">
        <f t="shared" si="70"/>
        <v>0.77665101725353081</v>
      </c>
      <c r="AJ53" s="7">
        <f t="shared" si="71"/>
        <v>0.76857696503337947</v>
      </c>
      <c r="AK53" s="7">
        <f t="shared" si="71"/>
        <v>0.76050291281322824</v>
      </c>
      <c r="AL53" s="7">
        <f t="shared" si="71"/>
        <v>0.75242886059307701</v>
      </c>
      <c r="AM53" s="7">
        <f t="shared" si="71"/>
        <v>0.74435480837292578</v>
      </c>
      <c r="AN53" s="7">
        <f t="shared" si="71"/>
        <v>0.73628075615277455</v>
      </c>
      <c r="AO53" s="7">
        <f t="shared" si="71"/>
        <v>0.72820670393262343</v>
      </c>
      <c r="AP53" s="7">
        <f t="shared" si="71"/>
        <v>0.7201326517124722</v>
      </c>
      <c r="AQ53" s="7">
        <f t="shared" si="71"/>
        <v>0.71205859949232098</v>
      </c>
      <c r="AR53" s="7">
        <f t="shared" si="71"/>
        <v>0.70398454727216975</v>
      </c>
      <c r="AS53" s="7">
        <f t="shared" si="71"/>
        <v>0.69591049505201852</v>
      </c>
      <c r="AT53" s="7">
        <f t="shared" si="71"/>
        <v>0.68783644283186729</v>
      </c>
      <c r="AU53" s="7">
        <f t="shared" si="71"/>
        <v>0.67976239061171606</v>
      </c>
      <c r="AV53" s="7">
        <f t="shared" si="72"/>
        <v>0.67476249785937692</v>
      </c>
      <c r="AW53" s="7">
        <f t="shared" si="72"/>
        <v>0.66976260510703767</v>
      </c>
      <c r="AX53" s="7">
        <f t="shared" si="72"/>
        <v>0.66476271235469842</v>
      </c>
      <c r="AY53" s="7">
        <f t="shared" si="72"/>
        <v>0.65976281960235916</v>
      </c>
      <c r="AZ53" s="7">
        <f t="shared" si="72"/>
        <v>0.65476292685001991</v>
      </c>
      <c r="BA53" s="7">
        <f t="shared" si="72"/>
        <v>0.64976303409768055</v>
      </c>
      <c r="BB53" s="7">
        <f t="shared" si="72"/>
        <v>0.6447631413453413</v>
      </c>
      <c r="BC53" s="7">
        <f t="shared" si="72"/>
        <v>0.63976324859300204</v>
      </c>
      <c r="BD53" s="7">
        <f t="shared" si="72"/>
        <v>0.63476335584066279</v>
      </c>
      <c r="BE53" s="7">
        <f t="shared" si="72"/>
        <v>0.62976346308832354</v>
      </c>
      <c r="BF53" s="7">
        <f t="shared" si="72"/>
        <v>0.62476357033598418</v>
      </c>
      <c r="BG53" s="7">
        <f t="shared" si="72"/>
        <v>0.61976367758364503</v>
      </c>
      <c r="BH53" s="7">
        <f t="shared" si="73"/>
        <v>0.61663161601529504</v>
      </c>
      <c r="BI53" s="7">
        <f t="shared" si="73"/>
        <v>0.61349955444694504</v>
      </c>
      <c r="BJ53" s="7">
        <f t="shared" si="73"/>
        <v>0.61036749287859515</v>
      </c>
      <c r="BK53" s="7">
        <f t="shared" si="73"/>
        <v>0.60723543131024527</v>
      </c>
      <c r="BL53" s="7">
        <f t="shared" si="73"/>
        <v>0.60410336974189527</v>
      </c>
      <c r="BM53" s="7">
        <f t="shared" si="73"/>
        <v>0.60097130817354527</v>
      </c>
      <c r="BN53" s="7">
        <f t="shared" si="73"/>
        <v>0.59783924660519538</v>
      </c>
      <c r="BO53" s="7">
        <f t="shared" si="73"/>
        <v>0.5947071850368455</v>
      </c>
      <c r="BP53" s="7">
        <f t="shared" si="73"/>
        <v>0.5915751234684955</v>
      </c>
      <c r="BQ53" s="7">
        <f t="shared" si="73"/>
        <v>0.5884430619001455</v>
      </c>
      <c r="BR53" s="7">
        <f t="shared" si="74"/>
        <v>0.58531100033179562</v>
      </c>
      <c r="BS53" s="7">
        <f t="shared" si="74"/>
        <v>0.58217893876344573</v>
      </c>
      <c r="BT53" s="7">
        <f t="shared" si="74"/>
        <v>0.57904687719509573</v>
      </c>
      <c r="BU53" s="7">
        <f t="shared" si="74"/>
        <v>0.57591481562674574</v>
      </c>
      <c r="BV53" s="7">
        <f t="shared" si="74"/>
        <v>0.57278275405839585</v>
      </c>
      <c r="BW53" s="7">
        <f t="shared" si="74"/>
        <v>0.56965069249004596</v>
      </c>
      <c r="BX53" s="7">
        <f t="shared" si="74"/>
        <v>0.56651863092169596</v>
      </c>
      <c r="BY53" s="7">
        <f t="shared" si="74"/>
        <v>0.56338656935334597</v>
      </c>
      <c r="BZ53" s="7">
        <f t="shared" si="74"/>
        <v>0.56025450778499608</v>
      </c>
      <c r="CA53" s="7">
        <f t="shared" si="74"/>
        <v>0.55712244621664619</v>
      </c>
      <c r="CB53" s="7">
        <f t="shared" si="74"/>
        <v>0.5539903846482962</v>
      </c>
      <c r="CC53" s="7">
        <f t="shared" si="74"/>
        <v>0.5508583230799462</v>
      </c>
      <c r="CD53" s="7">
        <f t="shared" si="74"/>
        <v>0.54772626151159631</v>
      </c>
      <c r="CE53" s="7">
        <f t="shared" si="74"/>
        <v>0.54459419994324643</v>
      </c>
      <c r="CF53" s="7">
        <f t="shared" si="75"/>
        <v>0.54263009207023338</v>
      </c>
      <c r="CG53" s="7">
        <f t="shared" si="75"/>
        <v>0.54066598419722045</v>
      </c>
      <c r="CH53" s="7">
        <f t="shared" si="75"/>
        <v>0.53870187632420763</v>
      </c>
      <c r="CI53" s="7">
        <f t="shared" si="75"/>
        <v>0.5367377684511947</v>
      </c>
      <c r="CJ53" s="7">
        <f t="shared" si="75"/>
        <v>0.53477366057818188</v>
      </c>
      <c r="CK53" s="7">
        <f t="shared" si="75"/>
        <v>0.53280955270516894</v>
      </c>
      <c r="CL53" s="7">
        <f t="shared" si="75"/>
        <v>0.53084544483215601</v>
      </c>
      <c r="CM53" s="7">
        <f t="shared" si="75"/>
        <v>0.52888133695914319</v>
      </c>
      <c r="CN53" s="7">
        <f t="shared" si="75"/>
        <v>0.52691722908613037</v>
      </c>
      <c r="CO53" s="7">
        <f t="shared" si="75"/>
        <v>0.52495312121311744</v>
      </c>
      <c r="CP53" s="7">
        <f t="shared" si="76"/>
        <v>0.5229890133401045</v>
      </c>
      <c r="CQ53" s="7">
        <f t="shared" si="76"/>
        <v>0.52102490546709168</v>
      </c>
      <c r="CR53" s="7">
        <f t="shared" si="76"/>
        <v>0.51906079759407875</v>
      </c>
      <c r="CS53" s="7">
        <f t="shared" si="76"/>
        <v>0.51709668972106593</v>
      </c>
      <c r="CT53" s="7">
        <f t="shared" si="76"/>
        <v>0.51513258184805299</v>
      </c>
      <c r="CU53" s="7">
        <f t="shared" si="76"/>
        <v>0.51316847397504017</v>
      </c>
      <c r="CV53" s="7">
        <f t="shared" si="76"/>
        <v>0.51120436610202724</v>
      </c>
      <c r="CW53" s="7">
        <f t="shared" si="76"/>
        <v>0.50924025822901431</v>
      </c>
      <c r="CX53" s="7">
        <f t="shared" si="76"/>
        <v>0.50727615035600149</v>
      </c>
      <c r="CY53" s="7">
        <f t="shared" si="76"/>
        <v>0.50531204248298855</v>
      </c>
      <c r="CZ53" s="7">
        <f t="shared" si="76"/>
        <v>0.50334793460997573</v>
      </c>
      <c r="DA53" s="7">
        <f t="shared" si="76"/>
        <v>0.5013838267369628</v>
      </c>
      <c r="DB53" s="7">
        <f t="shared" si="76"/>
        <v>0.49941971886394998</v>
      </c>
      <c r="DC53" s="7">
        <f t="shared" si="76"/>
        <v>0.49745561099093705</v>
      </c>
      <c r="DD53" s="7">
        <f t="shared" si="77"/>
        <v>0.49601637856113212</v>
      </c>
      <c r="DE53" s="7">
        <f t="shared" si="77"/>
        <v>0.49457714613132708</v>
      </c>
      <c r="DF53" s="7">
        <f t="shared" si="77"/>
        <v>0.49313791370152205</v>
      </c>
      <c r="DG53" s="7">
        <f t="shared" si="77"/>
        <v>0.49169868127171706</v>
      </c>
      <c r="DH53" s="7">
        <f t="shared" si="77"/>
        <v>0.49025944884191208</v>
      </c>
      <c r="DI53" s="7">
        <f t="shared" si="77"/>
        <v>0.48882021641210704</v>
      </c>
      <c r="DJ53" s="7">
        <f t="shared" si="77"/>
        <v>0.48738098398230201</v>
      </c>
      <c r="DK53" s="7">
        <f t="shared" si="77"/>
        <v>0.48594175155249697</v>
      </c>
      <c r="DL53" s="7">
        <f t="shared" si="77"/>
        <v>0.48450251912269199</v>
      </c>
      <c r="DM53" s="7">
        <f t="shared" si="77"/>
        <v>0.48306328669288701</v>
      </c>
      <c r="DN53" s="7">
        <f t="shared" si="78"/>
        <v>0.48162405426308197</v>
      </c>
      <c r="DO53" s="7">
        <f t="shared" si="78"/>
        <v>0.48018482183327693</v>
      </c>
      <c r="DP53" s="7">
        <f t="shared" si="78"/>
        <v>0.47874558940347189</v>
      </c>
      <c r="DQ53" s="7">
        <f t="shared" si="78"/>
        <v>0.47730635697366691</v>
      </c>
      <c r="DR53" s="7">
        <f t="shared" si="78"/>
        <v>0.47586712454386193</v>
      </c>
      <c r="DS53" s="7">
        <f t="shared" si="78"/>
        <v>0.47442789211405689</v>
      </c>
      <c r="DT53" s="7">
        <f t="shared" si="78"/>
        <v>0.47298865968425186</v>
      </c>
      <c r="DU53" s="7">
        <f t="shared" si="78"/>
        <v>0.47154942725444687</v>
      </c>
      <c r="DV53" s="7">
        <f t="shared" si="78"/>
        <v>0.47011019482464184</v>
      </c>
      <c r="DW53" s="7">
        <f t="shared" si="78"/>
        <v>0.46867096239483685</v>
      </c>
      <c r="DX53" s="7">
        <f t="shared" si="78"/>
        <v>0.46723172996503182</v>
      </c>
      <c r="DY53" s="7">
        <f t="shared" si="78"/>
        <v>0.46579249753522678</v>
      </c>
      <c r="DZ53" s="7">
        <f t="shared" si="78"/>
        <v>0.4643532651054218</v>
      </c>
      <c r="EA53" s="7">
        <f t="shared" si="78"/>
        <v>0.46291403267561676</v>
      </c>
      <c r="EC53" s="1">
        <v>0.5</v>
      </c>
      <c r="ED53" s="4">
        <f t="shared" si="79"/>
        <v>1.0984870306674461</v>
      </c>
      <c r="EE53" s="4">
        <f t="shared" si="80"/>
        <v>0.94875722659143835</v>
      </c>
      <c r="EF53" s="4">
        <f t="shared" si="81"/>
        <v>0.77665101725353081</v>
      </c>
      <c r="EG53" s="4">
        <f t="shared" si="82"/>
        <v>0.67976239061171617</v>
      </c>
      <c r="EH53" s="4">
        <f t="shared" si="83"/>
        <v>0.61976367758364492</v>
      </c>
      <c r="EI53" s="4">
        <f t="shared" si="84"/>
        <v>0.54459419994324632</v>
      </c>
      <c r="EJ53" s="4">
        <f t="shared" si="85"/>
        <v>0.49745561099093716</v>
      </c>
      <c r="EK53" s="4">
        <f t="shared" si="86"/>
        <v>0.46291403267561682</v>
      </c>
    </row>
    <row r="54" spans="1:141" x14ac:dyDescent="0.35">
      <c r="A54" s="21">
        <v>1.3</v>
      </c>
      <c r="P54" s="1">
        <f t="shared" si="4"/>
        <v>0.51</v>
      </c>
      <c r="Q54" s="7">
        <f t="shared" ref="Q54:W63" si="87">TREND($ED54:$EE54,$ED$2:$EE$2,Q$2)</f>
        <v>1.1045864492464976</v>
      </c>
      <c r="R54" s="7">
        <f t="shared" si="87"/>
        <v>1.0800684572870678</v>
      </c>
      <c r="S54" s="7">
        <f t="shared" si="87"/>
        <v>1.055550465327638</v>
      </c>
      <c r="T54" s="7">
        <f t="shared" si="87"/>
        <v>1.0310324733682079</v>
      </c>
      <c r="U54" s="7">
        <f t="shared" si="87"/>
        <v>1.0065144814087781</v>
      </c>
      <c r="V54" s="7">
        <f t="shared" si="87"/>
        <v>0.98199648944934803</v>
      </c>
      <c r="W54" s="7">
        <f t="shared" si="87"/>
        <v>0.9574784974899182</v>
      </c>
      <c r="X54" s="7">
        <f t="shared" ref="X54:AI63" si="88">TREND($EE54:$EF54,$EE$2:$EF$2,X$2)</f>
        <v>0.94320896881163574</v>
      </c>
      <c r="Y54" s="7">
        <f t="shared" si="88"/>
        <v>0.92893944013335317</v>
      </c>
      <c r="Z54" s="7">
        <f t="shared" si="88"/>
        <v>0.91466991145507059</v>
      </c>
      <c r="AA54" s="7">
        <f t="shared" si="88"/>
        <v>0.90040038277678802</v>
      </c>
      <c r="AB54" s="7">
        <f t="shared" si="88"/>
        <v>0.88613085409850545</v>
      </c>
      <c r="AC54" s="7">
        <f t="shared" si="88"/>
        <v>0.87186132542022288</v>
      </c>
      <c r="AD54" s="7">
        <f t="shared" si="88"/>
        <v>0.8575917967419403</v>
      </c>
      <c r="AE54" s="7">
        <f t="shared" si="88"/>
        <v>0.84332226806365773</v>
      </c>
      <c r="AF54" s="7">
        <f t="shared" si="88"/>
        <v>0.82905273938537527</v>
      </c>
      <c r="AG54" s="7">
        <f t="shared" si="88"/>
        <v>0.8147832107070927</v>
      </c>
      <c r="AH54" s="7">
        <f t="shared" si="88"/>
        <v>0.80051368202881013</v>
      </c>
      <c r="AI54" s="7">
        <f t="shared" si="88"/>
        <v>0.78624415335052755</v>
      </c>
      <c r="AJ54" s="7">
        <f t="shared" ref="AJ54:AU63" si="89">TREND($EF54:$EG54,$EF$2:$EG$2,AJ$2)</f>
        <v>0.77813335503035053</v>
      </c>
      <c r="AK54" s="7">
        <f t="shared" si="89"/>
        <v>0.77002255671017372</v>
      </c>
      <c r="AL54" s="7">
        <f t="shared" si="89"/>
        <v>0.76191175838999703</v>
      </c>
      <c r="AM54" s="7">
        <f t="shared" si="89"/>
        <v>0.75380096006982023</v>
      </c>
      <c r="AN54" s="7">
        <f t="shared" si="89"/>
        <v>0.74569016174964342</v>
      </c>
      <c r="AO54" s="7">
        <f t="shared" si="89"/>
        <v>0.73757936342946673</v>
      </c>
      <c r="AP54" s="7">
        <f t="shared" si="89"/>
        <v>0.72946856510928992</v>
      </c>
      <c r="AQ54" s="7">
        <f t="shared" si="89"/>
        <v>0.72135776678911312</v>
      </c>
      <c r="AR54" s="7">
        <f t="shared" si="89"/>
        <v>0.71324696846893643</v>
      </c>
      <c r="AS54" s="7">
        <f t="shared" si="89"/>
        <v>0.70513617014875962</v>
      </c>
      <c r="AT54" s="7">
        <f t="shared" si="89"/>
        <v>0.69702537182858282</v>
      </c>
      <c r="AU54" s="7">
        <f t="shared" si="89"/>
        <v>0.68891457350840613</v>
      </c>
      <c r="AV54" s="7">
        <f t="shared" ref="AV54:BG63" si="90">TREND($EG54:$EH54,$EG$2:$EH$2,AV$2)</f>
        <v>0.68387085834919159</v>
      </c>
      <c r="AW54" s="7">
        <f t="shared" si="90"/>
        <v>0.67882714318997706</v>
      </c>
      <c r="AX54" s="7">
        <f t="shared" si="90"/>
        <v>0.67378342803076252</v>
      </c>
      <c r="AY54" s="7">
        <f t="shared" si="90"/>
        <v>0.66873971287154799</v>
      </c>
      <c r="AZ54" s="7">
        <f t="shared" si="90"/>
        <v>0.66369599771233345</v>
      </c>
      <c r="BA54" s="7">
        <f t="shared" si="90"/>
        <v>0.65865228255311892</v>
      </c>
      <c r="BB54" s="7">
        <f t="shared" si="90"/>
        <v>0.65360856739390438</v>
      </c>
      <c r="BC54" s="7">
        <f t="shared" si="90"/>
        <v>0.64856485223468985</v>
      </c>
      <c r="BD54" s="7">
        <f t="shared" si="90"/>
        <v>0.64352113707547531</v>
      </c>
      <c r="BE54" s="7">
        <f t="shared" si="90"/>
        <v>0.63847742191626078</v>
      </c>
      <c r="BF54" s="7">
        <f t="shared" si="90"/>
        <v>0.63343370675704624</v>
      </c>
      <c r="BG54" s="7">
        <f t="shared" si="90"/>
        <v>0.62838999159783171</v>
      </c>
      <c r="BH54" s="7">
        <f t="shared" ref="BH54:BQ63" si="91">TREND($EH54:$EI54,$EH$2:$EI$2,BH$2)</f>
        <v>0.62522735653507822</v>
      </c>
      <c r="BI54" s="7">
        <f t="shared" si="91"/>
        <v>0.62206472147232472</v>
      </c>
      <c r="BJ54" s="7">
        <f t="shared" si="91"/>
        <v>0.61890208640957123</v>
      </c>
      <c r="BK54" s="7">
        <f t="shared" si="91"/>
        <v>0.61573945134681773</v>
      </c>
      <c r="BL54" s="7">
        <f t="shared" si="91"/>
        <v>0.61257681628406424</v>
      </c>
      <c r="BM54" s="7">
        <f t="shared" si="91"/>
        <v>0.60941418122131075</v>
      </c>
      <c r="BN54" s="7">
        <f t="shared" si="91"/>
        <v>0.60625154615855736</v>
      </c>
      <c r="BO54" s="7">
        <f t="shared" si="91"/>
        <v>0.60308891109580376</v>
      </c>
      <c r="BP54" s="7">
        <f t="shared" si="91"/>
        <v>0.59992627603305038</v>
      </c>
      <c r="BQ54" s="7">
        <f t="shared" si="91"/>
        <v>0.59676364097029688</v>
      </c>
      <c r="BR54" s="7">
        <f t="shared" ref="BR54:CE63" si="92">TREND($EH54:$EI54,$EH$2:$EI$2,BR$2)</f>
        <v>0.59360100590754339</v>
      </c>
      <c r="BS54" s="7">
        <f t="shared" si="92"/>
        <v>0.59043837084478989</v>
      </c>
      <c r="BT54" s="7">
        <f t="shared" si="92"/>
        <v>0.5872757357820364</v>
      </c>
      <c r="BU54" s="7">
        <f t="shared" si="92"/>
        <v>0.58411310071928291</v>
      </c>
      <c r="BV54" s="7">
        <f t="shared" si="92"/>
        <v>0.58095046565652941</v>
      </c>
      <c r="BW54" s="7">
        <f t="shared" si="92"/>
        <v>0.57778783059377592</v>
      </c>
      <c r="BX54" s="7">
        <f t="shared" si="92"/>
        <v>0.57462519553102243</v>
      </c>
      <c r="BY54" s="7">
        <f t="shared" si="92"/>
        <v>0.57146256046826904</v>
      </c>
      <c r="BZ54" s="7">
        <f t="shared" si="92"/>
        <v>0.56829992540551544</v>
      </c>
      <c r="CA54" s="7">
        <f t="shared" si="92"/>
        <v>0.56513729034276206</v>
      </c>
      <c r="CB54" s="7">
        <f t="shared" si="92"/>
        <v>0.56197465528000856</v>
      </c>
      <c r="CC54" s="7">
        <f t="shared" si="92"/>
        <v>0.55881202021725507</v>
      </c>
      <c r="CD54" s="7">
        <f t="shared" si="92"/>
        <v>0.55564938515450157</v>
      </c>
      <c r="CE54" s="7">
        <f t="shared" si="92"/>
        <v>0.55248675009174808</v>
      </c>
      <c r="CF54" s="7">
        <f t="shared" ref="CF54:CO63" si="93">TREND($EI54:$EJ54,$EI$2:$EJ$2,CF$2)</f>
        <v>0.55050374890602549</v>
      </c>
      <c r="CG54" s="7">
        <f t="shared" si="93"/>
        <v>0.54852074772030301</v>
      </c>
      <c r="CH54" s="7">
        <f t="shared" si="93"/>
        <v>0.54653774653458065</v>
      </c>
      <c r="CI54" s="7">
        <f t="shared" si="93"/>
        <v>0.54455474534885817</v>
      </c>
      <c r="CJ54" s="7">
        <f t="shared" si="93"/>
        <v>0.54257174416313569</v>
      </c>
      <c r="CK54" s="7">
        <f t="shared" si="93"/>
        <v>0.54058874297741322</v>
      </c>
      <c r="CL54" s="7">
        <f t="shared" si="93"/>
        <v>0.53860574179169074</v>
      </c>
      <c r="CM54" s="7">
        <f t="shared" si="93"/>
        <v>0.53662274060596826</v>
      </c>
      <c r="CN54" s="7">
        <f t="shared" si="93"/>
        <v>0.5346397394202459</v>
      </c>
      <c r="CO54" s="7">
        <f t="shared" si="93"/>
        <v>0.53265673823452342</v>
      </c>
      <c r="CP54" s="7">
        <f t="shared" ref="CP54:DC63" si="94">TREND($EI54:$EJ54,$EI$2:$EJ$2,CP$2)</f>
        <v>0.53067373704880094</v>
      </c>
      <c r="CQ54" s="7">
        <f t="shared" si="94"/>
        <v>0.52869073586307858</v>
      </c>
      <c r="CR54" s="7">
        <f t="shared" si="94"/>
        <v>0.5267077346773561</v>
      </c>
      <c r="CS54" s="7">
        <f t="shared" si="94"/>
        <v>0.52472473349163362</v>
      </c>
      <c r="CT54" s="7">
        <f t="shared" si="94"/>
        <v>0.52274173230591114</v>
      </c>
      <c r="CU54" s="7">
        <f t="shared" si="94"/>
        <v>0.52075873112018867</v>
      </c>
      <c r="CV54" s="7">
        <f t="shared" si="94"/>
        <v>0.51877572993446619</v>
      </c>
      <c r="CW54" s="7">
        <f t="shared" si="94"/>
        <v>0.51679272874874382</v>
      </c>
      <c r="CX54" s="7">
        <f t="shared" si="94"/>
        <v>0.51480972756302135</v>
      </c>
      <c r="CY54" s="7">
        <f t="shared" si="94"/>
        <v>0.51282672637729887</v>
      </c>
      <c r="CZ54" s="7">
        <f t="shared" si="94"/>
        <v>0.51084372519157639</v>
      </c>
      <c r="DA54" s="7">
        <f t="shared" si="94"/>
        <v>0.50886072400585403</v>
      </c>
      <c r="DB54" s="7">
        <f t="shared" si="94"/>
        <v>0.50687772282013155</v>
      </c>
      <c r="DC54" s="7">
        <f t="shared" si="94"/>
        <v>0.50489472163440907</v>
      </c>
      <c r="DD54" s="7">
        <f t="shared" ref="DD54:DM63" si="95">TREND($EJ54:$EK54,$EJ$2:$EK$2,DD$2)</f>
        <v>0.50344105165213859</v>
      </c>
      <c r="DE54" s="7">
        <f t="shared" si="95"/>
        <v>0.50198738166986789</v>
      </c>
      <c r="DF54" s="7">
        <f t="shared" si="95"/>
        <v>0.50053371168759719</v>
      </c>
      <c r="DG54" s="7">
        <f t="shared" si="95"/>
        <v>0.4990800417053266</v>
      </c>
      <c r="DH54" s="7">
        <f t="shared" si="95"/>
        <v>0.4976263717230559</v>
      </c>
      <c r="DI54" s="7">
        <f t="shared" si="95"/>
        <v>0.49617270174078526</v>
      </c>
      <c r="DJ54" s="7">
        <f t="shared" si="95"/>
        <v>0.49471903175851462</v>
      </c>
      <c r="DK54" s="7">
        <f t="shared" si="95"/>
        <v>0.49326536177624392</v>
      </c>
      <c r="DL54" s="7">
        <f t="shared" si="95"/>
        <v>0.49181169179397327</v>
      </c>
      <c r="DM54" s="7">
        <f t="shared" si="95"/>
        <v>0.49035802181170263</v>
      </c>
      <c r="DN54" s="7">
        <f t="shared" ref="DN54:EA63" si="96">TREND($EJ54:$EK54,$EJ$2:$EK$2,DN$2)</f>
        <v>0.48890435182943193</v>
      </c>
      <c r="DO54" s="7">
        <f t="shared" si="96"/>
        <v>0.48745068184716134</v>
      </c>
      <c r="DP54" s="7">
        <f t="shared" si="96"/>
        <v>0.48599701186489064</v>
      </c>
      <c r="DQ54" s="7">
        <f t="shared" si="96"/>
        <v>0.48454334188261999</v>
      </c>
      <c r="DR54" s="7">
        <f t="shared" si="96"/>
        <v>0.48308967190034935</v>
      </c>
      <c r="DS54" s="7">
        <f t="shared" si="96"/>
        <v>0.48163600191807865</v>
      </c>
      <c r="DT54" s="7">
        <f t="shared" si="96"/>
        <v>0.480182331935808</v>
      </c>
      <c r="DU54" s="7">
        <f t="shared" si="96"/>
        <v>0.47872866195353736</v>
      </c>
      <c r="DV54" s="7">
        <f t="shared" si="96"/>
        <v>0.47727499197126666</v>
      </c>
      <c r="DW54" s="7">
        <f t="shared" si="96"/>
        <v>0.47582132198899607</v>
      </c>
      <c r="DX54" s="7">
        <f t="shared" si="96"/>
        <v>0.47436765200672537</v>
      </c>
      <c r="DY54" s="7">
        <f t="shared" si="96"/>
        <v>0.47291398202445473</v>
      </c>
      <c r="DZ54" s="7">
        <f t="shared" si="96"/>
        <v>0.47146031204218408</v>
      </c>
      <c r="EA54" s="7">
        <f t="shared" si="96"/>
        <v>0.47000664205991338</v>
      </c>
      <c r="EC54" s="1">
        <v>0.51</v>
      </c>
      <c r="ED54" s="4">
        <f t="shared" si="79"/>
        <v>1.1045864492464976</v>
      </c>
      <c r="EE54" s="4">
        <f t="shared" si="80"/>
        <v>0.95747849748991809</v>
      </c>
      <c r="EF54" s="4">
        <f t="shared" si="81"/>
        <v>0.78624415335052733</v>
      </c>
      <c r="EG54" s="4">
        <f t="shared" si="82"/>
        <v>0.68891457350840613</v>
      </c>
      <c r="EH54" s="4">
        <f t="shared" si="83"/>
        <v>0.62838999159783171</v>
      </c>
      <c r="EI54" s="4">
        <f t="shared" si="84"/>
        <v>0.55248675009174808</v>
      </c>
      <c r="EJ54" s="4">
        <f t="shared" si="85"/>
        <v>0.50489472163440918</v>
      </c>
      <c r="EK54" s="4">
        <f t="shared" si="86"/>
        <v>0.47000664205991338</v>
      </c>
    </row>
    <row r="55" spans="1:141" x14ac:dyDescent="0.35">
      <c r="A55" s="21">
        <v>1.4</v>
      </c>
      <c r="P55" s="1">
        <f t="shared" si="4"/>
        <v>0.52</v>
      </c>
      <c r="Q55" s="7">
        <f t="shared" si="87"/>
        <v>1.1106858678255489</v>
      </c>
      <c r="R55" s="7">
        <f t="shared" si="87"/>
        <v>1.0866048512526905</v>
      </c>
      <c r="S55" s="7">
        <f t="shared" si="87"/>
        <v>1.0625238346798318</v>
      </c>
      <c r="T55" s="7">
        <f t="shared" si="87"/>
        <v>1.0384428181069734</v>
      </c>
      <c r="U55" s="7">
        <f t="shared" si="87"/>
        <v>1.0143618015341147</v>
      </c>
      <c r="V55" s="7">
        <f t="shared" si="87"/>
        <v>0.99028078496125616</v>
      </c>
      <c r="W55" s="7">
        <f t="shared" si="87"/>
        <v>0.96619976838839761</v>
      </c>
      <c r="X55" s="7">
        <f t="shared" si="88"/>
        <v>0.95200289514332492</v>
      </c>
      <c r="Y55" s="7">
        <f t="shared" si="88"/>
        <v>0.93780602189825202</v>
      </c>
      <c r="Z55" s="7">
        <f t="shared" si="88"/>
        <v>0.92360914865317922</v>
      </c>
      <c r="AA55" s="7">
        <f t="shared" si="88"/>
        <v>0.90941227540810643</v>
      </c>
      <c r="AB55" s="7">
        <f t="shared" si="88"/>
        <v>0.89521540216303364</v>
      </c>
      <c r="AC55" s="7">
        <f t="shared" si="88"/>
        <v>0.88101852891796084</v>
      </c>
      <c r="AD55" s="7">
        <f t="shared" si="88"/>
        <v>0.86682165567288794</v>
      </c>
      <c r="AE55" s="7">
        <f t="shared" si="88"/>
        <v>0.85262478242781514</v>
      </c>
      <c r="AF55" s="7">
        <f t="shared" si="88"/>
        <v>0.83842790918274235</v>
      </c>
      <c r="AG55" s="7">
        <f t="shared" si="88"/>
        <v>0.82423103593766944</v>
      </c>
      <c r="AH55" s="7">
        <f t="shared" si="88"/>
        <v>0.81003416269259665</v>
      </c>
      <c r="AI55" s="7">
        <f t="shared" si="88"/>
        <v>0.79583728944752385</v>
      </c>
      <c r="AJ55" s="7">
        <f t="shared" si="89"/>
        <v>0.78768974502732148</v>
      </c>
      <c r="AK55" s="7">
        <f t="shared" si="89"/>
        <v>0.77954220060711921</v>
      </c>
      <c r="AL55" s="7">
        <f t="shared" si="89"/>
        <v>0.77139465618691694</v>
      </c>
      <c r="AM55" s="7">
        <f t="shared" si="89"/>
        <v>0.76324711176671456</v>
      </c>
      <c r="AN55" s="7">
        <f t="shared" si="89"/>
        <v>0.75509956734651218</v>
      </c>
      <c r="AO55" s="7">
        <f t="shared" si="89"/>
        <v>0.74695202292630991</v>
      </c>
      <c r="AP55" s="7">
        <f t="shared" si="89"/>
        <v>0.73880447850610764</v>
      </c>
      <c r="AQ55" s="7">
        <f t="shared" si="89"/>
        <v>0.73065693408590526</v>
      </c>
      <c r="AR55" s="7">
        <f t="shared" si="89"/>
        <v>0.72250938966570288</v>
      </c>
      <c r="AS55" s="7">
        <f t="shared" si="89"/>
        <v>0.71436184524550062</v>
      </c>
      <c r="AT55" s="7">
        <f t="shared" si="89"/>
        <v>0.70621430082529835</v>
      </c>
      <c r="AU55" s="7">
        <f t="shared" si="89"/>
        <v>0.69806675640509597</v>
      </c>
      <c r="AV55" s="7">
        <f t="shared" si="90"/>
        <v>0.69297921883900626</v>
      </c>
      <c r="AW55" s="7">
        <f t="shared" si="90"/>
        <v>0.68789168127291656</v>
      </c>
      <c r="AX55" s="7">
        <f t="shared" si="90"/>
        <v>0.68280414370682674</v>
      </c>
      <c r="AY55" s="7">
        <f t="shared" si="90"/>
        <v>0.67771660614073692</v>
      </c>
      <c r="AZ55" s="7">
        <f t="shared" si="90"/>
        <v>0.6726290685746471</v>
      </c>
      <c r="BA55" s="7">
        <f t="shared" si="90"/>
        <v>0.66754153100855729</v>
      </c>
      <c r="BB55" s="7">
        <f t="shared" si="90"/>
        <v>0.66245399344246758</v>
      </c>
      <c r="BC55" s="7">
        <f t="shared" si="90"/>
        <v>0.65736645587637776</v>
      </c>
      <c r="BD55" s="7">
        <f t="shared" si="90"/>
        <v>0.65227891831028795</v>
      </c>
      <c r="BE55" s="7">
        <f t="shared" si="90"/>
        <v>0.64719138074419824</v>
      </c>
      <c r="BF55" s="7">
        <f t="shared" si="90"/>
        <v>0.64210384317810842</v>
      </c>
      <c r="BG55" s="7">
        <f t="shared" si="90"/>
        <v>0.63701630561201861</v>
      </c>
      <c r="BH55" s="7">
        <f t="shared" si="91"/>
        <v>0.63382309705486151</v>
      </c>
      <c r="BI55" s="7">
        <f t="shared" si="91"/>
        <v>0.63062988849770441</v>
      </c>
      <c r="BJ55" s="7">
        <f t="shared" si="91"/>
        <v>0.62743667994054741</v>
      </c>
      <c r="BK55" s="7">
        <f t="shared" si="91"/>
        <v>0.62424347138339042</v>
      </c>
      <c r="BL55" s="7">
        <f t="shared" si="91"/>
        <v>0.62105026282623332</v>
      </c>
      <c r="BM55" s="7">
        <f t="shared" si="91"/>
        <v>0.61785705426907633</v>
      </c>
      <c r="BN55" s="7">
        <f t="shared" si="91"/>
        <v>0.61466384571191934</v>
      </c>
      <c r="BO55" s="7">
        <f t="shared" si="91"/>
        <v>0.61147063715476224</v>
      </c>
      <c r="BP55" s="7">
        <f t="shared" si="91"/>
        <v>0.60827742859760525</v>
      </c>
      <c r="BQ55" s="7">
        <f t="shared" si="91"/>
        <v>0.60508422004044826</v>
      </c>
      <c r="BR55" s="7">
        <f t="shared" si="92"/>
        <v>0.60189101148329116</v>
      </c>
      <c r="BS55" s="7">
        <f t="shared" si="92"/>
        <v>0.59869780292613417</v>
      </c>
      <c r="BT55" s="7">
        <f t="shared" si="92"/>
        <v>0.59550459436897718</v>
      </c>
      <c r="BU55" s="7">
        <f t="shared" si="92"/>
        <v>0.59231138581182008</v>
      </c>
      <c r="BV55" s="7">
        <f t="shared" si="92"/>
        <v>0.58911817725466309</v>
      </c>
      <c r="BW55" s="7">
        <f t="shared" si="92"/>
        <v>0.5859249686975061</v>
      </c>
      <c r="BX55" s="7">
        <f t="shared" si="92"/>
        <v>0.582731760140349</v>
      </c>
      <c r="BY55" s="7">
        <f t="shared" si="92"/>
        <v>0.57953855158319201</v>
      </c>
      <c r="BZ55" s="7">
        <f t="shared" si="92"/>
        <v>0.57634534302603502</v>
      </c>
      <c r="CA55" s="7">
        <f t="shared" si="92"/>
        <v>0.57315213446887792</v>
      </c>
      <c r="CB55" s="7">
        <f t="shared" si="92"/>
        <v>0.56995892591172093</v>
      </c>
      <c r="CC55" s="7">
        <f t="shared" si="92"/>
        <v>0.56676571735456394</v>
      </c>
      <c r="CD55" s="7">
        <f t="shared" si="92"/>
        <v>0.56357250879740683</v>
      </c>
      <c r="CE55" s="7">
        <f t="shared" si="92"/>
        <v>0.56037930024024984</v>
      </c>
      <c r="CF55" s="7">
        <f t="shared" si="93"/>
        <v>0.55837740574181782</v>
      </c>
      <c r="CG55" s="7">
        <f t="shared" si="93"/>
        <v>0.5563755112433858</v>
      </c>
      <c r="CH55" s="7">
        <f t="shared" si="93"/>
        <v>0.55437361674495378</v>
      </c>
      <c r="CI55" s="7">
        <f t="shared" si="93"/>
        <v>0.55237172224652176</v>
      </c>
      <c r="CJ55" s="7">
        <f t="shared" si="93"/>
        <v>0.55036982774808973</v>
      </c>
      <c r="CK55" s="7">
        <f t="shared" si="93"/>
        <v>0.54836793324965771</v>
      </c>
      <c r="CL55" s="7">
        <f t="shared" si="93"/>
        <v>0.54636603875122569</v>
      </c>
      <c r="CM55" s="7">
        <f t="shared" si="93"/>
        <v>0.54436414425279356</v>
      </c>
      <c r="CN55" s="7">
        <f t="shared" si="93"/>
        <v>0.54236224975436165</v>
      </c>
      <c r="CO55" s="7">
        <f t="shared" si="93"/>
        <v>0.54036035525592951</v>
      </c>
      <c r="CP55" s="7">
        <f t="shared" si="94"/>
        <v>0.5383584607574976</v>
      </c>
      <c r="CQ55" s="7">
        <f t="shared" si="94"/>
        <v>0.53635656625906547</v>
      </c>
      <c r="CR55" s="7">
        <f t="shared" si="94"/>
        <v>0.53435467176063345</v>
      </c>
      <c r="CS55" s="7">
        <f t="shared" si="94"/>
        <v>0.53235277726220143</v>
      </c>
      <c r="CT55" s="7">
        <f t="shared" si="94"/>
        <v>0.5303508827637694</v>
      </c>
      <c r="CU55" s="7">
        <f t="shared" si="94"/>
        <v>0.52834898826533738</v>
      </c>
      <c r="CV55" s="7">
        <f t="shared" si="94"/>
        <v>0.52634709376690536</v>
      </c>
      <c r="CW55" s="7">
        <f t="shared" si="94"/>
        <v>0.52434519926847334</v>
      </c>
      <c r="CX55" s="7">
        <f t="shared" si="94"/>
        <v>0.52234330477004132</v>
      </c>
      <c r="CY55" s="7">
        <f t="shared" si="94"/>
        <v>0.52034141027160929</v>
      </c>
      <c r="CZ55" s="7">
        <f t="shared" si="94"/>
        <v>0.51833951577317727</v>
      </c>
      <c r="DA55" s="7">
        <f t="shared" si="94"/>
        <v>0.51633762127474525</v>
      </c>
      <c r="DB55" s="7">
        <f t="shared" si="94"/>
        <v>0.51433572677631323</v>
      </c>
      <c r="DC55" s="7">
        <f t="shared" si="94"/>
        <v>0.51233383227788121</v>
      </c>
      <c r="DD55" s="7">
        <f t="shared" si="95"/>
        <v>0.51086572474314496</v>
      </c>
      <c r="DE55" s="7">
        <f t="shared" si="95"/>
        <v>0.50939761720840859</v>
      </c>
      <c r="DF55" s="7">
        <f t="shared" si="95"/>
        <v>0.50792950967367223</v>
      </c>
      <c r="DG55" s="7">
        <f t="shared" si="95"/>
        <v>0.50646140213893598</v>
      </c>
      <c r="DH55" s="7">
        <f t="shared" si="95"/>
        <v>0.50499329460419973</v>
      </c>
      <c r="DI55" s="7">
        <f t="shared" si="95"/>
        <v>0.50352518706946336</v>
      </c>
      <c r="DJ55" s="7">
        <f t="shared" si="95"/>
        <v>0.50205707953472711</v>
      </c>
      <c r="DK55" s="7">
        <f t="shared" si="95"/>
        <v>0.50058897199999075</v>
      </c>
      <c r="DL55" s="7">
        <f t="shared" si="95"/>
        <v>0.4991208644652545</v>
      </c>
      <c r="DM55" s="7">
        <f t="shared" si="95"/>
        <v>0.49765275693051814</v>
      </c>
      <c r="DN55" s="7">
        <f t="shared" si="96"/>
        <v>0.49618464939578188</v>
      </c>
      <c r="DO55" s="7">
        <f t="shared" si="96"/>
        <v>0.49471654186104558</v>
      </c>
      <c r="DP55" s="7">
        <f t="shared" si="96"/>
        <v>0.49324843432630927</v>
      </c>
      <c r="DQ55" s="7">
        <f t="shared" si="96"/>
        <v>0.49178032679157296</v>
      </c>
      <c r="DR55" s="7">
        <f t="shared" si="96"/>
        <v>0.49031221925683666</v>
      </c>
      <c r="DS55" s="7">
        <f t="shared" si="96"/>
        <v>0.48884411172210035</v>
      </c>
      <c r="DT55" s="7">
        <f t="shared" si="96"/>
        <v>0.48737600418736404</v>
      </c>
      <c r="DU55" s="7">
        <f t="shared" si="96"/>
        <v>0.48590789665262779</v>
      </c>
      <c r="DV55" s="7">
        <f t="shared" si="96"/>
        <v>0.48443978911789143</v>
      </c>
      <c r="DW55" s="7">
        <f t="shared" si="96"/>
        <v>0.48297168158315518</v>
      </c>
      <c r="DX55" s="7">
        <f t="shared" si="96"/>
        <v>0.48150357404841881</v>
      </c>
      <c r="DY55" s="7">
        <f t="shared" si="96"/>
        <v>0.48003546651368256</v>
      </c>
      <c r="DZ55" s="7">
        <f t="shared" si="96"/>
        <v>0.47856735897894626</v>
      </c>
      <c r="EA55" s="7">
        <f t="shared" si="96"/>
        <v>0.47709925144420995</v>
      </c>
      <c r="EC55" s="1">
        <v>0.52</v>
      </c>
      <c r="ED55" s="4">
        <f t="shared" si="79"/>
        <v>1.1106858678255491</v>
      </c>
      <c r="EE55" s="4">
        <f t="shared" si="80"/>
        <v>0.96619976838839772</v>
      </c>
      <c r="EF55" s="4">
        <f t="shared" si="81"/>
        <v>0.79583728944752385</v>
      </c>
      <c r="EG55" s="4">
        <f t="shared" si="82"/>
        <v>0.69806675640509597</v>
      </c>
      <c r="EH55" s="4">
        <f t="shared" si="83"/>
        <v>0.6370163056120185</v>
      </c>
      <c r="EI55" s="4">
        <f t="shared" si="84"/>
        <v>0.56037930024024984</v>
      </c>
      <c r="EJ55" s="4">
        <f t="shared" si="85"/>
        <v>0.51233383227788121</v>
      </c>
      <c r="EK55" s="4">
        <f t="shared" si="86"/>
        <v>0.47709925144420995</v>
      </c>
    </row>
    <row r="56" spans="1:141" x14ac:dyDescent="0.35">
      <c r="A56" s="21">
        <v>1.5</v>
      </c>
      <c r="P56" s="1">
        <f t="shared" si="4"/>
        <v>0.53</v>
      </c>
      <c r="Q56" s="7">
        <f t="shared" si="87"/>
        <v>1.1167852864046006</v>
      </c>
      <c r="R56" s="7">
        <f t="shared" si="87"/>
        <v>1.0931412452183134</v>
      </c>
      <c r="S56" s="7">
        <f t="shared" si="87"/>
        <v>1.0694972040320261</v>
      </c>
      <c r="T56" s="7">
        <f t="shared" si="87"/>
        <v>1.045853162845739</v>
      </c>
      <c r="U56" s="7">
        <f t="shared" si="87"/>
        <v>1.0222091216594518</v>
      </c>
      <c r="V56" s="7">
        <f t="shared" si="87"/>
        <v>0.9985650804731645</v>
      </c>
      <c r="W56" s="7">
        <f t="shared" si="87"/>
        <v>0.97492103928687734</v>
      </c>
      <c r="X56" s="7">
        <f t="shared" si="88"/>
        <v>0.96079682147501444</v>
      </c>
      <c r="Y56" s="7">
        <f t="shared" si="88"/>
        <v>0.94667260366315131</v>
      </c>
      <c r="Z56" s="7">
        <f t="shared" si="88"/>
        <v>0.93254838585128819</v>
      </c>
      <c r="AA56" s="7">
        <f t="shared" si="88"/>
        <v>0.91842416803942506</v>
      </c>
      <c r="AB56" s="7">
        <f t="shared" si="88"/>
        <v>0.90429995022756193</v>
      </c>
      <c r="AC56" s="7">
        <f t="shared" si="88"/>
        <v>0.89017573241569892</v>
      </c>
      <c r="AD56" s="7">
        <f t="shared" si="88"/>
        <v>0.87605151460383579</v>
      </c>
      <c r="AE56" s="7">
        <f t="shared" si="88"/>
        <v>0.86192729679197266</v>
      </c>
      <c r="AF56" s="7">
        <f t="shared" si="88"/>
        <v>0.84780307898010965</v>
      </c>
      <c r="AG56" s="7">
        <f t="shared" si="88"/>
        <v>0.83367886116824641</v>
      </c>
      <c r="AH56" s="7">
        <f t="shared" si="88"/>
        <v>0.81955464335638339</v>
      </c>
      <c r="AI56" s="7">
        <f t="shared" si="88"/>
        <v>0.80543042554452027</v>
      </c>
      <c r="AJ56" s="7">
        <f t="shared" si="89"/>
        <v>0.79724613502429231</v>
      </c>
      <c r="AK56" s="7">
        <f t="shared" si="89"/>
        <v>0.78906184450406447</v>
      </c>
      <c r="AL56" s="7">
        <f t="shared" si="89"/>
        <v>0.78087755398383663</v>
      </c>
      <c r="AM56" s="7">
        <f t="shared" si="89"/>
        <v>0.77269326346360878</v>
      </c>
      <c r="AN56" s="7">
        <f t="shared" si="89"/>
        <v>0.76450897294338094</v>
      </c>
      <c r="AO56" s="7">
        <f t="shared" si="89"/>
        <v>0.75632468242315309</v>
      </c>
      <c r="AP56" s="7">
        <f t="shared" si="89"/>
        <v>0.74814039190292525</v>
      </c>
      <c r="AQ56" s="7">
        <f t="shared" si="89"/>
        <v>0.73995610138269741</v>
      </c>
      <c r="AR56" s="7">
        <f t="shared" si="89"/>
        <v>0.73177181086246956</v>
      </c>
      <c r="AS56" s="7">
        <f t="shared" si="89"/>
        <v>0.72358752034224172</v>
      </c>
      <c r="AT56" s="7">
        <f t="shared" si="89"/>
        <v>0.71540322982201388</v>
      </c>
      <c r="AU56" s="7">
        <f t="shared" si="89"/>
        <v>0.70721893930178603</v>
      </c>
      <c r="AV56" s="7">
        <f t="shared" si="90"/>
        <v>0.70208757932882093</v>
      </c>
      <c r="AW56" s="7">
        <f t="shared" si="90"/>
        <v>0.69695621935585583</v>
      </c>
      <c r="AX56" s="7">
        <f t="shared" si="90"/>
        <v>0.69182485938289084</v>
      </c>
      <c r="AY56" s="7">
        <f t="shared" si="90"/>
        <v>0.68669349940992574</v>
      </c>
      <c r="AZ56" s="7">
        <f t="shared" si="90"/>
        <v>0.68156213943696065</v>
      </c>
      <c r="BA56" s="7">
        <f t="shared" si="90"/>
        <v>0.67643077946399566</v>
      </c>
      <c r="BB56" s="7">
        <f t="shared" si="90"/>
        <v>0.67129941949103056</v>
      </c>
      <c r="BC56" s="7">
        <f t="shared" si="90"/>
        <v>0.66616805951806546</v>
      </c>
      <c r="BD56" s="7">
        <f t="shared" si="90"/>
        <v>0.66103669954510047</v>
      </c>
      <c r="BE56" s="7">
        <f t="shared" si="90"/>
        <v>0.65590533957213537</v>
      </c>
      <c r="BF56" s="7">
        <f t="shared" si="90"/>
        <v>0.65077397959917027</v>
      </c>
      <c r="BG56" s="7">
        <f t="shared" si="90"/>
        <v>0.64564261962620528</v>
      </c>
      <c r="BH56" s="7">
        <f t="shared" si="91"/>
        <v>0.64241883757464469</v>
      </c>
      <c r="BI56" s="7">
        <f t="shared" si="91"/>
        <v>0.63919505552308409</v>
      </c>
      <c r="BJ56" s="7">
        <f t="shared" si="91"/>
        <v>0.63597127347152349</v>
      </c>
      <c r="BK56" s="7">
        <f t="shared" si="91"/>
        <v>0.63274749141996289</v>
      </c>
      <c r="BL56" s="7">
        <f t="shared" si="91"/>
        <v>0.62952370936840241</v>
      </c>
      <c r="BM56" s="7">
        <f t="shared" si="91"/>
        <v>0.62629992731684181</v>
      </c>
      <c r="BN56" s="7">
        <f t="shared" si="91"/>
        <v>0.62307614526528121</v>
      </c>
      <c r="BO56" s="7">
        <f t="shared" si="91"/>
        <v>0.61985236321372073</v>
      </c>
      <c r="BP56" s="7">
        <f t="shared" si="91"/>
        <v>0.61662858116216013</v>
      </c>
      <c r="BQ56" s="7">
        <f t="shared" si="91"/>
        <v>0.61340479911059953</v>
      </c>
      <c r="BR56" s="7">
        <f t="shared" si="92"/>
        <v>0.61018101705903893</v>
      </c>
      <c r="BS56" s="7">
        <f t="shared" si="92"/>
        <v>0.60695723500747834</v>
      </c>
      <c r="BT56" s="7">
        <f t="shared" si="92"/>
        <v>0.60373345295591785</v>
      </c>
      <c r="BU56" s="7">
        <f t="shared" si="92"/>
        <v>0.60050967090435725</v>
      </c>
      <c r="BV56" s="7">
        <f t="shared" si="92"/>
        <v>0.59728588885279665</v>
      </c>
      <c r="BW56" s="7">
        <f t="shared" si="92"/>
        <v>0.59406210680123617</v>
      </c>
      <c r="BX56" s="7">
        <f t="shared" si="92"/>
        <v>0.59083832474967557</v>
      </c>
      <c r="BY56" s="7">
        <f t="shared" si="92"/>
        <v>0.58761454269811497</v>
      </c>
      <c r="BZ56" s="7">
        <f t="shared" si="92"/>
        <v>0.58439076064655437</v>
      </c>
      <c r="CA56" s="7">
        <f t="shared" si="92"/>
        <v>0.58116697859499378</v>
      </c>
      <c r="CB56" s="7">
        <f t="shared" si="92"/>
        <v>0.57794319654343329</v>
      </c>
      <c r="CC56" s="7">
        <f t="shared" si="92"/>
        <v>0.57471941449187269</v>
      </c>
      <c r="CD56" s="7">
        <f t="shared" si="92"/>
        <v>0.5714956324403121</v>
      </c>
      <c r="CE56" s="7">
        <f t="shared" si="92"/>
        <v>0.56827185038875161</v>
      </c>
      <c r="CF56" s="7">
        <f t="shared" si="93"/>
        <v>0.56625106257761004</v>
      </c>
      <c r="CG56" s="7">
        <f t="shared" si="93"/>
        <v>0.56423027476646848</v>
      </c>
      <c r="CH56" s="7">
        <f t="shared" si="93"/>
        <v>0.5622094869553268</v>
      </c>
      <c r="CI56" s="7">
        <f t="shared" si="93"/>
        <v>0.56018869914418523</v>
      </c>
      <c r="CJ56" s="7">
        <f t="shared" si="93"/>
        <v>0.55816791133304355</v>
      </c>
      <c r="CK56" s="7">
        <f t="shared" si="93"/>
        <v>0.55614712352190199</v>
      </c>
      <c r="CL56" s="7">
        <f t="shared" si="93"/>
        <v>0.55412633571076042</v>
      </c>
      <c r="CM56" s="7">
        <f t="shared" si="93"/>
        <v>0.55210554789961885</v>
      </c>
      <c r="CN56" s="7">
        <f t="shared" si="93"/>
        <v>0.55008476008847718</v>
      </c>
      <c r="CO56" s="7">
        <f t="shared" si="93"/>
        <v>0.54806397227733561</v>
      </c>
      <c r="CP56" s="7">
        <f t="shared" si="94"/>
        <v>0.54604318446619393</v>
      </c>
      <c r="CQ56" s="7">
        <f t="shared" si="94"/>
        <v>0.54402239665505236</v>
      </c>
      <c r="CR56" s="7">
        <f t="shared" si="94"/>
        <v>0.5420016088439108</v>
      </c>
      <c r="CS56" s="7">
        <f t="shared" si="94"/>
        <v>0.53998082103276923</v>
      </c>
      <c r="CT56" s="7">
        <f t="shared" si="94"/>
        <v>0.53796003322162755</v>
      </c>
      <c r="CU56" s="7">
        <f t="shared" si="94"/>
        <v>0.53593924541048599</v>
      </c>
      <c r="CV56" s="7">
        <f t="shared" si="94"/>
        <v>0.53391845759934431</v>
      </c>
      <c r="CW56" s="7">
        <f t="shared" si="94"/>
        <v>0.53189766978820274</v>
      </c>
      <c r="CX56" s="7">
        <f t="shared" si="94"/>
        <v>0.52987688197706118</v>
      </c>
      <c r="CY56" s="7">
        <f t="shared" si="94"/>
        <v>0.52785609416591961</v>
      </c>
      <c r="CZ56" s="7">
        <f t="shared" si="94"/>
        <v>0.52583530635477793</v>
      </c>
      <c r="DA56" s="7">
        <f t="shared" si="94"/>
        <v>0.52381451854363636</v>
      </c>
      <c r="DB56" s="7">
        <f t="shared" si="94"/>
        <v>0.52179373073249469</v>
      </c>
      <c r="DC56" s="7">
        <f t="shared" si="94"/>
        <v>0.51977294292135312</v>
      </c>
      <c r="DD56" s="7">
        <f t="shared" si="95"/>
        <v>0.51829039783415121</v>
      </c>
      <c r="DE56" s="7">
        <f t="shared" si="95"/>
        <v>0.51680785274694929</v>
      </c>
      <c r="DF56" s="7">
        <f t="shared" si="95"/>
        <v>0.51532530765974727</v>
      </c>
      <c r="DG56" s="7">
        <f t="shared" si="95"/>
        <v>0.51384276257254535</v>
      </c>
      <c r="DH56" s="7">
        <f t="shared" si="95"/>
        <v>0.51236021748534344</v>
      </c>
      <c r="DI56" s="7">
        <f t="shared" si="95"/>
        <v>0.51087767239814141</v>
      </c>
      <c r="DJ56" s="7">
        <f t="shared" si="95"/>
        <v>0.5093951273109395</v>
      </c>
      <c r="DK56" s="7">
        <f t="shared" si="95"/>
        <v>0.50791258222373759</v>
      </c>
      <c r="DL56" s="7">
        <f t="shared" si="95"/>
        <v>0.50643003713653567</v>
      </c>
      <c r="DM56" s="7">
        <f t="shared" si="95"/>
        <v>0.50494749204933376</v>
      </c>
      <c r="DN56" s="7">
        <f t="shared" si="96"/>
        <v>0.50346494696213173</v>
      </c>
      <c r="DO56" s="7">
        <f t="shared" si="96"/>
        <v>0.50198240187492982</v>
      </c>
      <c r="DP56" s="7">
        <f t="shared" si="96"/>
        <v>0.5004998567877279</v>
      </c>
      <c r="DQ56" s="7">
        <f t="shared" si="96"/>
        <v>0.49901731170052593</v>
      </c>
      <c r="DR56" s="7">
        <f t="shared" si="96"/>
        <v>0.49753476661332396</v>
      </c>
      <c r="DS56" s="7">
        <f t="shared" si="96"/>
        <v>0.49605222152612205</v>
      </c>
      <c r="DT56" s="7">
        <f t="shared" si="96"/>
        <v>0.49456967643892014</v>
      </c>
      <c r="DU56" s="7">
        <f t="shared" si="96"/>
        <v>0.49308713135171817</v>
      </c>
      <c r="DV56" s="7">
        <f t="shared" si="96"/>
        <v>0.4916045862645162</v>
      </c>
      <c r="DW56" s="7">
        <f t="shared" si="96"/>
        <v>0.49012204117731428</v>
      </c>
      <c r="DX56" s="7">
        <f t="shared" si="96"/>
        <v>0.48863949609011237</v>
      </c>
      <c r="DY56" s="7">
        <f t="shared" si="96"/>
        <v>0.4871569510029104</v>
      </c>
      <c r="DZ56" s="7">
        <f t="shared" si="96"/>
        <v>0.48567440591570843</v>
      </c>
      <c r="EA56" s="7">
        <f t="shared" si="96"/>
        <v>0.48419186082850652</v>
      </c>
      <c r="EC56" s="1">
        <v>0.53</v>
      </c>
      <c r="ED56" s="4">
        <f t="shared" si="79"/>
        <v>1.1167852864046006</v>
      </c>
      <c r="EE56" s="4">
        <f t="shared" si="80"/>
        <v>0.97492103928687746</v>
      </c>
      <c r="EF56" s="4">
        <f t="shared" si="81"/>
        <v>0.80543042554452027</v>
      </c>
      <c r="EG56" s="4">
        <f t="shared" si="82"/>
        <v>0.70721893930178603</v>
      </c>
      <c r="EH56" s="4">
        <f t="shared" si="83"/>
        <v>0.64564261962620528</v>
      </c>
      <c r="EI56" s="4">
        <f t="shared" si="84"/>
        <v>0.56827185038875161</v>
      </c>
      <c r="EJ56" s="4">
        <f t="shared" si="85"/>
        <v>0.51977294292135312</v>
      </c>
      <c r="EK56" s="4">
        <f t="shared" si="86"/>
        <v>0.48419186082850652</v>
      </c>
    </row>
    <row r="57" spans="1:141" x14ac:dyDescent="0.35">
      <c r="A57" s="21">
        <v>1.6</v>
      </c>
      <c r="P57" s="1">
        <f t="shared" si="4"/>
        <v>0.54</v>
      </c>
      <c r="Q57" s="7">
        <f t="shared" si="87"/>
        <v>1.1228847049836519</v>
      </c>
      <c r="R57" s="7">
        <f t="shared" si="87"/>
        <v>1.099677639183936</v>
      </c>
      <c r="S57" s="7">
        <f t="shared" si="87"/>
        <v>1.0764705733842204</v>
      </c>
      <c r="T57" s="7">
        <f t="shared" si="87"/>
        <v>1.0532635075845045</v>
      </c>
      <c r="U57" s="7">
        <f t="shared" si="87"/>
        <v>1.0300564417847886</v>
      </c>
      <c r="V57" s="7">
        <f t="shared" si="87"/>
        <v>1.0068493759850727</v>
      </c>
      <c r="W57" s="7">
        <f t="shared" si="87"/>
        <v>0.98364231018535708</v>
      </c>
      <c r="X57" s="7">
        <f t="shared" si="88"/>
        <v>0.96959074780670385</v>
      </c>
      <c r="Y57" s="7">
        <f t="shared" si="88"/>
        <v>0.95553918542805039</v>
      </c>
      <c r="Z57" s="7">
        <f t="shared" si="88"/>
        <v>0.94148762304939704</v>
      </c>
      <c r="AA57" s="7">
        <f t="shared" si="88"/>
        <v>0.92743606067074369</v>
      </c>
      <c r="AB57" s="7">
        <f t="shared" si="88"/>
        <v>0.91338449829209034</v>
      </c>
      <c r="AC57" s="7">
        <f t="shared" si="88"/>
        <v>0.89933293591343699</v>
      </c>
      <c r="AD57" s="7">
        <f t="shared" si="88"/>
        <v>0.88528137353478364</v>
      </c>
      <c r="AE57" s="7">
        <f t="shared" si="88"/>
        <v>0.8712298111561303</v>
      </c>
      <c r="AF57" s="7">
        <f t="shared" si="88"/>
        <v>0.85717824877747684</v>
      </c>
      <c r="AG57" s="7">
        <f t="shared" si="88"/>
        <v>0.8431266863988236</v>
      </c>
      <c r="AH57" s="7">
        <f t="shared" si="88"/>
        <v>0.82907512402017014</v>
      </c>
      <c r="AI57" s="7">
        <f t="shared" si="88"/>
        <v>0.8150235616415169</v>
      </c>
      <c r="AJ57" s="7">
        <f t="shared" si="89"/>
        <v>0.80680252502126348</v>
      </c>
      <c r="AK57" s="7">
        <f t="shared" si="89"/>
        <v>0.79858148840101006</v>
      </c>
      <c r="AL57" s="7">
        <f t="shared" si="89"/>
        <v>0.79036045178075665</v>
      </c>
      <c r="AM57" s="7">
        <f t="shared" si="89"/>
        <v>0.78213941516050323</v>
      </c>
      <c r="AN57" s="7">
        <f t="shared" si="89"/>
        <v>0.77391837854024981</v>
      </c>
      <c r="AO57" s="7">
        <f t="shared" si="89"/>
        <v>0.76569734191999639</v>
      </c>
      <c r="AP57" s="7">
        <f t="shared" si="89"/>
        <v>0.75747630529974308</v>
      </c>
      <c r="AQ57" s="7">
        <f t="shared" si="89"/>
        <v>0.74925526867948955</v>
      </c>
      <c r="AR57" s="7">
        <f t="shared" si="89"/>
        <v>0.74103423205923624</v>
      </c>
      <c r="AS57" s="7">
        <f t="shared" si="89"/>
        <v>0.73281319543898271</v>
      </c>
      <c r="AT57" s="7">
        <f t="shared" si="89"/>
        <v>0.7245921588187294</v>
      </c>
      <c r="AU57" s="7">
        <f t="shared" si="89"/>
        <v>0.71637112219847598</v>
      </c>
      <c r="AV57" s="7">
        <f t="shared" si="90"/>
        <v>0.7111959398186356</v>
      </c>
      <c r="AW57" s="7">
        <f t="shared" si="90"/>
        <v>0.70602075743879533</v>
      </c>
      <c r="AX57" s="7">
        <f t="shared" si="90"/>
        <v>0.70084557505895495</v>
      </c>
      <c r="AY57" s="7">
        <f t="shared" si="90"/>
        <v>0.69567039267911468</v>
      </c>
      <c r="AZ57" s="7">
        <f t="shared" si="90"/>
        <v>0.6904952102992743</v>
      </c>
      <c r="BA57" s="7">
        <f t="shared" si="90"/>
        <v>0.68532002791943403</v>
      </c>
      <c r="BB57" s="7">
        <f t="shared" si="90"/>
        <v>0.68014484553959376</v>
      </c>
      <c r="BC57" s="7">
        <f t="shared" si="90"/>
        <v>0.67496966315975337</v>
      </c>
      <c r="BD57" s="7">
        <f t="shared" si="90"/>
        <v>0.6697944807799131</v>
      </c>
      <c r="BE57" s="7">
        <f t="shared" si="90"/>
        <v>0.66461929840007272</v>
      </c>
      <c r="BF57" s="7">
        <f t="shared" si="90"/>
        <v>0.65944411602023245</v>
      </c>
      <c r="BG57" s="7">
        <f t="shared" si="90"/>
        <v>0.65426893364039218</v>
      </c>
      <c r="BH57" s="7">
        <f t="shared" si="91"/>
        <v>0.65101457809442798</v>
      </c>
      <c r="BI57" s="7">
        <f t="shared" si="91"/>
        <v>0.64776022254846377</v>
      </c>
      <c r="BJ57" s="7">
        <f t="shared" si="91"/>
        <v>0.64450586700249968</v>
      </c>
      <c r="BK57" s="7">
        <f t="shared" si="91"/>
        <v>0.64125151145653558</v>
      </c>
      <c r="BL57" s="7">
        <f t="shared" si="91"/>
        <v>0.63799715591057149</v>
      </c>
      <c r="BM57" s="7">
        <f t="shared" si="91"/>
        <v>0.6347428003646074</v>
      </c>
      <c r="BN57" s="7">
        <f t="shared" si="91"/>
        <v>0.6314884448186433</v>
      </c>
      <c r="BO57" s="7">
        <f t="shared" si="91"/>
        <v>0.62823408927267921</v>
      </c>
      <c r="BP57" s="7">
        <f t="shared" si="91"/>
        <v>0.62497973372671511</v>
      </c>
      <c r="BQ57" s="7">
        <f t="shared" si="91"/>
        <v>0.62172537818075091</v>
      </c>
      <c r="BR57" s="7">
        <f t="shared" si="92"/>
        <v>0.61847102263478682</v>
      </c>
      <c r="BS57" s="7">
        <f t="shared" si="92"/>
        <v>0.61521666708882272</v>
      </c>
      <c r="BT57" s="7">
        <f t="shared" si="92"/>
        <v>0.61196231154285863</v>
      </c>
      <c r="BU57" s="7">
        <f t="shared" si="92"/>
        <v>0.60870795599689442</v>
      </c>
      <c r="BV57" s="7">
        <f t="shared" si="92"/>
        <v>0.60545360045093033</v>
      </c>
      <c r="BW57" s="7">
        <f t="shared" si="92"/>
        <v>0.60219924490496624</v>
      </c>
      <c r="BX57" s="7">
        <f t="shared" si="92"/>
        <v>0.59894488935900214</v>
      </c>
      <c r="BY57" s="7">
        <f t="shared" si="92"/>
        <v>0.59569053381303805</v>
      </c>
      <c r="BZ57" s="7">
        <f t="shared" si="92"/>
        <v>0.59243617826707395</v>
      </c>
      <c r="CA57" s="7">
        <f t="shared" si="92"/>
        <v>0.58918182272110986</v>
      </c>
      <c r="CB57" s="7">
        <f t="shared" si="92"/>
        <v>0.58592746717514577</v>
      </c>
      <c r="CC57" s="7">
        <f t="shared" si="92"/>
        <v>0.58267311162918156</v>
      </c>
      <c r="CD57" s="7">
        <f t="shared" si="92"/>
        <v>0.57941875608321747</v>
      </c>
      <c r="CE57" s="7">
        <f t="shared" si="92"/>
        <v>0.57616440053725337</v>
      </c>
      <c r="CF57" s="7">
        <f t="shared" si="93"/>
        <v>0.57412471941340215</v>
      </c>
      <c r="CG57" s="7">
        <f t="shared" si="93"/>
        <v>0.57208503828955093</v>
      </c>
      <c r="CH57" s="7">
        <f t="shared" si="93"/>
        <v>0.57004535716569982</v>
      </c>
      <c r="CI57" s="7">
        <f t="shared" si="93"/>
        <v>0.5680056760418486</v>
      </c>
      <c r="CJ57" s="7">
        <f t="shared" si="93"/>
        <v>0.56596599491799737</v>
      </c>
      <c r="CK57" s="7">
        <f t="shared" si="93"/>
        <v>0.56392631379414626</v>
      </c>
      <c r="CL57" s="7">
        <f t="shared" si="93"/>
        <v>0.56188663267029515</v>
      </c>
      <c r="CM57" s="7">
        <f t="shared" si="93"/>
        <v>0.55984695154644393</v>
      </c>
      <c r="CN57" s="7">
        <f t="shared" si="93"/>
        <v>0.5578072704225927</v>
      </c>
      <c r="CO57" s="7">
        <f t="shared" si="93"/>
        <v>0.55576758929874159</v>
      </c>
      <c r="CP57" s="7">
        <f t="shared" si="94"/>
        <v>0.55372790817489037</v>
      </c>
      <c r="CQ57" s="7">
        <f t="shared" si="94"/>
        <v>0.55168822705103926</v>
      </c>
      <c r="CR57" s="7">
        <f t="shared" si="94"/>
        <v>0.54964854592718804</v>
      </c>
      <c r="CS57" s="7">
        <f t="shared" si="94"/>
        <v>0.54760886480333693</v>
      </c>
      <c r="CT57" s="7">
        <f t="shared" si="94"/>
        <v>0.5455691836794857</v>
      </c>
      <c r="CU57" s="7">
        <f t="shared" si="94"/>
        <v>0.54352950255563459</v>
      </c>
      <c r="CV57" s="7">
        <f t="shared" si="94"/>
        <v>0.54148982143178337</v>
      </c>
      <c r="CW57" s="7">
        <f t="shared" si="94"/>
        <v>0.53945014030793215</v>
      </c>
      <c r="CX57" s="7">
        <f t="shared" si="94"/>
        <v>0.53741045918408104</v>
      </c>
      <c r="CY57" s="7">
        <f t="shared" si="94"/>
        <v>0.53537077806022981</v>
      </c>
      <c r="CZ57" s="7">
        <f t="shared" si="94"/>
        <v>0.5333310969363787</v>
      </c>
      <c r="DA57" s="7">
        <f t="shared" si="94"/>
        <v>0.53129141581252748</v>
      </c>
      <c r="DB57" s="7">
        <f t="shared" si="94"/>
        <v>0.52925173468867637</v>
      </c>
      <c r="DC57" s="7">
        <f t="shared" si="94"/>
        <v>0.52721205356482514</v>
      </c>
      <c r="DD57" s="7">
        <f t="shared" si="95"/>
        <v>0.52571507092515768</v>
      </c>
      <c r="DE57" s="7">
        <f t="shared" si="95"/>
        <v>0.5242180882854901</v>
      </c>
      <c r="DF57" s="7">
        <f t="shared" si="95"/>
        <v>0.52272110564582253</v>
      </c>
      <c r="DG57" s="7">
        <f t="shared" si="95"/>
        <v>0.52122412300615484</v>
      </c>
      <c r="DH57" s="7">
        <f t="shared" si="95"/>
        <v>0.51972714036648726</v>
      </c>
      <c r="DI57" s="7">
        <f t="shared" si="95"/>
        <v>0.51823015772681968</v>
      </c>
      <c r="DJ57" s="7">
        <f t="shared" si="95"/>
        <v>0.51673317508715211</v>
      </c>
      <c r="DK57" s="7">
        <f t="shared" si="95"/>
        <v>0.51523619244748453</v>
      </c>
      <c r="DL57" s="7">
        <f t="shared" si="95"/>
        <v>0.51373920980781695</v>
      </c>
      <c r="DM57" s="7">
        <f t="shared" si="95"/>
        <v>0.51224222716814927</v>
      </c>
      <c r="DN57" s="7">
        <f t="shared" si="96"/>
        <v>0.51074524452848169</v>
      </c>
      <c r="DO57" s="7">
        <f t="shared" si="96"/>
        <v>0.50924826188881411</v>
      </c>
      <c r="DP57" s="7">
        <f t="shared" si="96"/>
        <v>0.50775127924914654</v>
      </c>
      <c r="DQ57" s="7">
        <f t="shared" si="96"/>
        <v>0.50625429660947896</v>
      </c>
      <c r="DR57" s="7">
        <f t="shared" si="96"/>
        <v>0.50475731396981138</v>
      </c>
      <c r="DS57" s="7">
        <f t="shared" si="96"/>
        <v>0.50326033133014381</v>
      </c>
      <c r="DT57" s="7">
        <f t="shared" si="96"/>
        <v>0.50176334869047623</v>
      </c>
      <c r="DU57" s="7">
        <f t="shared" si="96"/>
        <v>0.50026636605080865</v>
      </c>
      <c r="DV57" s="7">
        <f t="shared" si="96"/>
        <v>0.49876938341114102</v>
      </c>
      <c r="DW57" s="7">
        <f t="shared" si="96"/>
        <v>0.49727240077147339</v>
      </c>
      <c r="DX57" s="7">
        <f t="shared" si="96"/>
        <v>0.49577541813180581</v>
      </c>
      <c r="DY57" s="7">
        <f t="shared" si="96"/>
        <v>0.49427843549213824</v>
      </c>
      <c r="DZ57" s="7">
        <f t="shared" si="96"/>
        <v>0.49278145285247066</v>
      </c>
      <c r="EA57" s="7">
        <f t="shared" si="96"/>
        <v>0.49128447021280308</v>
      </c>
      <c r="EC57" s="1">
        <v>0.54</v>
      </c>
      <c r="ED57" s="4">
        <f t="shared" si="79"/>
        <v>1.1228847049836519</v>
      </c>
      <c r="EE57" s="4">
        <f t="shared" si="80"/>
        <v>0.98364231018535708</v>
      </c>
      <c r="EF57" s="4">
        <f t="shared" si="81"/>
        <v>0.81502356164151679</v>
      </c>
      <c r="EG57" s="4">
        <f t="shared" si="82"/>
        <v>0.71637112219847587</v>
      </c>
      <c r="EH57" s="4">
        <f t="shared" si="83"/>
        <v>0.65426893364039207</v>
      </c>
      <c r="EI57" s="4">
        <f t="shared" si="84"/>
        <v>0.57616440053725337</v>
      </c>
      <c r="EJ57" s="4">
        <f t="shared" si="85"/>
        <v>0.52721205356482526</v>
      </c>
      <c r="EK57" s="4">
        <f t="shared" si="86"/>
        <v>0.49128447021280308</v>
      </c>
    </row>
    <row r="58" spans="1:141" x14ac:dyDescent="0.35">
      <c r="A58" s="21">
        <v>1.7</v>
      </c>
      <c r="P58" s="1">
        <f t="shared" si="4"/>
        <v>0.55000000000000004</v>
      </c>
      <c r="Q58" s="7">
        <f t="shared" si="87"/>
        <v>1.1289841235627036</v>
      </c>
      <c r="R58" s="7">
        <f t="shared" si="87"/>
        <v>1.1062140331495591</v>
      </c>
      <c r="S58" s="7">
        <f t="shared" si="87"/>
        <v>1.0834439427364146</v>
      </c>
      <c r="T58" s="7">
        <f t="shared" si="87"/>
        <v>1.0606738523232702</v>
      </c>
      <c r="U58" s="7">
        <f t="shared" si="87"/>
        <v>1.0379037619101257</v>
      </c>
      <c r="V58" s="7">
        <f t="shared" si="87"/>
        <v>1.0151336714969812</v>
      </c>
      <c r="W58" s="7">
        <f t="shared" si="87"/>
        <v>0.99236358108383682</v>
      </c>
      <c r="X58" s="7">
        <f t="shared" si="88"/>
        <v>0.97838467413839303</v>
      </c>
      <c r="Y58" s="7">
        <f t="shared" si="88"/>
        <v>0.96440576719294946</v>
      </c>
      <c r="Z58" s="7">
        <f t="shared" si="88"/>
        <v>0.95042686024750589</v>
      </c>
      <c r="AA58" s="7">
        <f t="shared" si="88"/>
        <v>0.93644795330206221</v>
      </c>
      <c r="AB58" s="7">
        <f t="shared" si="88"/>
        <v>0.92246904635661853</v>
      </c>
      <c r="AC58" s="7">
        <f t="shared" si="88"/>
        <v>0.90849013941117496</v>
      </c>
      <c r="AD58" s="7">
        <f t="shared" si="88"/>
        <v>0.89451123246573139</v>
      </c>
      <c r="AE58" s="7">
        <f t="shared" si="88"/>
        <v>0.88053232552028771</v>
      </c>
      <c r="AF58" s="7">
        <f t="shared" si="88"/>
        <v>0.86655341857484403</v>
      </c>
      <c r="AG58" s="7">
        <f t="shared" si="88"/>
        <v>0.85257451162940046</v>
      </c>
      <c r="AH58" s="7">
        <f t="shared" si="88"/>
        <v>0.83859560468395689</v>
      </c>
      <c r="AI58" s="7">
        <f t="shared" si="88"/>
        <v>0.8246166977385132</v>
      </c>
      <c r="AJ58" s="7">
        <f t="shared" si="89"/>
        <v>0.81635891501823421</v>
      </c>
      <c r="AK58" s="7">
        <f t="shared" si="89"/>
        <v>0.80810113229795522</v>
      </c>
      <c r="AL58" s="7">
        <f t="shared" si="89"/>
        <v>0.79984334957767633</v>
      </c>
      <c r="AM58" s="7">
        <f t="shared" si="89"/>
        <v>0.79158556685739745</v>
      </c>
      <c r="AN58" s="7">
        <f t="shared" si="89"/>
        <v>0.78332778413711845</v>
      </c>
      <c r="AO58" s="7">
        <f t="shared" si="89"/>
        <v>0.77507000141683946</v>
      </c>
      <c r="AP58" s="7">
        <f t="shared" si="89"/>
        <v>0.76681221869656047</v>
      </c>
      <c r="AQ58" s="7">
        <f t="shared" si="89"/>
        <v>0.75855443597628158</v>
      </c>
      <c r="AR58" s="7">
        <f t="shared" si="89"/>
        <v>0.7502966532560027</v>
      </c>
      <c r="AS58" s="7">
        <f t="shared" si="89"/>
        <v>0.7420388705357237</v>
      </c>
      <c r="AT58" s="7">
        <f t="shared" si="89"/>
        <v>0.73378108781544471</v>
      </c>
      <c r="AU58" s="7">
        <f t="shared" si="89"/>
        <v>0.72552330509516572</v>
      </c>
      <c r="AV58" s="7">
        <f t="shared" si="90"/>
        <v>0.72030430030845038</v>
      </c>
      <c r="AW58" s="7">
        <f t="shared" si="90"/>
        <v>0.71508529552173472</v>
      </c>
      <c r="AX58" s="7">
        <f t="shared" si="90"/>
        <v>0.70986629073501917</v>
      </c>
      <c r="AY58" s="7">
        <f t="shared" si="90"/>
        <v>0.70464728594830361</v>
      </c>
      <c r="AZ58" s="7">
        <f t="shared" si="90"/>
        <v>0.69942828116158795</v>
      </c>
      <c r="BA58" s="7">
        <f t="shared" si="90"/>
        <v>0.6942092763748724</v>
      </c>
      <c r="BB58" s="7">
        <f t="shared" si="90"/>
        <v>0.68899027158815684</v>
      </c>
      <c r="BC58" s="7">
        <f t="shared" si="90"/>
        <v>0.68377126680144129</v>
      </c>
      <c r="BD58" s="7">
        <f t="shared" si="90"/>
        <v>0.67855226201472574</v>
      </c>
      <c r="BE58" s="7">
        <f t="shared" si="90"/>
        <v>0.67333325722801007</v>
      </c>
      <c r="BF58" s="7">
        <f t="shared" si="90"/>
        <v>0.66811425244129452</v>
      </c>
      <c r="BG58" s="7">
        <f t="shared" si="90"/>
        <v>0.66289524765457886</v>
      </c>
      <c r="BH58" s="7">
        <f t="shared" si="91"/>
        <v>0.65961031861421116</v>
      </c>
      <c r="BI58" s="7">
        <f t="shared" si="91"/>
        <v>0.65632538957384357</v>
      </c>
      <c r="BJ58" s="7">
        <f t="shared" si="91"/>
        <v>0.65304046053347586</v>
      </c>
      <c r="BK58" s="7">
        <f t="shared" si="91"/>
        <v>0.64975553149310827</v>
      </c>
      <c r="BL58" s="7">
        <f t="shared" si="91"/>
        <v>0.64647060245274057</v>
      </c>
      <c r="BM58" s="7">
        <f t="shared" si="91"/>
        <v>0.64318567341237287</v>
      </c>
      <c r="BN58" s="7">
        <f t="shared" si="91"/>
        <v>0.63990074437200528</v>
      </c>
      <c r="BO58" s="7">
        <f t="shared" si="91"/>
        <v>0.63661581533163758</v>
      </c>
      <c r="BP58" s="7">
        <f t="shared" si="91"/>
        <v>0.63333088629126988</v>
      </c>
      <c r="BQ58" s="7">
        <f t="shared" si="91"/>
        <v>0.63004595725090229</v>
      </c>
      <c r="BR58" s="7">
        <f t="shared" si="92"/>
        <v>0.6267610282105347</v>
      </c>
      <c r="BS58" s="7">
        <f t="shared" si="92"/>
        <v>0.623476099170167</v>
      </c>
      <c r="BT58" s="7">
        <f t="shared" si="92"/>
        <v>0.6201911701297993</v>
      </c>
      <c r="BU58" s="7">
        <f t="shared" si="92"/>
        <v>0.61690624108943171</v>
      </c>
      <c r="BV58" s="7">
        <f t="shared" si="92"/>
        <v>0.613621312049064</v>
      </c>
      <c r="BW58" s="7">
        <f t="shared" si="92"/>
        <v>0.6103363830086963</v>
      </c>
      <c r="BX58" s="7">
        <f t="shared" si="92"/>
        <v>0.60705145396832871</v>
      </c>
      <c r="BY58" s="7">
        <f t="shared" si="92"/>
        <v>0.60376652492796101</v>
      </c>
      <c r="BZ58" s="7">
        <f t="shared" si="92"/>
        <v>0.60048159588759342</v>
      </c>
      <c r="CA58" s="7">
        <f t="shared" si="92"/>
        <v>0.59719666684722572</v>
      </c>
      <c r="CB58" s="7">
        <f t="shared" si="92"/>
        <v>0.59391173780685813</v>
      </c>
      <c r="CC58" s="7">
        <f t="shared" si="92"/>
        <v>0.59062680876649043</v>
      </c>
      <c r="CD58" s="7">
        <f t="shared" si="92"/>
        <v>0.58734187972612273</v>
      </c>
      <c r="CE58" s="7">
        <f t="shared" si="92"/>
        <v>0.58405695068575514</v>
      </c>
      <c r="CF58" s="7">
        <f t="shared" si="93"/>
        <v>0.58199837624919437</v>
      </c>
      <c r="CG58" s="7">
        <f t="shared" si="93"/>
        <v>0.5799398018126336</v>
      </c>
      <c r="CH58" s="7">
        <f t="shared" si="93"/>
        <v>0.57788122737607284</v>
      </c>
      <c r="CI58" s="7">
        <f t="shared" si="93"/>
        <v>0.57582265293951207</v>
      </c>
      <c r="CJ58" s="7">
        <f t="shared" si="93"/>
        <v>0.57376407850295141</v>
      </c>
      <c r="CK58" s="7">
        <f t="shared" si="93"/>
        <v>0.57170550406639065</v>
      </c>
      <c r="CL58" s="7">
        <f t="shared" si="93"/>
        <v>0.56964692962982988</v>
      </c>
      <c r="CM58" s="7">
        <f t="shared" si="93"/>
        <v>0.56758835519326911</v>
      </c>
      <c r="CN58" s="7">
        <f t="shared" si="93"/>
        <v>0.56552978075670834</v>
      </c>
      <c r="CO58" s="7">
        <f t="shared" si="93"/>
        <v>0.56347120632014769</v>
      </c>
      <c r="CP58" s="7">
        <f t="shared" si="94"/>
        <v>0.56141263188358681</v>
      </c>
      <c r="CQ58" s="7">
        <f t="shared" si="94"/>
        <v>0.55935405744702615</v>
      </c>
      <c r="CR58" s="7">
        <f t="shared" si="94"/>
        <v>0.55729548301046539</v>
      </c>
      <c r="CS58" s="7">
        <f t="shared" si="94"/>
        <v>0.55523690857390462</v>
      </c>
      <c r="CT58" s="7">
        <f t="shared" si="94"/>
        <v>0.55317833413734385</v>
      </c>
      <c r="CU58" s="7">
        <f t="shared" si="94"/>
        <v>0.55111975970078309</v>
      </c>
      <c r="CV58" s="7">
        <f t="shared" si="94"/>
        <v>0.54906118526422243</v>
      </c>
      <c r="CW58" s="7">
        <f t="shared" si="94"/>
        <v>0.54700261082766166</v>
      </c>
      <c r="CX58" s="7">
        <f t="shared" si="94"/>
        <v>0.54494403639110089</v>
      </c>
      <c r="CY58" s="7">
        <f t="shared" si="94"/>
        <v>0.54288546195454013</v>
      </c>
      <c r="CZ58" s="7">
        <f t="shared" si="94"/>
        <v>0.54082688751797936</v>
      </c>
      <c r="DA58" s="7">
        <f t="shared" si="94"/>
        <v>0.5387683130814187</v>
      </c>
      <c r="DB58" s="7">
        <f t="shared" si="94"/>
        <v>0.53670973864485783</v>
      </c>
      <c r="DC58" s="7">
        <f t="shared" si="94"/>
        <v>0.53465116420829717</v>
      </c>
      <c r="DD58" s="7">
        <f t="shared" si="95"/>
        <v>0.53313974401616393</v>
      </c>
      <c r="DE58" s="7">
        <f t="shared" si="95"/>
        <v>0.53162832382403069</v>
      </c>
      <c r="DF58" s="7">
        <f t="shared" si="95"/>
        <v>0.53011690363189756</v>
      </c>
      <c r="DG58" s="7">
        <f t="shared" si="95"/>
        <v>0.52860548343976421</v>
      </c>
      <c r="DH58" s="7">
        <f t="shared" si="95"/>
        <v>0.52709406324763108</v>
      </c>
      <c r="DI58" s="7">
        <f t="shared" si="95"/>
        <v>0.52558264305549773</v>
      </c>
      <c r="DJ58" s="7">
        <f t="shared" si="95"/>
        <v>0.52407122286336461</v>
      </c>
      <c r="DK58" s="7">
        <f t="shared" si="95"/>
        <v>0.52255980267123137</v>
      </c>
      <c r="DL58" s="7">
        <f t="shared" si="95"/>
        <v>0.52104838247909813</v>
      </c>
      <c r="DM58" s="7">
        <f t="shared" si="95"/>
        <v>0.51953696228696489</v>
      </c>
      <c r="DN58" s="7">
        <f t="shared" si="96"/>
        <v>0.51802554209483165</v>
      </c>
      <c r="DO58" s="7">
        <f t="shared" si="96"/>
        <v>0.51651412190269841</v>
      </c>
      <c r="DP58" s="7">
        <f t="shared" si="96"/>
        <v>0.51500270171056517</v>
      </c>
      <c r="DQ58" s="7">
        <f t="shared" si="96"/>
        <v>0.51349128151843193</v>
      </c>
      <c r="DR58" s="7">
        <f t="shared" si="96"/>
        <v>0.51197986132629869</v>
      </c>
      <c r="DS58" s="7">
        <f t="shared" si="96"/>
        <v>0.51046844113416545</v>
      </c>
      <c r="DT58" s="7">
        <f t="shared" si="96"/>
        <v>0.50895702094203221</v>
      </c>
      <c r="DU58" s="7">
        <f t="shared" si="96"/>
        <v>0.50744560074989897</v>
      </c>
      <c r="DV58" s="7">
        <f t="shared" si="96"/>
        <v>0.50593418055776573</v>
      </c>
      <c r="DW58" s="7">
        <f t="shared" si="96"/>
        <v>0.50442276036563261</v>
      </c>
      <c r="DX58" s="7">
        <f t="shared" si="96"/>
        <v>0.50291134017349926</v>
      </c>
      <c r="DY58" s="7">
        <f t="shared" si="96"/>
        <v>0.50139991998136613</v>
      </c>
      <c r="DZ58" s="7">
        <f t="shared" si="96"/>
        <v>0.49988849978923289</v>
      </c>
      <c r="EA58" s="7">
        <f t="shared" si="96"/>
        <v>0.49837707959709965</v>
      </c>
      <c r="EC58" s="1">
        <v>0.55000000000000004</v>
      </c>
      <c r="ED58" s="4">
        <f t="shared" si="79"/>
        <v>1.1289841235627034</v>
      </c>
      <c r="EE58" s="4">
        <f t="shared" si="80"/>
        <v>0.99236358108383671</v>
      </c>
      <c r="EF58" s="4">
        <f t="shared" si="81"/>
        <v>0.8246166977385132</v>
      </c>
      <c r="EG58" s="4">
        <f t="shared" si="82"/>
        <v>0.72552330509516583</v>
      </c>
      <c r="EH58" s="4">
        <f t="shared" si="83"/>
        <v>0.66289524765457886</v>
      </c>
      <c r="EI58" s="4">
        <f t="shared" si="84"/>
        <v>0.58405695068575514</v>
      </c>
      <c r="EJ58" s="4">
        <f t="shared" si="85"/>
        <v>0.53465116420829717</v>
      </c>
      <c r="EK58" s="4">
        <f t="shared" si="86"/>
        <v>0.49837707959709959</v>
      </c>
    </row>
    <row r="59" spans="1:141" x14ac:dyDescent="0.35">
      <c r="A59" s="21">
        <v>1.8</v>
      </c>
      <c r="P59" s="1">
        <f t="shared" si="4"/>
        <v>0.56000000000000005</v>
      </c>
      <c r="Q59" s="7">
        <f t="shared" si="87"/>
        <v>1.1350835421417549</v>
      </c>
      <c r="R59" s="7">
        <f t="shared" si="87"/>
        <v>1.1127504271151818</v>
      </c>
      <c r="S59" s="7">
        <f t="shared" si="87"/>
        <v>1.0904173120886087</v>
      </c>
      <c r="T59" s="7">
        <f t="shared" si="87"/>
        <v>1.0680841970620356</v>
      </c>
      <c r="U59" s="7">
        <f t="shared" si="87"/>
        <v>1.0457510820354625</v>
      </c>
      <c r="V59" s="7">
        <f t="shared" si="87"/>
        <v>1.0234179670088894</v>
      </c>
      <c r="W59" s="7">
        <f t="shared" si="87"/>
        <v>1.0010848519823163</v>
      </c>
      <c r="X59" s="7">
        <f t="shared" si="88"/>
        <v>0.98717860047008243</v>
      </c>
      <c r="Y59" s="7">
        <f t="shared" si="88"/>
        <v>0.97327234895784853</v>
      </c>
      <c r="Z59" s="7">
        <f t="shared" si="88"/>
        <v>0.95936609744561474</v>
      </c>
      <c r="AA59" s="7">
        <f t="shared" si="88"/>
        <v>0.94545984593338084</v>
      </c>
      <c r="AB59" s="7">
        <f t="shared" si="88"/>
        <v>0.93155359442114694</v>
      </c>
      <c r="AC59" s="7">
        <f t="shared" si="88"/>
        <v>0.91764734290891314</v>
      </c>
      <c r="AD59" s="7">
        <f t="shared" si="88"/>
        <v>0.90374109139667924</v>
      </c>
      <c r="AE59" s="7">
        <f t="shared" si="88"/>
        <v>0.88983483988444534</v>
      </c>
      <c r="AF59" s="7">
        <f t="shared" si="88"/>
        <v>0.87592858837221144</v>
      </c>
      <c r="AG59" s="7">
        <f t="shared" si="88"/>
        <v>0.86202233685997753</v>
      </c>
      <c r="AH59" s="7">
        <f t="shared" si="88"/>
        <v>0.84811608534774363</v>
      </c>
      <c r="AI59" s="7">
        <f t="shared" si="88"/>
        <v>0.83420983383550973</v>
      </c>
      <c r="AJ59" s="7">
        <f t="shared" si="89"/>
        <v>0.82591530501520527</v>
      </c>
      <c r="AK59" s="7">
        <f t="shared" si="89"/>
        <v>0.8176207761949007</v>
      </c>
      <c r="AL59" s="7">
        <f t="shared" si="89"/>
        <v>0.80932624737459624</v>
      </c>
      <c r="AM59" s="7">
        <f t="shared" si="89"/>
        <v>0.80103171855429167</v>
      </c>
      <c r="AN59" s="7">
        <f t="shared" si="89"/>
        <v>0.79273718973398721</v>
      </c>
      <c r="AO59" s="7">
        <f t="shared" si="89"/>
        <v>0.78444266091368275</v>
      </c>
      <c r="AP59" s="7">
        <f t="shared" si="89"/>
        <v>0.7761481320933783</v>
      </c>
      <c r="AQ59" s="7">
        <f t="shared" si="89"/>
        <v>0.76785360327307373</v>
      </c>
      <c r="AR59" s="7">
        <f t="shared" si="89"/>
        <v>0.75955907445276916</v>
      </c>
      <c r="AS59" s="7">
        <f t="shared" si="89"/>
        <v>0.7512645456324647</v>
      </c>
      <c r="AT59" s="7">
        <f t="shared" si="89"/>
        <v>0.74297001681216024</v>
      </c>
      <c r="AU59" s="7">
        <f t="shared" si="89"/>
        <v>0.73467548799185578</v>
      </c>
      <c r="AV59" s="7">
        <f t="shared" si="90"/>
        <v>0.72941266079826506</v>
      </c>
      <c r="AW59" s="7">
        <f t="shared" si="90"/>
        <v>0.72414983360467422</v>
      </c>
      <c r="AX59" s="7">
        <f t="shared" si="90"/>
        <v>0.71888700641108338</v>
      </c>
      <c r="AY59" s="7">
        <f t="shared" si="90"/>
        <v>0.71362417921749244</v>
      </c>
      <c r="AZ59" s="7">
        <f t="shared" si="90"/>
        <v>0.7083613520239016</v>
      </c>
      <c r="BA59" s="7">
        <f t="shared" si="90"/>
        <v>0.70309852483031077</v>
      </c>
      <c r="BB59" s="7">
        <f t="shared" si="90"/>
        <v>0.69783569763671993</v>
      </c>
      <c r="BC59" s="7">
        <f t="shared" si="90"/>
        <v>0.6925728704431291</v>
      </c>
      <c r="BD59" s="7">
        <f t="shared" si="90"/>
        <v>0.68731004324953826</v>
      </c>
      <c r="BE59" s="7">
        <f t="shared" si="90"/>
        <v>0.68204721605594743</v>
      </c>
      <c r="BF59" s="7">
        <f t="shared" si="90"/>
        <v>0.67678438886235659</v>
      </c>
      <c r="BG59" s="7">
        <f t="shared" si="90"/>
        <v>0.67152156166876575</v>
      </c>
      <c r="BH59" s="7">
        <f t="shared" si="91"/>
        <v>0.66820605913399445</v>
      </c>
      <c r="BI59" s="7">
        <f t="shared" si="91"/>
        <v>0.66489055659922336</v>
      </c>
      <c r="BJ59" s="7">
        <f t="shared" si="91"/>
        <v>0.66157505406445205</v>
      </c>
      <c r="BK59" s="7">
        <f t="shared" si="91"/>
        <v>0.65825955152968096</v>
      </c>
      <c r="BL59" s="7">
        <f t="shared" si="91"/>
        <v>0.65494404899490966</v>
      </c>
      <c r="BM59" s="7">
        <f t="shared" si="91"/>
        <v>0.65162854646013857</v>
      </c>
      <c r="BN59" s="7">
        <f t="shared" si="91"/>
        <v>0.64831304392536726</v>
      </c>
      <c r="BO59" s="7">
        <f t="shared" si="91"/>
        <v>0.64499754139059617</v>
      </c>
      <c r="BP59" s="7">
        <f t="shared" si="91"/>
        <v>0.64168203885582487</v>
      </c>
      <c r="BQ59" s="7">
        <f t="shared" si="91"/>
        <v>0.63836653632105378</v>
      </c>
      <c r="BR59" s="7">
        <f t="shared" si="92"/>
        <v>0.63505103378628247</v>
      </c>
      <c r="BS59" s="7">
        <f t="shared" si="92"/>
        <v>0.63173553125151138</v>
      </c>
      <c r="BT59" s="7">
        <f t="shared" si="92"/>
        <v>0.62842002871674008</v>
      </c>
      <c r="BU59" s="7">
        <f t="shared" si="92"/>
        <v>0.62510452618196899</v>
      </c>
      <c r="BV59" s="7">
        <f t="shared" si="92"/>
        <v>0.62178902364719768</v>
      </c>
      <c r="BW59" s="7">
        <f t="shared" si="92"/>
        <v>0.61847352111242659</v>
      </c>
      <c r="BX59" s="7">
        <f t="shared" si="92"/>
        <v>0.61515801857765529</v>
      </c>
      <c r="BY59" s="7">
        <f t="shared" si="92"/>
        <v>0.6118425160428842</v>
      </c>
      <c r="BZ59" s="7">
        <f t="shared" si="92"/>
        <v>0.60852701350811289</v>
      </c>
      <c r="CA59" s="7">
        <f t="shared" si="92"/>
        <v>0.6052115109733418</v>
      </c>
      <c r="CB59" s="7">
        <f t="shared" si="92"/>
        <v>0.6018960084385705</v>
      </c>
      <c r="CC59" s="7">
        <f t="shared" si="92"/>
        <v>0.59858050590379941</v>
      </c>
      <c r="CD59" s="7">
        <f t="shared" si="92"/>
        <v>0.5952650033690281</v>
      </c>
      <c r="CE59" s="7">
        <f t="shared" si="92"/>
        <v>0.59194950083425701</v>
      </c>
      <c r="CF59" s="7">
        <f t="shared" si="93"/>
        <v>0.58987203308498659</v>
      </c>
      <c r="CG59" s="7">
        <f t="shared" si="93"/>
        <v>0.58779456533571628</v>
      </c>
      <c r="CH59" s="7">
        <f t="shared" si="93"/>
        <v>0.58571709758644586</v>
      </c>
      <c r="CI59" s="7">
        <f t="shared" si="93"/>
        <v>0.58363962983717554</v>
      </c>
      <c r="CJ59" s="7">
        <f t="shared" si="93"/>
        <v>0.58156216208790523</v>
      </c>
      <c r="CK59" s="7">
        <f t="shared" si="93"/>
        <v>0.57948469433863492</v>
      </c>
      <c r="CL59" s="7">
        <f t="shared" si="93"/>
        <v>0.57740722658936461</v>
      </c>
      <c r="CM59" s="7">
        <f t="shared" si="93"/>
        <v>0.5753297588400943</v>
      </c>
      <c r="CN59" s="7">
        <f t="shared" si="93"/>
        <v>0.57325229109082398</v>
      </c>
      <c r="CO59" s="7">
        <f t="shared" si="93"/>
        <v>0.57117482334155367</v>
      </c>
      <c r="CP59" s="7">
        <f t="shared" si="94"/>
        <v>0.56909735559228336</v>
      </c>
      <c r="CQ59" s="7">
        <f t="shared" si="94"/>
        <v>0.56701988784301305</v>
      </c>
      <c r="CR59" s="7">
        <f t="shared" si="94"/>
        <v>0.56494242009374274</v>
      </c>
      <c r="CS59" s="7">
        <f t="shared" si="94"/>
        <v>0.56286495234447242</v>
      </c>
      <c r="CT59" s="7">
        <f t="shared" si="94"/>
        <v>0.56078748459520211</v>
      </c>
      <c r="CU59" s="7">
        <f t="shared" si="94"/>
        <v>0.5587100168459318</v>
      </c>
      <c r="CV59" s="7">
        <f t="shared" si="94"/>
        <v>0.55663254909666138</v>
      </c>
      <c r="CW59" s="7">
        <f t="shared" si="94"/>
        <v>0.55455508134739107</v>
      </c>
      <c r="CX59" s="7">
        <f t="shared" si="94"/>
        <v>0.55247761359812075</v>
      </c>
      <c r="CY59" s="7">
        <f t="shared" si="94"/>
        <v>0.55040014584885044</v>
      </c>
      <c r="CZ59" s="7">
        <f t="shared" si="94"/>
        <v>0.54832267809958013</v>
      </c>
      <c r="DA59" s="7">
        <f t="shared" si="94"/>
        <v>0.54624521035030982</v>
      </c>
      <c r="DB59" s="7">
        <f t="shared" si="94"/>
        <v>0.54416774260103951</v>
      </c>
      <c r="DC59" s="7">
        <f t="shared" si="94"/>
        <v>0.54209027485176919</v>
      </c>
      <c r="DD59" s="7">
        <f t="shared" si="95"/>
        <v>0.5405644171071704</v>
      </c>
      <c r="DE59" s="7">
        <f t="shared" si="95"/>
        <v>0.5390385593625715</v>
      </c>
      <c r="DF59" s="7">
        <f t="shared" si="95"/>
        <v>0.5375127016179726</v>
      </c>
      <c r="DG59" s="7">
        <f t="shared" si="95"/>
        <v>0.53598684387337381</v>
      </c>
      <c r="DH59" s="7">
        <f t="shared" si="95"/>
        <v>0.53446098612877491</v>
      </c>
      <c r="DI59" s="7">
        <f t="shared" si="95"/>
        <v>0.532935128384176</v>
      </c>
      <c r="DJ59" s="7">
        <f t="shared" si="95"/>
        <v>0.5314092706395771</v>
      </c>
      <c r="DK59" s="7">
        <f t="shared" si="95"/>
        <v>0.52988341289497831</v>
      </c>
      <c r="DL59" s="7">
        <f t="shared" si="95"/>
        <v>0.52835755515037941</v>
      </c>
      <c r="DM59" s="7">
        <f t="shared" si="95"/>
        <v>0.52683169740578051</v>
      </c>
      <c r="DN59" s="7">
        <f t="shared" si="96"/>
        <v>0.52530583966118161</v>
      </c>
      <c r="DO59" s="7">
        <f t="shared" si="96"/>
        <v>0.5237799819165827</v>
      </c>
      <c r="DP59" s="7">
        <f t="shared" si="96"/>
        <v>0.5222541241719838</v>
      </c>
      <c r="DQ59" s="7">
        <f t="shared" si="96"/>
        <v>0.52072826642738501</v>
      </c>
      <c r="DR59" s="7">
        <f t="shared" si="96"/>
        <v>0.51920240868278611</v>
      </c>
      <c r="DS59" s="7">
        <f t="shared" si="96"/>
        <v>0.51767655093818721</v>
      </c>
      <c r="DT59" s="7">
        <f t="shared" si="96"/>
        <v>0.51615069319358842</v>
      </c>
      <c r="DU59" s="7">
        <f t="shared" si="96"/>
        <v>0.51462483544898951</v>
      </c>
      <c r="DV59" s="7">
        <f t="shared" si="96"/>
        <v>0.51309897770439061</v>
      </c>
      <c r="DW59" s="7">
        <f t="shared" si="96"/>
        <v>0.51157311995979171</v>
      </c>
      <c r="DX59" s="7">
        <f t="shared" si="96"/>
        <v>0.51004726221519281</v>
      </c>
      <c r="DY59" s="7">
        <f t="shared" si="96"/>
        <v>0.50852140447059391</v>
      </c>
      <c r="DZ59" s="7">
        <f t="shared" si="96"/>
        <v>0.50699554672599512</v>
      </c>
      <c r="EA59" s="7">
        <f t="shared" si="96"/>
        <v>0.50546968898139621</v>
      </c>
      <c r="EC59" s="1">
        <v>0.56000000000000005</v>
      </c>
      <c r="ED59" s="4">
        <f t="shared" si="79"/>
        <v>1.1350835421417549</v>
      </c>
      <c r="EE59" s="4">
        <f t="shared" si="80"/>
        <v>1.0010848519823163</v>
      </c>
      <c r="EF59" s="4">
        <f t="shared" si="81"/>
        <v>0.83420983383550973</v>
      </c>
      <c r="EG59" s="4">
        <f t="shared" si="82"/>
        <v>0.73467548799185578</v>
      </c>
      <c r="EH59" s="4">
        <f t="shared" si="83"/>
        <v>0.67152156166876564</v>
      </c>
      <c r="EI59" s="4">
        <f t="shared" si="84"/>
        <v>0.5919495008342569</v>
      </c>
      <c r="EJ59" s="4">
        <f t="shared" si="85"/>
        <v>0.54209027485176919</v>
      </c>
      <c r="EK59" s="4">
        <f t="shared" si="86"/>
        <v>0.5054696889813961</v>
      </c>
    </row>
    <row r="60" spans="1:141" x14ac:dyDescent="0.35">
      <c r="A60" s="21">
        <v>1.9</v>
      </c>
      <c r="P60" s="1">
        <f t="shared" si="4"/>
        <v>0.56999999999999995</v>
      </c>
      <c r="Q60" s="7">
        <f t="shared" si="87"/>
        <v>1.1411829607208062</v>
      </c>
      <c r="R60" s="7">
        <f t="shared" si="87"/>
        <v>1.1192868210808045</v>
      </c>
      <c r="S60" s="7">
        <f t="shared" si="87"/>
        <v>1.0973906814408028</v>
      </c>
      <c r="T60" s="7">
        <f t="shared" si="87"/>
        <v>1.0754945418008011</v>
      </c>
      <c r="U60" s="7">
        <f t="shared" si="87"/>
        <v>1.0535984021607994</v>
      </c>
      <c r="V60" s="7">
        <f t="shared" si="87"/>
        <v>1.0317022625207977</v>
      </c>
      <c r="W60" s="7">
        <f t="shared" si="87"/>
        <v>1.009806122880796</v>
      </c>
      <c r="X60" s="7">
        <f t="shared" si="88"/>
        <v>0.99597252680177184</v>
      </c>
      <c r="Y60" s="7">
        <f t="shared" si="88"/>
        <v>0.98213893072274761</v>
      </c>
      <c r="Z60" s="7">
        <f t="shared" si="88"/>
        <v>0.96830533464372348</v>
      </c>
      <c r="AA60" s="7">
        <f t="shared" si="88"/>
        <v>0.95447173856469925</v>
      </c>
      <c r="AB60" s="7">
        <f t="shared" si="88"/>
        <v>0.94063814248567512</v>
      </c>
      <c r="AC60" s="7">
        <f t="shared" si="88"/>
        <v>0.926804546406651</v>
      </c>
      <c r="AD60" s="7">
        <f t="shared" si="88"/>
        <v>0.91297095032762687</v>
      </c>
      <c r="AE60" s="7">
        <f t="shared" si="88"/>
        <v>0.89913735424860264</v>
      </c>
      <c r="AF60" s="7">
        <f t="shared" si="88"/>
        <v>0.88530375816957851</v>
      </c>
      <c r="AG60" s="7">
        <f t="shared" si="88"/>
        <v>0.87147016209055428</v>
      </c>
      <c r="AH60" s="7">
        <f t="shared" si="88"/>
        <v>0.85763656601153015</v>
      </c>
      <c r="AI60" s="7">
        <f t="shared" si="88"/>
        <v>0.84380296993250603</v>
      </c>
      <c r="AJ60" s="7">
        <f t="shared" si="89"/>
        <v>0.83547169501217611</v>
      </c>
      <c r="AK60" s="7">
        <f t="shared" si="89"/>
        <v>0.82714042009184596</v>
      </c>
      <c r="AL60" s="7">
        <f t="shared" si="89"/>
        <v>0.81880914517151593</v>
      </c>
      <c r="AM60" s="7">
        <f t="shared" si="89"/>
        <v>0.81047787025118589</v>
      </c>
      <c r="AN60" s="7">
        <f t="shared" si="89"/>
        <v>0.80214659533085586</v>
      </c>
      <c r="AO60" s="7">
        <f t="shared" si="89"/>
        <v>0.79381532041052583</v>
      </c>
      <c r="AP60" s="7">
        <f t="shared" si="89"/>
        <v>0.78548404549019579</v>
      </c>
      <c r="AQ60" s="7">
        <f t="shared" si="89"/>
        <v>0.77715277056986576</v>
      </c>
      <c r="AR60" s="7">
        <f t="shared" si="89"/>
        <v>0.76882149564953572</v>
      </c>
      <c r="AS60" s="7">
        <f t="shared" si="89"/>
        <v>0.76049022072920569</v>
      </c>
      <c r="AT60" s="7">
        <f t="shared" si="89"/>
        <v>0.75215894580887566</v>
      </c>
      <c r="AU60" s="7">
        <f t="shared" si="89"/>
        <v>0.74382767088854562</v>
      </c>
      <c r="AV60" s="7">
        <f t="shared" si="90"/>
        <v>0.73852102128807939</v>
      </c>
      <c r="AW60" s="7">
        <f t="shared" si="90"/>
        <v>0.73321437168761328</v>
      </c>
      <c r="AX60" s="7">
        <f t="shared" si="90"/>
        <v>0.72790772208714727</v>
      </c>
      <c r="AY60" s="7">
        <f t="shared" si="90"/>
        <v>0.72260107248668115</v>
      </c>
      <c r="AZ60" s="7">
        <f t="shared" si="90"/>
        <v>0.71729442288621503</v>
      </c>
      <c r="BA60" s="7">
        <f t="shared" si="90"/>
        <v>0.71198777328574891</v>
      </c>
      <c r="BB60" s="7">
        <f t="shared" si="90"/>
        <v>0.7066811236852828</v>
      </c>
      <c r="BC60" s="7">
        <f t="shared" si="90"/>
        <v>0.70137447408481668</v>
      </c>
      <c r="BD60" s="7">
        <f t="shared" si="90"/>
        <v>0.69606782448435056</v>
      </c>
      <c r="BE60" s="7">
        <f t="shared" si="90"/>
        <v>0.69076117488388444</v>
      </c>
      <c r="BF60" s="7">
        <f t="shared" si="90"/>
        <v>0.68545452528341844</v>
      </c>
      <c r="BG60" s="7">
        <f t="shared" si="90"/>
        <v>0.68014787568295232</v>
      </c>
      <c r="BH60" s="7">
        <f t="shared" si="91"/>
        <v>0.67680179965377762</v>
      </c>
      <c r="BI60" s="7">
        <f t="shared" si="91"/>
        <v>0.67345572362460282</v>
      </c>
      <c r="BJ60" s="7">
        <f t="shared" si="91"/>
        <v>0.67010964759542813</v>
      </c>
      <c r="BK60" s="7">
        <f t="shared" si="91"/>
        <v>0.66676357156625332</v>
      </c>
      <c r="BL60" s="7">
        <f t="shared" si="91"/>
        <v>0.66341749553707863</v>
      </c>
      <c r="BM60" s="7">
        <f t="shared" si="91"/>
        <v>0.66007141950790382</v>
      </c>
      <c r="BN60" s="7">
        <f t="shared" si="91"/>
        <v>0.65672534347872913</v>
      </c>
      <c r="BO60" s="7">
        <f t="shared" si="91"/>
        <v>0.65337926744955444</v>
      </c>
      <c r="BP60" s="7">
        <f t="shared" si="91"/>
        <v>0.65003319142037963</v>
      </c>
      <c r="BQ60" s="7">
        <f t="shared" si="91"/>
        <v>0.64668711539120494</v>
      </c>
      <c r="BR60" s="7">
        <f t="shared" si="92"/>
        <v>0.64334103936203024</v>
      </c>
      <c r="BS60" s="7">
        <f t="shared" si="92"/>
        <v>0.63999496333285544</v>
      </c>
      <c r="BT60" s="7">
        <f t="shared" si="92"/>
        <v>0.63664888730368074</v>
      </c>
      <c r="BU60" s="7">
        <f t="shared" si="92"/>
        <v>0.63330281127450605</v>
      </c>
      <c r="BV60" s="7">
        <f t="shared" si="92"/>
        <v>0.62995673524533125</v>
      </c>
      <c r="BW60" s="7">
        <f t="shared" si="92"/>
        <v>0.62661065921615655</v>
      </c>
      <c r="BX60" s="7">
        <f t="shared" si="92"/>
        <v>0.62326458318698175</v>
      </c>
      <c r="BY60" s="7">
        <f t="shared" si="92"/>
        <v>0.61991850715780705</v>
      </c>
      <c r="BZ60" s="7">
        <f t="shared" si="92"/>
        <v>0.61657243112863225</v>
      </c>
      <c r="CA60" s="7">
        <f t="shared" si="92"/>
        <v>0.61322635509945755</v>
      </c>
      <c r="CB60" s="7">
        <f t="shared" si="92"/>
        <v>0.60988027907028286</v>
      </c>
      <c r="CC60" s="7">
        <f t="shared" si="92"/>
        <v>0.60653420304110806</v>
      </c>
      <c r="CD60" s="7">
        <f t="shared" si="92"/>
        <v>0.60318812701193336</v>
      </c>
      <c r="CE60" s="7">
        <f t="shared" si="92"/>
        <v>0.59984205098275867</v>
      </c>
      <c r="CF60" s="7">
        <f t="shared" si="93"/>
        <v>0.5977456899207787</v>
      </c>
      <c r="CG60" s="7">
        <f t="shared" si="93"/>
        <v>0.59564932885879884</v>
      </c>
      <c r="CH60" s="7">
        <f t="shared" si="93"/>
        <v>0.59355296779681899</v>
      </c>
      <c r="CI60" s="7">
        <f t="shared" si="93"/>
        <v>0.59145660673483902</v>
      </c>
      <c r="CJ60" s="7">
        <f t="shared" si="93"/>
        <v>0.58936024567285916</v>
      </c>
      <c r="CK60" s="7">
        <f t="shared" si="93"/>
        <v>0.58726388461087931</v>
      </c>
      <c r="CL60" s="7">
        <f t="shared" si="93"/>
        <v>0.58516752354889934</v>
      </c>
      <c r="CM60" s="7">
        <f t="shared" si="93"/>
        <v>0.58307116248691948</v>
      </c>
      <c r="CN60" s="7">
        <f t="shared" si="93"/>
        <v>0.58097480142493962</v>
      </c>
      <c r="CO60" s="7">
        <f t="shared" si="93"/>
        <v>0.57887844036295966</v>
      </c>
      <c r="CP60" s="7">
        <f t="shared" si="94"/>
        <v>0.5767820793009798</v>
      </c>
      <c r="CQ60" s="7">
        <f t="shared" si="94"/>
        <v>0.57468571823899994</v>
      </c>
      <c r="CR60" s="7">
        <f t="shared" si="94"/>
        <v>0.57258935717701998</v>
      </c>
      <c r="CS60" s="7">
        <f t="shared" si="94"/>
        <v>0.57049299611504012</v>
      </c>
      <c r="CT60" s="7">
        <f t="shared" si="94"/>
        <v>0.56839663505306026</v>
      </c>
      <c r="CU60" s="7">
        <f t="shared" si="94"/>
        <v>0.56630027399108029</v>
      </c>
      <c r="CV60" s="7">
        <f t="shared" si="94"/>
        <v>0.56420391292910044</v>
      </c>
      <c r="CW60" s="7">
        <f t="shared" si="94"/>
        <v>0.56210755186712058</v>
      </c>
      <c r="CX60" s="7">
        <f t="shared" si="94"/>
        <v>0.56001119080514061</v>
      </c>
      <c r="CY60" s="7">
        <f t="shared" si="94"/>
        <v>0.55791482974316076</v>
      </c>
      <c r="CZ60" s="7">
        <f t="shared" si="94"/>
        <v>0.5558184686811809</v>
      </c>
      <c r="DA60" s="7">
        <f t="shared" si="94"/>
        <v>0.55372210761920093</v>
      </c>
      <c r="DB60" s="7">
        <f t="shared" si="94"/>
        <v>0.55162574655722107</v>
      </c>
      <c r="DC60" s="7">
        <f t="shared" si="94"/>
        <v>0.54952938549524122</v>
      </c>
      <c r="DD60" s="7">
        <f t="shared" si="95"/>
        <v>0.54798909019817665</v>
      </c>
      <c r="DE60" s="7">
        <f t="shared" si="95"/>
        <v>0.54644879490111209</v>
      </c>
      <c r="DF60" s="7">
        <f t="shared" si="95"/>
        <v>0.54490849960404764</v>
      </c>
      <c r="DG60" s="7">
        <f t="shared" si="95"/>
        <v>0.54336820430698307</v>
      </c>
      <c r="DH60" s="7">
        <f t="shared" si="95"/>
        <v>0.54182790900991851</v>
      </c>
      <c r="DI60" s="7">
        <f t="shared" si="95"/>
        <v>0.54028761371285405</v>
      </c>
      <c r="DJ60" s="7">
        <f t="shared" si="95"/>
        <v>0.53874731841578949</v>
      </c>
      <c r="DK60" s="7">
        <f t="shared" si="95"/>
        <v>0.53720702311872492</v>
      </c>
      <c r="DL60" s="7">
        <f t="shared" si="95"/>
        <v>0.53566672782166047</v>
      </c>
      <c r="DM60" s="7">
        <f t="shared" si="95"/>
        <v>0.53412643252459591</v>
      </c>
      <c r="DN60" s="7">
        <f t="shared" si="96"/>
        <v>0.53258613722753145</v>
      </c>
      <c r="DO60" s="7">
        <f t="shared" si="96"/>
        <v>0.53104584193046689</v>
      </c>
      <c r="DP60" s="7">
        <f t="shared" si="96"/>
        <v>0.52950554663340244</v>
      </c>
      <c r="DQ60" s="7">
        <f t="shared" si="96"/>
        <v>0.52796525133633787</v>
      </c>
      <c r="DR60" s="7">
        <f t="shared" si="96"/>
        <v>0.52642495603927331</v>
      </c>
      <c r="DS60" s="7">
        <f t="shared" si="96"/>
        <v>0.52488466074220885</v>
      </c>
      <c r="DT60" s="7">
        <f t="shared" si="96"/>
        <v>0.52334436544514429</v>
      </c>
      <c r="DU60" s="7">
        <f t="shared" si="96"/>
        <v>0.52180407014807972</v>
      </c>
      <c r="DV60" s="7">
        <f t="shared" si="96"/>
        <v>0.52026377485101527</v>
      </c>
      <c r="DW60" s="7">
        <f t="shared" si="96"/>
        <v>0.51872347955395071</v>
      </c>
      <c r="DX60" s="7">
        <f t="shared" si="96"/>
        <v>0.51718318425688614</v>
      </c>
      <c r="DY60" s="7">
        <f t="shared" si="96"/>
        <v>0.51564288895982169</v>
      </c>
      <c r="DZ60" s="7">
        <f t="shared" si="96"/>
        <v>0.51410259366275712</v>
      </c>
      <c r="EA60" s="7">
        <f t="shared" si="96"/>
        <v>0.51256229836569256</v>
      </c>
      <c r="EC60" s="1">
        <v>0.56999999999999995</v>
      </c>
      <c r="ED60" s="4">
        <f t="shared" si="79"/>
        <v>1.1411829607208062</v>
      </c>
      <c r="EE60" s="4">
        <f t="shared" si="80"/>
        <v>1.009806122880796</v>
      </c>
      <c r="EF60" s="4">
        <f t="shared" si="81"/>
        <v>0.84380296993250603</v>
      </c>
      <c r="EG60" s="4">
        <f t="shared" si="82"/>
        <v>0.74382767088854551</v>
      </c>
      <c r="EH60" s="4">
        <f t="shared" si="83"/>
        <v>0.68014787568295232</v>
      </c>
      <c r="EI60" s="4">
        <f t="shared" si="84"/>
        <v>0.59984205098275867</v>
      </c>
      <c r="EJ60" s="4">
        <f t="shared" si="85"/>
        <v>0.54952938549524122</v>
      </c>
      <c r="EK60" s="4">
        <f t="shared" si="86"/>
        <v>0.51256229836569267</v>
      </c>
    </row>
    <row r="61" spans="1:141" x14ac:dyDescent="0.35">
      <c r="A61" s="21">
        <v>2</v>
      </c>
      <c r="P61" s="1">
        <f t="shared" si="4"/>
        <v>0.57999999999999996</v>
      </c>
      <c r="Q61" s="7">
        <f t="shared" si="87"/>
        <v>1.1472823792998577</v>
      </c>
      <c r="R61" s="7">
        <f t="shared" si="87"/>
        <v>1.1258232150464274</v>
      </c>
      <c r="S61" s="7">
        <f t="shared" si="87"/>
        <v>1.104364050792997</v>
      </c>
      <c r="T61" s="7">
        <f t="shared" si="87"/>
        <v>1.0829048865395667</v>
      </c>
      <c r="U61" s="7">
        <f t="shared" si="87"/>
        <v>1.0614457222861362</v>
      </c>
      <c r="V61" s="7">
        <f t="shared" si="87"/>
        <v>1.0399865580327059</v>
      </c>
      <c r="W61" s="7">
        <f t="shared" si="87"/>
        <v>1.0185273937792756</v>
      </c>
      <c r="X61" s="7">
        <f t="shared" si="88"/>
        <v>1.0047664531334612</v>
      </c>
      <c r="Y61" s="7">
        <f t="shared" si="88"/>
        <v>0.99100551248764668</v>
      </c>
      <c r="Z61" s="7">
        <f t="shared" si="88"/>
        <v>0.97724457184183233</v>
      </c>
      <c r="AA61" s="7">
        <f t="shared" si="88"/>
        <v>0.96348363119601788</v>
      </c>
      <c r="AB61" s="7">
        <f t="shared" si="88"/>
        <v>0.94972269055020342</v>
      </c>
      <c r="AC61" s="7">
        <f t="shared" si="88"/>
        <v>0.93596174990438907</v>
      </c>
      <c r="AD61" s="7">
        <f t="shared" si="88"/>
        <v>0.92220080925857462</v>
      </c>
      <c r="AE61" s="7">
        <f t="shared" si="88"/>
        <v>0.90843986861276016</v>
      </c>
      <c r="AF61" s="7">
        <f t="shared" si="88"/>
        <v>0.89467892796694581</v>
      </c>
      <c r="AG61" s="7">
        <f t="shared" si="88"/>
        <v>0.88091798732113136</v>
      </c>
      <c r="AH61" s="7">
        <f t="shared" si="88"/>
        <v>0.8671570466753169</v>
      </c>
      <c r="AI61" s="7">
        <f t="shared" si="88"/>
        <v>0.85339610602950255</v>
      </c>
      <c r="AJ61" s="7">
        <f t="shared" si="89"/>
        <v>0.84502808500914695</v>
      </c>
      <c r="AK61" s="7">
        <f t="shared" si="89"/>
        <v>0.83666006398879134</v>
      </c>
      <c r="AL61" s="7">
        <f t="shared" si="89"/>
        <v>0.82829204296843584</v>
      </c>
      <c r="AM61" s="7">
        <f t="shared" si="89"/>
        <v>0.81992402194808023</v>
      </c>
      <c r="AN61" s="7">
        <f t="shared" si="89"/>
        <v>0.81155600092772462</v>
      </c>
      <c r="AO61" s="7">
        <f t="shared" si="89"/>
        <v>0.80318797990736901</v>
      </c>
      <c r="AP61" s="7">
        <f t="shared" si="89"/>
        <v>0.79481995888701351</v>
      </c>
      <c r="AQ61" s="7">
        <f t="shared" si="89"/>
        <v>0.7864519378666579</v>
      </c>
      <c r="AR61" s="7">
        <f t="shared" si="89"/>
        <v>0.77808391684630229</v>
      </c>
      <c r="AS61" s="7">
        <f t="shared" si="89"/>
        <v>0.76971589582594668</v>
      </c>
      <c r="AT61" s="7">
        <f t="shared" si="89"/>
        <v>0.76134787480559107</v>
      </c>
      <c r="AU61" s="7">
        <f t="shared" si="89"/>
        <v>0.75297985378523546</v>
      </c>
      <c r="AV61" s="7">
        <f t="shared" si="90"/>
        <v>0.74762938177789406</v>
      </c>
      <c r="AW61" s="7">
        <f t="shared" si="90"/>
        <v>0.74227890977055266</v>
      </c>
      <c r="AX61" s="7">
        <f t="shared" si="90"/>
        <v>0.73692843776321126</v>
      </c>
      <c r="AY61" s="7">
        <f t="shared" si="90"/>
        <v>0.73157796575586997</v>
      </c>
      <c r="AZ61" s="7">
        <f t="shared" si="90"/>
        <v>0.72622749374852857</v>
      </c>
      <c r="BA61" s="7">
        <f t="shared" si="90"/>
        <v>0.72087702174118728</v>
      </c>
      <c r="BB61" s="7">
        <f t="shared" si="90"/>
        <v>0.71552654973384588</v>
      </c>
      <c r="BC61" s="7">
        <f t="shared" si="90"/>
        <v>0.71017607772650448</v>
      </c>
      <c r="BD61" s="7">
        <f t="shared" si="90"/>
        <v>0.70482560571916308</v>
      </c>
      <c r="BE61" s="7">
        <f t="shared" si="90"/>
        <v>0.69947513371182179</v>
      </c>
      <c r="BF61" s="7">
        <f t="shared" si="90"/>
        <v>0.69412466170448039</v>
      </c>
      <c r="BG61" s="7">
        <f t="shared" si="90"/>
        <v>0.68877418969713911</v>
      </c>
      <c r="BH61" s="7">
        <f t="shared" si="91"/>
        <v>0.6853975401735608</v>
      </c>
      <c r="BI61" s="7">
        <f t="shared" si="91"/>
        <v>0.6820208906499825</v>
      </c>
      <c r="BJ61" s="7">
        <f t="shared" si="91"/>
        <v>0.6786442411264042</v>
      </c>
      <c r="BK61" s="7">
        <f t="shared" si="91"/>
        <v>0.6752675916028259</v>
      </c>
      <c r="BL61" s="7">
        <f t="shared" si="91"/>
        <v>0.67189094207924771</v>
      </c>
      <c r="BM61" s="7">
        <f t="shared" si="91"/>
        <v>0.66851429255566941</v>
      </c>
      <c r="BN61" s="7">
        <f t="shared" si="91"/>
        <v>0.66513764303209111</v>
      </c>
      <c r="BO61" s="7">
        <f t="shared" si="91"/>
        <v>0.66176099350851281</v>
      </c>
      <c r="BP61" s="7">
        <f t="shared" si="91"/>
        <v>0.65838434398493451</v>
      </c>
      <c r="BQ61" s="7">
        <f t="shared" si="91"/>
        <v>0.65500769446135632</v>
      </c>
      <c r="BR61" s="7">
        <f t="shared" si="92"/>
        <v>0.65163104493777801</v>
      </c>
      <c r="BS61" s="7">
        <f t="shared" si="92"/>
        <v>0.64825439541419971</v>
      </c>
      <c r="BT61" s="7">
        <f t="shared" si="92"/>
        <v>0.64487774589062141</v>
      </c>
      <c r="BU61" s="7">
        <f t="shared" si="92"/>
        <v>0.64150109636704311</v>
      </c>
      <c r="BV61" s="7">
        <f t="shared" si="92"/>
        <v>0.63812444684346481</v>
      </c>
      <c r="BW61" s="7">
        <f t="shared" si="92"/>
        <v>0.63474779731988651</v>
      </c>
      <c r="BX61" s="7">
        <f t="shared" si="92"/>
        <v>0.63137114779630832</v>
      </c>
      <c r="BY61" s="7">
        <f t="shared" si="92"/>
        <v>0.62799449827273002</v>
      </c>
      <c r="BZ61" s="7">
        <f t="shared" si="92"/>
        <v>0.62461784874915172</v>
      </c>
      <c r="CA61" s="7">
        <f t="shared" si="92"/>
        <v>0.62124119922557341</v>
      </c>
      <c r="CB61" s="7">
        <f t="shared" si="92"/>
        <v>0.61786454970199511</v>
      </c>
      <c r="CC61" s="7">
        <f t="shared" si="92"/>
        <v>0.61448790017841692</v>
      </c>
      <c r="CD61" s="7">
        <f t="shared" si="92"/>
        <v>0.61111125065483862</v>
      </c>
      <c r="CE61" s="7">
        <f t="shared" si="92"/>
        <v>0.60773460113126032</v>
      </c>
      <c r="CF61" s="7">
        <f t="shared" si="93"/>
        <v>0.60561934675657092</v>
      </c>
      <c r="CG61" s="7">
        <f t="shared" si="93"/>
        <v>0.60350409238188141</v>
      </c>
      <c r="CH61" s="7">
        <f t="shared" si="93"/>
        <v>0.60138883800719189</v>
      </c>
      <c r="CI61" s="7">
        <f t="shared" si="93"/>
        <v>0.59927358363250249</v>
      </c>
      <c r="CJ61" s="7">
        <f t="shared" si="93"/>
        <v>0.59715832925781298</v>
      </c>
      <c r="CK61" s="7">
        <f t="shared" si="93"/>
        <v>0.59504307488312347</v>
      </c>
      <c r="CL61" s="7">
        <f t="shared" si="93"/>
        <v>0.59292782050843407</v>
      </c>
      <c r="CM61" s="7">
        <f t="shared" si="93"/>
        <v>0.59081256613374467</v>
      </c>
      <c r="CN61" s="7">
        <f t="shared" si="93"/>
        <v>0.58869731175905515</v>
      </c>
      <c r="CO61" s="7">
        <f t="shared" si="93"/>
        <v>0.58658205738436564</v>
      </c>
      <c r="CP61" s="7">
        <f t="shared" si="94"/>
        <v>0.58446680300967624</v>
      </c>
      <c r="CQ61" s="7">
        <f t="shared" si="94"/>
        <v>0.58235154863498673</v>
      </c>
      <c r="CR61" s="7">
        <f t="shared" si="94"/>
        <v>0.58023629426029721</v>
      </c>
      <c r="CS61" s="7">
        <f t="shared" si="94"/>
        <v>0.57812103988560781</v>
      </c>
      <c r="CT61" s="7">
        <f t="shared" si="94"/>
        <v>0.5760057855109183</v>
      </c>
      <c r="CU61" s="7">
        <f t="shared" si="94"/>
        <v>0.5738905311362289</v>
      </c>
      <c r="CV61" s="7">
        <f t="shared" si="94"/>
        <v>0.57177527676153939</v>
      </c>
      <c r="CW61" s="7">
        <f t="shared" si="94"/>
        <v>0.56966002238684998</v>
      </c>
      <c r="CX61" s="7">
        <f t="shared" si="94"/>
        <v>0.56754476801216047</v>
      </c>
      <c r="CY61" s="7">
        <f t="shared" si="94"/>
        <v>0.56542951363747096</v>
      </c>
      <c r="CZ61" s="7">
        <f t="shared" si="94"/>
        <v>0.56331425926278156</v>
      </c>
      <c r="DA61" s="7">
        <f t="shared" si="94"/>
        <v>0.56119900488809205</v>
      </c>
      <c r="DB61" s="7">
        <f t="shared" si="94"/>
        <v>0.55908375051340264</v>
      </c>
      <c r="DC61" s="7">
        <f t="shared" si="94"/>
        <v>0.55696849613871313</v>
      </c>
      <c r="DD61" s="7">
        <f t="shared" si="95"/>
        <v>0.5554137632891829</v>
      </c>
      <c r="DE61" s="7">
        <f t="shared" si="95"/>
        <v>0.55385903043965279</v>
      </c>
      <c r="DF61" s="7">
        <f t="shared" si="95"/>
        <v>0.55230429759012267</v>
      </c>
      <c r="DG61" s="7">
        <f t="shared" si="95"/>
        <v>0.55074956474059245</v>
      </c>
      <c r="DH61" s="7">
        <f t="shared" si="95"/>
        <v>0.54919483189106233</v>
      </c>
      <c r="DI61" s="7">
        <f t="shared" si="95"/>
        <v>0.5476400990415321</v>
      </c>
      <c r="DJ61" s="7">
        <f t="shared" si="95"/>
        <v>0.54608536619200199</v>
      </c>
      <c r="DK61" s="7">
        <f t="shared" si="95"/>
        <v>0.54453063334247176</v>
      </c>
      <c r="DL61" s="7">
        <f t="shared" si="95"/>
        <v>0.54297590049294164</v>
      </c>
      <c r="DM61" s="7">
        <f t="shared" si="95"/>
        <v>0.54142116764341153</v>
      </c>
      <c r="DN61" s="7">
        <f t="shared" si="96"/>
        <v>0.5398664347938813</v>
      </c>
      <c r="DO61" s="7">
        <f t="shared" si="96"/>
        <v>0.53831170194435118</v>
      </c>
      <c r="DP61" s="7">
        <f t="shared" si="96"/>
        <v>0.53675696909482107</v>
      </c>
      <c r="DQ61" s="7">
        <f t="shared" si="96"/>
        <v>0.53520223624529084</v>
      </c>
      <c r="DR61" s="7">
        <f t="shared" si="96"/>
        <v>0.53364750339576061</v>
      </c>
      <c r="DS61" s="7">
        <f t="shared" si="96"/>
        <v>0.5320927705462305</v>
      </c>
      <c r="DT61" s="7">
        <f t="shared" si="96"/>
        <v>0.53053803769670038</v>
      </c>
      <c r="DU61" s="7">
        <f t="shared" si="96"/>
        <v>0.52898330484717015</v>
      </c>
      <c r="DV61" s="7">
        <f t="shared" si="96"/>
        <v>0.52742857199764004</v>
      </c>
      <c r="DW61" s="7">
        <f t="shared" si="96"/>
        <v>0.52587383914810992</v>
      </c>
      <c r="DX61" s="7">
        <f t="shared" si="96"/>
        <v>0.5243191062985797</v>
      </c>
      <c r="DY61" s="7">
        <f t="shared" si="96"/>
        <v>0.52276437344904958</v>
      </c>
      <c r="DZ61" s="7">
        <f t="shared" si="96"/>
        <v>0.52120964059951935</v>
      </c>
      <c r="EA61" s="7">
        <f t="shared" si="96"/>
        <v>0.51965490774998924</v>
      </c>
      <c r="EC61" s="1">
        <v>0.57999999999999996</v>
      </c>
      <c r="ED61" s="4">
        <f t="shared" si="79"/>
        <v>1.1472823792998577</v>
      </c>
      <c r="EE61" s="4">
        <f t="shared" si="80"/>
        <v>1.0185273937792756</v>
      </c>
      <c r="EF61" s="4">
        <f t="shared" si="81"/>
        <v>0.85339610602950255</v>
      </c>
      <c r="EG61" s="4">
        <f t="shared" si="82"/>
        <v>0.75297985378523546</v>
      </c>
      <c r="EH61" s="4">
        <f t="shared" si="83"/>
        <v>0.68877418969713911</v>
      </c>
      <c r="EI61" s="4">
        <f t="shared" si="84"/>
        <v>0.60773460113126032</v>
      </c>
      <c r="EJ61" s="4">
        <f t="shared" si="85"/>
        <v>0.55696849613871313</v>
      </c>
      <c r="EK61" s="4">
        <f t="shared" si="86"/>
        <v>0.51965490774998924</v>
      </c>
    </row>
    <row r="62" spans="1:141" x14ac:dyDescent="0.35">
      <c r="A62" s="21">
        <v>2.1</v>
      </c>
      <c r="P62" s="1">
        <f t="shared" si="4"/>
        <v>0.59</v>
      </c>
      <c r="Q62" s="7">
        <f t="shared" si="87"/>
        <v>1.1533817978789092</v>
      </c>
      <c r="R62" s="7">
        <f t="shared" si="87"/>
        <v>1.1323596090120502</v>
      </c>
      <c r="S62" s="7">
        <f t="shared" si="87"/>
        <v>1.1113374201451911</v>
      </c>
      <c r="T62" s="7">
        <f t="shared" si="87"/>
        <v>1.0903152312783322</v>
      </c>
      <c r="U62" s="7">
        <f t="shared" si="87"/>
        <v>1.069293042411473</v>
      </c>
      <c r="V62" s="7">
        <f t="shared" si="87"/>
        <v>1.0482708535446141</v>
      </c>
      <c r="W62" s="7">
        <f t="shared" si="87"/>
        <v>1.0272486646777552</v>
      </c>
      <c r="X62" s="7">
        <f t="shared" si="88"/>
        <v>1.0135603794651504</v>
      </c>
      <c r="Y62" s="7">
        <f t="shared" si="88"/>
        <v>0.99987209425254586</v>
      </c>
      <c r="Z62" s="7">
        <f t="shared" si="88"/>
        <v>0.98618380903994107</v>
      </c>
      <c r="AA62" s="7">
        <f t="shared" si="88"/>
        <v>0.97249552382733651</v>
      </c>
      <c r="AB62" s="7">
        <f t="shared" si="88"/>
        <v>0.95880723861473172</v>
      </c>
      <c r="AC62" s="7">
        <f t="shared" si="88"/>
        <v>0.94511895340212715</v>
      </c>
      <c r="AD62" s="7">
        <f t="shared" si="88"/>
        <v>0.93143066818952236</v>
      </c>
      <c r="AE62" s="7">
        <f t="shared" si="88"/>
        <v>0.91774238297691779</v>
      </c>
      <c r="AF62" s="7">
        <f t="shared" si="88"/>
        <v>0.904054097764313</v>
      </c>
      <c r="AG62" s="7">
        <f t="shared" si="88"/>
        <v>0.89036581255170844</v>
      </c>
      <c r="AH62" s="7">
        <f t="shared" si="88"/>
        <v>0.87667752733910365</v>
      </c>
      <c r="AI62" s="7">
        <f t="shared" si="88"/>
        <v>0.86298924212649897</v>
      </c>
      <c r="AJ62" s="7">
        <f t="shared" si="89"/>
        <v>0.85458447500611801</v>
      </c>
      <c r="AK62" s="7">
        <f t="shared" si="89"/>
        <v>0.84617970788573682</v>
      </c>
      <c r="AL62" s="7">
        <f t="shared" si="89"/>
        <v>0.83777494076535564</v>
      </c>
      <c r="AM62" s="7">
        <f t="shared" si="89"/>
        <v>0.82937017364497456</v>
      </c>
      <c r="AN62" s="7">
        <f t="shared" si="89"/>
        <v>0.82096540652459338</v>
      </c>
      <c r="AO62" s="7">
        <f t="shared" si="89"/>
        <v>0.81256063940421219</v>
      </c>
      <c r="AP62" s="7">
        <f t="shared" si="89"/>
        <v>0.80415587228383112</v>
      </c>
      <c r="AQ62" s="7">
        <f t="shared" si="89"/>
        <v>0.79575110516345005</v>
      </c>
      <c r="AR62" s="7">
        <f t="shared" si="89"/>
        <v>0.78734633804306886</v>
      </c>
      <c r="AS62" s="7">
        <f t="shared" si="89"/>
        <v>0.77894157092268768</v>
      </c>
      <c r="AT62" s="7">
        <f t="shared" si="89"/>
        <v>0.7705368038023066</v>
      </c>
      <c r="AU62" s="7">
        <f t="shared" si="89"/>
        <v>0.76213203668192542</v>
      </c>
      <c r="AV62" s="7">
        <f t="shared" si="90"/>
        <v>0.75673774226770874</v>
      </c>
      <c r="AW62" s="7">
        <f t="shared" si="90"/>
        <v>0.75134344785349216</v>
      </c>
      <c r="AX62" s="7">
        <f t="shared" si="90"/>
        <v>0.74594915343927548</v>
      </c>
      <c r="AY62" s="7">
        <f t="shared" si="90"/>
        <v>0.74055485902505891</v>
      </c>
      <c r="AZ62" s="7">
        <f t="shared" si="90"/>
        <v>0.73516056461084223</v>
      </c>
      <c r="BA62" s="7">
        <f t="shared" si="90"/>
        <v>0.72976627019662565</v>
      </c>
      <c r="BB62" s="7">
        <f t="shared" si="90"/>
        <v>0.72437197578240897</v>
      </c>
      <c r="BC62" s="7">
        <f t="shared" si="90"/>
        <v>0.7189776813681924</v>
      </c>
      <c r="BD62" s="7">
        <f t="shared" si="90"/>
        <v>0.71358338695397572</v>
      </c>
      <c r="BE62" s="7">
        <f t="shared" si="90"/>
        <v>0.70818909253975915</v>
      </c>
      <c r="BF62" s="7">
        <f t="shared" si="90"/>
        <v>0.70279479812554246</v>
      </c>
      <c r="BG62" s="7">
        <f t="shared" si="90"/>
        <v>0.69740050371132578</v>
      </c>
      <c r="BH62" s="7">
        <f t="shared" si="91"/>
        <v>0.69399328069334409</v>
      </c>
      <c r="BI62" s="7">
        <f t="shared" si="91"/>
        <v>0.69058605767536219</v>
      </c>
      <c r="BJ62" s="7">
        <f t="shared" si="91"/>
        <v>0.68717883465738039</v>
      </c>
      <c r="BK62" s="7">
        <f t="shared" si="91"/>
        <v>0.68377161163939859</v>
      </c>
      <c r="BL62" s="7">
        <f t="shared" si="91"/>
        <v>0.68036438862141679</v>
      </c>
      <c r="BM62" s="7">
        <f t="shared" si="91"/>
        <v>0.676957165603435</v>
      </c>
      <c r="BN62" s="7">
        <f t="shared" si="91"/>
        <v>0.6735499425854532</v>
      </c>
      <c r="BO62" s="7">
        <f t="shared" si="91"/>
        <v>0.67014271956747129</v>
      </c>
      <c r="BP62" s="7">
        <f t="shared" si="91"/>
        <v>0.66673549654948949</v>
      </c>
      <c r="BQ62" s="7">
        <f t="shared" si="91"/>
        <v>0.6633282735315077</v>
      </c>
      <c r="BR62" s="7">
        <f t="shared" si="92"/>
        <v>0.65992105051352579</v>
      </c>
      <c r="BS62" s="7">
        <f t="shared" si="92"/>
        <v>0.65651382749554399</v>
      </c>
      <c r="BT62" s="7">
        <f t="shared" si="92"/>
        <v>0.65310660447756219</v>
      </c>
      <c r="BU62" s="7">
        <f t="shared" si="92"/>
        <v>0.64969938145958039</v>
      </c>
      <c r="BV62" s="7">
        <f t="shared" si="92"/>
        <v>0.6462921584415986</v>
      </c>
      <c r="BW62" s="7">
        <f t="shared" si="92"/>
        <v>0.6428849354236168</v>
      </c>
      <c r="BX62" s="7">
        <f t="shared" si="92"/>
        <v>0.63947771240563489</v>
      </c>
      <c r="BY62" s="7">
        <f t="shared" si="92"/>
        <v>0.63607048938765309</v>
      </c>
      <c r="BZ62" s="7">
        <f t="shared" si="92"/>
        <v>0.6326632663696713</v>
      </c>
      <c r="CA62" s="7">
        <f t="shared" si="92"/>
        <v>0.6292560433516895</v>
      </c>
      <c r="CB62" s="7">
        <f t="shared" si="92"/>
        <v>0.62584882033370759</v>
      </c>
      <c r="CC62" s="7">
        <f t="shared" si="92"/>
        <v>0.62244159731572579</v>
      </c>
      <c r="CD62" s="7">
        <f t="shared" si="92"/>
        <v>0.61903437429774399</v>
      </c>
      <c r="CE62" s="7">
        <f t="shared" si="92"/>
        <v>0.6156271512797622</v>
      </c>
      <c r="CF62" s="7">
        <f t="shared" si="93"/>
        <v>0.61349300359236325</v>
      </c>
      <c r="CG62" s="7">
        <f t="shared" si="93"/>
        <v>0.61135885590496419</v>
      </c>
      <c r="CH62" s="7">
        <f t="shared" si="93"/>
        <v>0.60922470821756525</v>
      </c>
      <c r="CI62" s="7">
        <f t="shared" si="93"/>
        <v>0.60709056053016619</v>
      </c>
      <c r="CJ62" s="7">
        <f t="shared" si="93"/>
        <v>0.60495641284276713</v>
      </c>
      <c r="CK62" s="7">
        <f t="shared" si="93"/>
        <v>0.60282226515536808</v>
      </c>
      <c r="CL62" s="7">
        <f t="shared" si="93"/>
        <v>0.60068811746796902</v>
      </c>
      <c r="CM62" s="7">
        <f t="shared" si="93"/>
        <v>0.59855396978056996</v>
      </c>
      <c r="CN62" s="7">
        <f t="shared" si="93"/>
        <v>0.5964198220931709</v>
      </c>
      <c r="CO62" s="7">
        <f t="shared" si="93"/>
        <v>0.59428567440577185</v>
      </c>
      <c r="CP62" s="7">
        <f t="shared" si="94"/>
        <v>0.59215152671837279</v>
      </c>
      <c r="CQ62" s="7">
        <f t="shared" si="94"/>
        <v>0.59001737903097373</v>
      </c>
      <c r="CR62" s="7">
        <f t="shared" si="94"/>
        <v>0.58788323134357467</v>
      </c>
      <c r="CS62" s="7">
        <f t="shared" si="94"/>
        <v>0.58574908365617573</v>
      </c>
      <c r="CT62" s="7">
        <f t="shared" si="94"/>
        <v>0.58361493596877667</v>
      </c>
      <c r="CU62" s="7">
        <f t="shared" si="94"/>
        <v>0.58148078828137761</v>
      </c>
      <c r="CV62" s="7">
        <f t="shared" si="94"/>
        <v>0.57934664059397856</v>
      </c>
      <c r="CW62" s="7">
        <f t="shared" si="94"/>
        <v>0.5772124929065795</v>
      </c>
      <c r="CX62" s="7">
        <f t="shared" si="94"/>
        <v>0.57507834521918055</v>
      </c>
      <c r="CY62" s="7">
        <f t="shared" si="94"/>
        <v>0.5729441975317815</v>
      </c>
      <c r="CZ62" s="7">
        <f t="shared" si="94"/>
        <v>0.57081004984438244</v>
      </c>
      <c r="DA62" s="7">
        <f t="shared" si="94"/>
        <v>0.56867590215698338</v>
      </c>
      <c r="DB62" s="7">
        <f t="shared" si="94"/>
        <v>0.56654175446958432</v>
      </c>
      <c r="DC62" s="7">
        <f t="shared" si="94"/>
        <v>0.56440760678218527</v>
      </c>
      <c r="DD62" s="7">
        <f t="shared" si="95"/>
        <v>0.56283843638018927</v>
      </c>
      <c r="DE62" s="7">
        <f t="shared" si="95"/>
        <v>0.56126926597819349</v>
      </c>
      <c r="DF62" s="7">
        <f t="shared" si="95"/>
        <v>0.55970009557619771</v>
      </c>
      <c r="DG62" s="7">
        <f t="shared" si="95"/>
        <v>0.55813092517420193</v>
      </c>
      <c r="DH62" s="7">
        <f t="shared" si="95"/>
        <v>0.55656175477220615</v>
      </c>
      <c r="DI62" s="7">
        <f t="shared" si="95"/>
        <v>0.55499258437021026</v>
      </c>
      <c r="DJ62" s="7">
        <f t="shared" si="95"/>
        <v>0.55342341396821448</v>
      </c>
      <c r="DK62" s="7">
        <f t="shared" si="95"/>
        <v>0.55185424356621871</v>
      </c>
      <c r="DL62" s="7">
        <f t="shared" si="95"/>
        <v>0.55028507316422282</v>
      </c>
      <c r="DM62" s="7">
        <f t="shared" si="95"/>
        <v>0.54871590276222704</v>
      </c>
      <c r="DN62" s="7">
        <f t="shared" si="96"/>
        <v>0.54714673236023126</v>
      </c>
      <c r="DO62" s="7">
        <f t="shared" si="96"/>
        <v>0.54557756195823548</v>
      </c>
      <c r="DP62" s="7">
        <f t="shared" si="96"/>
        <v>0.5440083915562397</v>
      </c>
      <c r="DQ62" s="7">
        <f t="shared" si="96"/>
        <v>0.54243922115424381</v>
      </c>
      <c r="DR62" s="7">
        <f t="shared" si="96"/>
        <v>0.54087005075224803</v>
      </c>
      <c r="DS62" s="7">
        <f t="shared" si="96"/>
        <v>0.53930088035025225</v>
      </c>
      <c r="DT62" s="7">
        <f t="shared" si="96"/>
        <v>0.53773170994825636</v>
      </c>
      <c r="DU62" s="7">
        <f t="shared" si="96"/>
        <v>0.53616253954626059</v>
      </c>
      <c r="DV62" s="7">
        <f t="shared" si="96"/>
        <v>0.53459336914426481</v>
      </c>
      <c r="DW62" s="7">
        <f t="shared" si="96"/>
        <v>0.53302419874226903</v>
      </c>
      <c r="DX62" s="7">
        <f t="shared" si="96"/>
        <v>0.53145502834027325</v>
      </c>
      <c r="DY62" s="7">
        <f t="shared" si="96"/>
        <v>0.52988585793827736</v>
      </c>
      <c r="DZ62" s="7">
        <f t="shared" si="96"/>
        <v>0.52831668753628158</v>
      </c>
      <c r="EA62" s="7">
        <f t="shared" si="96"/>
        <v>0.5267475171342858</v>
      </c>
      <c r="EC62" s="1">
        <v>0.59</v>
      </c>
      <c r="ED62" s="4">
        <f t="shared" si="79"/>
        <v>1.1533817978789092</v>
      </c>
      <c r="EE62" s="4">
        <f t="shared" si="80"/>
        <v>1.0272486646777552</v>
      </c>
      <c r="EF62" s="4">
        <f t="shared" si="81"/>
        <v>0.86298924212649908</v>
      </c>
      <c r="EG62" s="4">
        <f t="shared" si="82"/>
        <v>0.76213203668192542</v>
      </c>
      <c r="EH62" s="4">
        <f t="shared" si="83"/>
        <v>0.69740050371132589</v>
      </c>
      <c r="EI62" s="4">
        <f t="shared" si="84"/>
        <v>0.6156271512797622</v>
      </c>
      <c r="EJ62" s="4">
        <f t="shared" si="85"/>
        <v>0.56440760678218516</v>
      </c>
      <c r="EK62" s="4">
        <f t="shared" si="86"/>
        <v>0.5267475171342858</v>
      </c>
    </row>
    <row r="63" spans="1:141" x14ac:dyDescent="0.35">
      <c r="A63" s="21">
        <v>2.2000000000000002</v>
      </c>
      <c r="P63" s="1">
        <f t="shared" si="4"/>
        <v>0.6</v>
      </c>
      <c r="Q63" s="7">
        <f t="shared" si="87"/>
        <v>1.1594812164579604</v>
      </c>
      <c r="R63" s="7">
        <f t="shared" si="87"/>
        <v>1.1388960029776727</v>
      </c>
      <c r="S63" s="7">
        <f t="shared" si="87"/>
        <v>1.1183107894973852</v>
      </c>
      <c r="T63" s="7">
        <f t="shared" si="87"/>
        <v>1.0977255760170976</v>
      </c>
      <c r="U63" s="7">
        <f t="shared" si="87"/>
        <v>1.0771403625368099</v>
      </c>
      <c r="V63" s="7">
        <f t="shared" si="87"/>
        <v>1.0565551490565224</v>
      </c>
      <c r="W63" s="7">
        <f t="shared" si="87"/>
        <v>1.0359699355762348</v>
      </c>
      <c r="X63" s="7">
        <f t="shared" si="88"/>
        <v>1.0223543057968398</v>
      </c>
      <c r="Y63" s="7">
        <f t="shared" si="88"/>
        <v>1.0087386760174448</v>
      </c>
      <c r="Z63" s="7">
        <f t="shared" si="88"/>
        <v>0.99512304623805004</v>
      </c>
      <c r="AA63" s="7">
        <f t="shared" si="88"/>
        <v>0.98150741645865502</v>
      </c>
      <c r="AB63" s="7">
        <f t="shared" si="88"/>
        <v>0.96789178667926001</v>
      </c>
      <c r="AC63" s="7">
        <f t="shared" si="88"/>
        <v>0.95427615689986511</v>
      </c>
      <c r="AD63" s="7">
        <f t="shared" si="88"/>
        <v>0.94066052712047021</v>
      </c>
      <c r="AE63" s="7">
        <f t="shared" si="88"/>
        <v>0.9270448973410752</v>
      </c>
      <c r="AF63" s="7">
        <f t="shared" si="88"/>
        <v>0.9134292675616803</v>
      </c>
      <c r="AG63" s="7">
        <f t="shared" si="88"/>
        <v>0.8998136377822854</v>
      </c>
      <c r="AH63" s="7">
        <f t="shared" si="88"/>
        <v>0.88619800800289039</v>
      </c>
      <c r="AI63" s="7">
        <f t="shared" si="88"/>
        <v>0.87258237822349549</v>
      </c>
      <c r="AJ63" s="7">
        <f t="shared" si="89"/>
        <v>0.86414086500308884</v>
      </c>
      <c r="AK63" s="7">
        <f t="shared" si="89"/>
        <v>0.85569935178268219</v>
      </c>
      <c r="AL63" s="7">
        <f t="shared" si="89"/>
        <v>0.84725783856227554</v>
      </c>
      <c r="AM63" s="7">
        <f t="shared" si="89"/>
        <v>0.83881632534186878</v>
      </c>
      <c r="AN63" s="7">
        <f t="shared" si="89"/>
        <v>0.83037481212146214</v>
      </c>
      <c r="AO63" s="7">
        <f t="shared" si="89"/>
        <v>0.82193329890105549</v>
      </c>
      <c r="AP63" s="7">
        <f t="shared" si="89"/>
        <v>0.81349178568064873</v>
      </c>
      <c r="AQ63" s="7">
        <f t="shared" si="89"/>
        <v>0.80505027246024208</v>
      </c>
      <c r="AR63" s="7">
        <f t="shared" si="89"/>
        <v>0.79660875923983543</v>
      </c>
      <c r="AS63" s="7">
        <f t="shared" si="89"/>
        <v>0.78816724601942867</v>
      </c>
      <c r="AT63" s="7">
        <f t="shared" si="89"/>
        <v>0.77972573279902202</v>
      </c>
      <c r="AU63" s="7">
        <f t="shared" si="89"/>
        <v>0.77128421957861537</v>
      </c>
      <c r="AV63" s="7">
        <f t="shared" si="90"/>
        <v>0.76584610275752341</v>
      </c>
      <c r="AW63" s="7">
        <f t="shared" si="90"/>
        <v>0.76040798593643155</v>
      </c>
      <c r="AX63" s="7">
        <f t="shared" si="90"/>
        <v>0.7549698691153397</v>
      </c>
      <c r="AY63" s="7">
        <f t="shared" si="90"/>
        <v>0.74953175229424773</v>
      </c>
      <c r="AZ63" s="7">
        <f t="shared" si="90"/>
        <v>0.74409363547315588</v>
      </c>
      <c r="BA63" s="7">
        <f t="shared" si="90"/>
        <v>0.73865551865206402</v>
      </c>
      <c r="BB63" s="7">
        <f t="shared" si="90"/>
        <v>0.73321740183097206</v>
      </c>
      <c r="BC63" s="7">
        <f t="shared" si="90"/>
        <v>0.72777928500988021</v>
      </c>
      <c r="BD63" s="7">
        <f t="shared" si="90"/>
        <v>0.72234116818878835</v>
      </c>
      <c r="BE63" s="7">
        <f t="shared" si="90"/>
        <v>0.71690305136769639</v>
      </c>
      <c r="BF63" s="7">
        <f t="shared" si="90"/>
        <v>0.71146493454660453</v>
      </c>
      <c r="BG63" s="7">
        <f t="shared" si="90"/>
        <v>0.70602681772551268</v>
      </c>
      <c r="BH63" s="7">
        <f t="shared" si="91"/>
        <v>0.70258902121312727</v>
      </c>
      <c r="BI63" s="7">
        <f t="shared" si="91"/>
        <v>0.69915122470074187</v>
      </c>
      <c r="BJ63" s="7">
        <f t="shared" si="91"/>
        <v>0.69571342818835658</v>
      </c>
      <c r="BK63" s="7">
        <f t="shared" si="91"/>
        <v>0.69227563167597117</v>
      </c>
      <c r="BL63" s="7">
        <f t="shared" si="91"/>
        <v>0.68883783516358577</v>
      </c>
      <c r="BM63" s="7">
        <f t="shared" si="91"/>
        <v>0.68540003865120047</v>
      </c>
      <c r="BN63" s="7">
        <f t="shared" si="91"/>
        <v>0.68196224213881507</v>
      </c>
      <c r="BO63" s="7">
        <f t="shared" si="91"/>
        <v>0.67852444562642966</v>
      </c>
      <c r="BP63" s="7">
        <f t="shared" si="91"/>
        <v>0.67508664911404437</v>
      </c>
      <c r="BQ63" s="7">
        <f t="shared" si="91"/>
        <v>0.67164885260165896</v>
      </c>
      <c r="BR63" s="7">
        <f t="shared" si="92"/>
        <v>0.66821105608927356</v>
      </c>
      <c r="BS63" s="7">
        <f t="shared" si="92"/>
        <v>0.66477325957688826</v>
      </c>
      <c r="BT63" s="7">
        <f t="shared" si="92"/>
        <v>0.66133546306450286</v>
      </c>
      <c r="BU63" s="7">
        <f t="shared" si="92"/>
        <v>0.65789766655211745</v>
      </c>
      <c r="BV63" s="7">
        <f t="shared" si="92"/>
        <v>0.65445987003973216</v>
      </c>
      <c r="BW63" s="7">
        <f t="shared" si="92"/>
        <v>0.65102207352734676</v>
      </c>
      <c r="BX63" s="7">
        <f t="shared" si="92"/>
        <v>0.64758427701496135</v>
      </c>
      <c r="BY63" s="7">
        <f t="shared" si="92"/>
        <v>0.64414648050257606</v>
      </c>
      <c r="BZ63" s="7">
        <f t="shared" si="92"/>
        <v>0.64070868399019065</v>
      </c>
      <c r="CA63" s="7">
        <f t="shared" si="92"/>
        <v>0.63727088747780525</v>
      </c>
      <c r="CB63" s="7">
        <f t="shared" si="92"/>
        <v>0.63383309096541995</v>
      </c>
      <c r="CC63" s="7">
        <f t="shared" si="92"/>
        <v>0.63039529445303455</v>
      </c>
      <c r="CD63" s="7">
        <f t="shared" si="92"/>
        <v>0.62695749794064914</v>
      </c>
      <c r="CE63" s="7">
        <f t="shared" si="92"/>
        <v>0.62351970142826385</v>
      </c>
      <c r="CF63" s="7">
        <f t="shared" si="93"/>
        <v>0.62136666042815525</v>
      </c>
      <c r="CG63" s="7">
        <f t="shared" si="93"/>
        <v>0.61921361942804665</v>
      </c>
      <c r="CH63" s="7">
        <f t="shared" si="93"/>
        <v>0.61706057842793804</v>
      </c>
      <c r="CI63" s="7">
        <f t="shared" si="93"/>
        <v>0.61490753742782944</v>
      </c>
      <c r="CJ63" s="7">
        <f t="shared" si="93"/>
        <v>0.61275449642772084</v>
      </c>
      <c r="CK63" s="7">
        <f t="shared" si="93"/>
        <v>0.61060145542761224</v>
      </c>
      <c r="CL63" s="7">
        <f t="shared" si="93"/>
        <v>0.60844841442750364</v>
      </c>
      <c r="CM63" s="7">
        <f t="shared" si="93"/>
        <v>0.60629537342739503</v>
      </c>
      <c r="CN63" s="7">
        <f t="shared" si="93"/>
        <v>0.60414233242728643</v>
      </c>
      <c r="CO63" s="7">
        <f t="shared" si="93"/>
        <v>0.60198929142717783</v>
      </c>
      <c r="CP63" s="7">
        <f t="shared" si="94"/>
        <v>0.59983625042706912</v>
      </c>
      <c r="CQ63" s="7">
        <f t="shared" si="94"/>
        <v>0.59768320942696063</v>
      </c>
      <c r="CR63" s="7">
        <f t="shared" si="94"/>
        <v>0.59553016842685191</v>
      </c>
      <c r="CS63" s="7">
        <f t="shared" si="94"/>
        <v>0.59337712742674331</v>
      </c>
      <c r="CT63" s="7">
        <f t="shared" si="94"/>
        <v>0.59122408642663471</v>
      </c>
      <c r="CU63" s="7">
        <f t="shared" si="94"/>
        <v>0.58907104542652611</v>
      </c>
      <c r="CV63" s="7">
        <f t="shared" si="94"/>
        <v>0.58691800442641751</v>
      </c>
      <c r="CW63" s="7">
        <f t="shared" si="94"/>
        <v>0.5847649634263089</v>
      </c>
      <c r="CX63" s="7">
        <f t="shared" si="94"/>
        <v>0.5826119224262003</v>
      </c>
      <c r="CY63" s="7">
        <f t="shared" si="94"/>
        <v>0.5804588814260917</v>
      </c>
      <c r="CZ63" s="7">
        <f t="shared" si="94"/>
        <v>0.5783058404259831</v>
      </c>
      <c r="DA63" s="7">
        <f t="shared" si="94"/>
        <v>0.5761527994258745</v>
      </c>
      <c r="DB63" s="7">
        <f t="shared" si="94"/>
        <v>0.57399975842576589</v>
      </c>
      <c r="DC63" s="7">
        <f t="shared" si="94"/>
        <v>0.57184671742565718</v>
      </c>
      <c r="DD63" s="7">
        <f t="shared" si="95"/>
        <v>0.57026310947119574</v>
      </c>
      <c r="DE63" s="7">
        <f t="shared" si="95"/>
        <v>0.5686795015167343</v>
      </c>
      <c r="DF63" s="7">
        <f t="shared" si="95"/>
        <v>0.56709589356227286</v>
      </c>
      <c r="DG63" s="7">
        <f t="shared" si="95"/>
        <v>0.56551228560781142</v>
      </c>
      <c r="DH63" s="7">
        <f t="shared" si="95"/>
        <v>0.56392867765334986</v>
      </c>
      <c r="DI63" s="7">
        <f t="shared" si="95"/>
        <v>0.56234506969888853</v>
      </c>
      <c r="DJ63" s="7">
        <f t="shared" si="95"/>
        <v>0.56076146174442698</v>
      </c>
      <c r="DK63" s="7">
        <f t="shared" si="95"/>
        <v>0.55917785378996554</v>
      </c>
      <c r="DL63" s="7">
        <f t="shared" si="95"/>
        <v>0.5575942458355041</v>
      </c>
      <c r="DM63" s="7">
        <f t="shared" si="95"/>
        <v>0.55601063788104266</v>
      </c>
      <c r="DN63" s="7">
        <f t="shared" si="96"/>
        <v>0.55442702992658122</v>
      </c>
      <c r="DO63" s="7">
        <f t="shared" si="96"/>
        <v>0.55284342197211978</v>
      </c>
      <c r="DP63" s="7">
        <f t="shared" si="96"/>
        <v>0.55125981401765833</v>
      </c>
      <c r="DQ63" s="7">
        <f t="shared" si="96"/>
        <v>0.54967620606319689</v>
      </c>
      <c r="DR63" s="7">
        <f t="shared" si="96"/>
        <v>0.54809259810873545</v>
      </c>
      <c r="DS63" s="7">
        <f t="shared" si="96"/>
        <v>0.5465089901542739</v>
      </c>
      <c r="DT63" s="7">
        <f t="shared" si="96"/>
        <v>0.54492538219981257</v>
      </c>
      <c r="DU63" s="7">
        <f t="shared" si="96"/>
        <v>0.54334177424535102</v>
      </c>
      <c r="DV63" s="7">
        <f t="shared" si="96"/>
        <v>0.54175816629088958</v>
      </c>
      <c r="DW63" s="7">
        <f t="shared" si="96"/>
        <v>0.54017455833642813</v>
      </c>
      <c r="DX63" s="7">
        <f t="shared" si="96"/>
        <v>0.53859095038196669</v>
      </c>
      <c r="DY63" s="7">
        <f t="shared" si="96"/>
        <v>0.53700734242750525</v>
      </c>
      <c r="DZ63" s="7">
        <f t="shared" si="96"/>
        <v>0.53542373447304381</v>
      </c>
      <c r="EA63" s="7">
        <f t="shared" si="96"/>
        <v>0.53384012651858237</v>
      </c>
      <c r="EC63" s="11">
        <v>0.6</v>
      </c>
      <c r="ED63" s="3">
        <f>EN7</f>
        <v>1.1594812164579604</v>
      </c>
      <c r="EE63" s="3">
        <f t="shared" ref="EE63:EK63" si="97">EO7</f>
        <v>1.0359699355762348</v>
      </c>
      <c r="EF63" s="3">
        <f t="shared" si="97"/>
        <v>0.8725823782234956</v>
      </c>
      <c r="EG63" s="3">
        <f t="shared" si="97"/>
        <v>0.77128421957861537</v>
      </c>
      <c r="EH63" s="3">
        <f t="shared" si="97"/>
        <v>0.70602681772551268</v>
      </c>
      <c r="EI63" s="3">
        <f t="shared" si="97"/>
        <v>0.62351970142826385</v>
      </c>
      <c r="EJ63" s="3">
        <f t="shared" si="97"/>
        <v>0.57184671742565718</v>
      </c>
      <c r="EK63" s="3">
        <f t="shared" si="97"/>
        <v>0.53384012651858237</v>
      </c>
    </row>
    <row r="64" spans="1:141" x14ac:dyDescent="0.35">
      <c r="A64" s="21">
        <v>2.2999999999999998</v>
      </c>
      <c r="P64" s="1">
        <f t="shared" si="4"/>
        <v>0.61</v>
      </c>
      <c r="Q64" s="7">
        <f t="shared" ref="Q64:W73" si="98">TREND($ED64:$EE64,$ED$2:$EE$2,Q$2)</f>
        <v>1.1622133895314264</v>
      </c>
      <c r="R64" s="7">
        <f t="shared" si="98"/>
        <v>1.1419711885588741</v>
      </c>
      <c r="S64" s="7">
        <f t="shared" si="98"/>
        <v>1.1217289875863219</v>
      </c>
      <c r="T64" s="7">
        <f t="shared" si="98"/>
        <v>1.1014867866137696</v>
      </c>
      <c r="U64" s="7">
        <f t="shared" si="98"/>
        <v>1.0812445856412172</v>
      </c>
      <c r="V64" s="7">
        <f t="shared" si="98"/>
        <v>1.0610023846686649</v>
      </c>
      <c r="W64" s="7">
        <f t="shared" si="98"/>
        <v>1.0407601836961127</v>
      </c>
      <c r="X64" s="7">
        <f t="shared" ref="X64:AI73" si="99">TREND($EE64:$EF64,$EE$2:$EF$2,X$2)</f>
        <v>1.0272705269249125</v>
      </c>
      <c r="Y64" s="7">
        <f t="shared" si="99"/>
        <v>1.0137808701537123</v>
      </c>
      <c r="Z64" s="7">
        <f t="shared" si="99"/>
        <v>1.0002912133825119</v>
      </c>
      <c r="AA64" s="7">
        <f t="shared" si="99"/>
        <v>0.98680155661131153</v>
      </c>
      <c r="AB64" s="7">
        <f t="shared" si="99"/>
        <v>0.97331189984011124</v>
      </c>
      <c r="AC64" s="7">
        <f t="shared" si="99"/>
        <v>0.95982224306891095</v>
      </c>
      <c r="AD64" s="7">
        <f t="shared" si="99"/>
        <v>0.94633258629771055</v>
      </c>
      <c r="AE64" s="7">
        <f t="shared" si="99"/>
        <v>0.93284292952651027</v>
      </c>
      <c r="AF64" s="7">
        <f t="shared" si="99"/>
        <v>0.91935327275530998</v>
      </c>
      <c r="AG64" s="7">
        <f t="shared" si="99"/>
        <v>0.90586361598410958</v>
      </c>
      <c r="AH64" s="7">
        <f t="shared" si="99"/>
        <v>0.8923739592129093</v>
      </c>
      <c r="AI64" s="7">
        <f t="shared" si="99"/>
        <v>0.87888430244170901</v>
      </c>
      <c r="AJ64" s="7">
        <f t="shared" ref="AJ64:AU73" si="100">TREND($EF64:$EG64,$EF$2:$EG$2,AJ$2)</f>
        <v>0.87048632448150653</v>
      </c>
      <c r="AK64" s="7">
        <f t="shared" si="100"/>
        <v>0.86208834652130384</v>
      </c>
      <c r="AL64" s="7">
        <f t="shared" si="100"/>
        <v>0.85369036856110125</v>
      </c>
      <c r="AM64" s="7">
        <f t="shared" si="100"/>
        <v>0.84529239060089856</v>
      </c>
      <c r="AN64" s="7">
        <f t="shared" si="100"/>
        <v>0.83689441264069597</v>
      </c>
      <c r="AO64" s="7">
        <f t="shared" si="100"/>
        <v>0.82849643468049328</v>
      </c>
      <c r="AP64" s="7">
        <f t="shared" si="100"/>
        <v>0.82009845672029069</v>
      </c>
      <c r="AQ64" s="7">
        <f t="shared" si="100"/>
        <v>0.81170047876008811</v>
      </c>
      <c r="AR64" s="7">
        <f t="shared" si="100"/>
        <v>0.80330250079988541</v>
      </c>
      <c r="AS64" s="7">
        <f t="shared" si="100"/>
        <v>0.79490452283968271</v>
      </c>
      <c r="AT64" s="7">
        <f t="shared" si="100"/>
        <v>0.78650654487948013</v>
      </c>
      <c r="AU64" s="7">
        <f t="shared" si="100"/>
        <v>0.77810856691927754</v>
      </c>
      <c r="AV64" s="7">
        <f t="shared" ref="AV64:BG73" si="101">TREND($EG64:$EH64,$EG$2:$EH$2,AV$2)</f>
        <v>0.77265860113905394</v>
      </c>
      <c r="AW64" s="7">
        <f t="shared" si="101"/>
        <v>0.76720863535883066</v>
      </c>
      <c r="AX64" s="7">
        <f t="shared" si="101"/>
        <v>0.76175866957860727</v>
      </c>
      <c r="AY64" s="7">
        <f t="shared" si="101"/>
        <v>0.75630870379838389</v>
      </c>
      <c r="AZ64" s="7">
        <f t="shared" si="101"/>
        <v>0.75085873801816061</v>
      </c>
      <c r="BA64" s="7">
        <f t="shared" si="101"/>
        <v>0.74540877223793722</v>
      </c>
      <c r="BB64" s="7">
        <f t="shared" si="101"/>
        <v>0.73995880645771384</v>
      </c>
      <c r="BC64" s="7">
        <f t="shared" si="101"/>
        <v>0.73450884067749045</v>
      </c>
      <c r="BD64" s="7">
        <f t="shared" si="101"/>
        <v>0.72905887489726706</v>
      </c>
      <c r="BE64" s="7">
        <f t="shared" si="101"/>
        <v>0.72360890911704379</v>
      </c>
      <c r="BF64" s="7">
        <f t="shared" si="101"/>
        <v>0.7181589433368204</v>
      </c>
      <c r="BG64" s="7">
        <f t="shared" si="101"/>
        <v>0.71270897755659712</v>
      </c>
      <c r="BH64" s="7">
        <f t="shared" ref="BH64:BQ73" si="102">TREND($EH64:$EI64,$EH$2:$EI$2,BH$2)</f>
        <v>0.70925917596418697</v>
      </c>
      <c r="BI64" s="7">
        <f t="shared" si="102"/>
        <v>0.70580937437177682</v>
      </c>
      <c r="BJ64" s="7">
        <f t="shared" si="102"/>
        <v>0.70235957277936656</v>
      </c>
      <c r="BK64" s="7">
        <f t="shared" si="102"/>
        <v>0.69890977118695641</v>
      </c>
      <c r="BL64" s="7">
        <f t="shared" si="102"/>
        <v>0.69545996959454626</v>
      </c>
      <c r="BM64" s="7">
        <f t="shared" si="102"/>
        <v>0.69201016800213599</v>
      </c>
      <c r="BN64" s="7">
        <f t="shared" si="102"/>
        <v>0.68856036640972584</v>
      </c>
      <c r="BO64" s="7">
        <f t="shared" si="102"/>
        <v>0.68511056481731569</v>
      </c>
      <c r="BP64" s="7">
        <f t="shared" si="102"/>
        <v>0.68166076322490543</v>
      </c>
      <c r="BQ64" s="7">
        <f t="shared" si="102"/>
        <v>0.67821096163249528</v>
      </c>
      <c r="BR64" s="7">
        <f t="shared" ref="BR64:CE73" si="103">TREND($EH64:$EI64,$EH$2:$EI$2,BR$2)</f>
        <v>0.67476116004008513</v>
      </c>
      <c r="BS64" s="7">
        <f t="shared" si="103"/>
        <v>0.67131135844767487</v>
      </c>
      <c r="BT64" s="7">
        <f t="shared" si="103"/>
        <v>0.66786155685526472</v>
      </c>
      <c r="BU64" s="7">
        <f t="shared" si="103"/>
        <v>0.66441175526285445</v>
      </c>
      <c r="BV64" s="7">
        <f t="shared" si="103"/>
        <v>0.6609619536704443</v>
      </c>
      <c r="BW64" s="7">
        <f t="shared" si="103"/>
        <v>0.65751215207803404</v>
      </c>
      <c r="BX64" s="7">
        <f t="shared" si="103"/>
        <v>0.65406235048562389</v>
      </c>
      <c r="BY64" s="7">
        <f t="shared" si="103"/>
        <v>0.65061254889321374</v>
      </c>
      <c r="BZ64" s="7">
        <f t="shared" si="103"/>
        <v>0.64716274730080348</v>
      </c>
      <c r="CA64" s="7">
        <f t="shared" si="103"/>
        <v>0.64371294570839332</v>
      </c>
      <c r="CB64" s="7">
        <f t="shared" si="103"/>
        <v>0.64026314411598317</v>
      </c>
      <c r="CC64" s="7">
        <f t="shared" si="103"/>
        <v>0.63681334252357291</v>
      </c>
      <c r="CD64" s="7">
        <f t="shared" si="103"/>
        <v>0.63336354093116276</v>
      </c>
      <c r="CE64" s="7">
        <f t="shared" si="103"/>
        <v>0.62991373933875261</v>
      </c>
      <c r="CF64" s="7">
        <f t="shared" ref="CF64:CO73" si="104">TREND($EI64:$EJ64,$EI$2:$EJ$2,CF$2)</f>
        <v>0.62775031616484434</v>
      </c>
      <c r="CG64" s="7">
        <f t="shared" si="104"/>
        <v>0.62558689299093628</v>
      </c>
      <c r="CH64" s="7">
        <f t="shared" si="104"/>
        <v>0.62342346981702823</v>
      </c>
      <c r="CI64" s="7">
        <f t="shared" si="104"/>
        <v>0.62126004664312007</v>
      </c>
      <c r="CJ64" s="7">
        <f t="shared" si="104"/>
        <v>0.61909662346921202</v>
      </c>
      <c r="CK64" s="7">
        <f t="shared" si="104"/>
        <v>0.61693320029530385</v>
      </c>
      <c r="CL64" s="7">
        <f t="shared" si="104"/>
        <v>0.6147697771213958</v>
      </c>
      <c r="CM64" s="7">
        <f t="shared" si="104"/>
        <v>0.61260635394748775</v>
      </c>
      <c r="CN64" s="7">
        <f t="shared" si="104"/>
        <v>0.61044293077357958</v>
      </c>
      <c r="CO64" s="7">
        <f t="shared" si="104"/>
        <v>0.60827950759967153</v>
      </c>
      <c r="CP64" s="7">
        <f t="shared" ref="CP64:DC73" si="105">TREND($EI64:$EJ64,$EI$2:$EJ$2,CP$2)</f>
        <v>0.60611608442576337</v>
      </c>
      <c r="CQ64" s="7">
        <f t="shared" si="105"/>
        <v>0.60395266125185532</v>
      </c>
      <c r="CR64" s="7">
        <f t="shared" si="105"/>
        <v>0.60178923807794726</v>
      </c>
      <c r="CS64" s="7">
        <f t="shared" si="105"/>
        <v>0.59962581490403921</v>
      </c>
      <c r="CT64" s="7">
        <f t="shared" si="105"/>
        <v>0.59746239173013105</v>
      </c>
      <c r="CU64" s="7">
        <f t="shared" si="105"/>
        <v>0.595298968556223</v>
      </c>
      <c r="CV64" s="7">
        <f t="shared" si="105"/>
        <v>0.59313554538231483</v>
      </c>
      <c r="CW64" s="7">
        <f t="shared" si="105"/>
        <v>0.59097212220840678</v>
      </c>
      <c r="CX64" s="7">
        <f t="shared" si="105"/>
        <v>0.58880869903449873</v>
      </c>
      <c r="CY64" s="7">
        <f t="shared" si="105"/>
        <v>0.58664527586059056</v>
      </c>
      <c r="CZ64" s="7">
        <f t="shared" si="105"/>
        <v>0.58448185268668251</v>
      </c>
      <c r="DA64" s="7">
        <f t="shared" si="105"/>
        <v>0.58231842951277435</v>
      </c>
      <c r="DB64" s="7">
        <f t="shared" si="105"/>
        <v>0.5801550063388663</v>
      </c>
      <c r="DC64" s="7">
        <f t="shared" si="105"/>
        <v>0.57799158316495824</v>
      </c>
      <c r="DD64" s="7">
        <f t="shared" ref="DD64:DM73" si="106">TREND($EJ64:$EK64,$EJ$2:$EK$2,DD$2)</f>
        <v>0.57640098577380983</v>
      </c>
      <c r="DE64" s="7">
        <f t="shared" si="106"/>
        <v>0.57481038838266141</v>
      </c>
      <c r="DF64" s="7">
        <f t="shared" si="106"/>
        <v>0.57321979099151299</v>
      </c>
      <c r="DG64" s="7">
        <f t="shared" si="106"/>
        <v>0.57162919360036457</v>
      </c>
      <c r="DH64" s="7">
        <f t="shared" si="106"/>
        <v>0.57003859620921604</v>
      </c>
      <c r="DI64" s="7">
        <f t="shared" si="106"/>
        <v>0.56844799881806773</v>
      </c>
      <c r="DJ64" s="7">
        <f t="shared" si="106"/>
        <v>0.56685740142691921</v>
      </c>
      <c r="DK64" s="7">
        <f t="shared" si="106"/>
        <v>0.56526680403577079</v>
      </c>
      <c r="DL64" s="7">
        <f t="shared" si="106"/>
        <v>0.56367620664462237</v>
      </c>
      <c r="DM64" s="7">
        <f t="shared" si="106"/>
        <v>0.56208560925347395</v>
      </c>
      <c r="DN64" s="7">
        <f t="shared" ref="DN64:EA73" si="107">TREND($EJ64:$EK64,$EJ$2:$EK$2,DN$2)</f>
        <v>0.56049501186232553</v>
      </c>
      <c r="DO64" s="7">
        <f t="shared" si="107"/>
        <v>0.55890441447117711</v>
      </c>
      <c r="DP64" s="7">
        <f t="shared" si="107"/>
        <v>0.5573138170800287</v>
      </c>
      <c r="DQ64" s="7">
        <f t="shared" si="107"/>
        <v>0.55572321968888028</v>
      </c>
      <c r="DR64" s="7">
        <f t="shared" si="107"/>
        <v>0.55413262229773186</v>
      </c>
      <c r="DS64" s="7">
        <f t="shared" si="107"/>
        <v>0.55254202490658333</v>
      </c>
      <c r="DT64" s="7">
        <f t="shared" si="107"/>
        <v>0.55095142751543502</v>
      </c>
      <c r="DU64" s="7">
        <f t="shared" si="107"/>
        <v>0.54936083012428649</v>
      </c>
      <c r="DV64" s="7">
        <f t="shared" si="107"/>
        <v>0.54777023273313807</v>
      </c>
      <c r="DW64" s="7">
        <f t="shared" si="107"/>
        <v>0.54617963534198966</v>
      </c>
      <c r="DX64" s="7">
        <f t="shared" si="107"/>
        <v>0.54458903795084124</v>
      </c>
      <c r="DY64" s="7">
        <f t="shared" si="107"/>
        <v>0.54299844055969282</v>
      </c>
      <c r="DZ64" s="7">
        <f t="shared" si="107"/>
        <v>0.5414078431685444</v>
      </c>
      <c r="EA64" s="7">
        <f t="shared" si="107"/>
        <v>0.53981724577739598</v>
      </c>
      <c r="EC64" s="1">
        <v>0.61</v>
      </c>
      <c r="ED64" s="4">
        <f t="shared" ref="ED64:ED82" si="108">TREND(EN$7:EN$8,$EM$7:$EM$8,$EC64,TRUE)</f>
        <v>1.1622133895314266</v>
      </c>
      <c r="EE64" s="4">
        <f t="shared" ref="EE64:EE82" si="109">TREND(EO$7:EO$8,$EM$7:$EM$8,$EC64,TRUE)</f>
        <v>1.0407601836961129</v>
      </c>
      <c r="EF64" s="4">
        <f t="shared" ref="EF64:EF82" si="110">TREND(EP$7:EP$8,$EM$7:$EM$8,$EC64,TRUE)</f>
        <v>0.87888430244170901</v>
      </c>
      <c r="EG64" s="4">
        <f t="shared" ref="EG64:EG82" si="111">TREND(EQ$7:EQ$8,$EM$7:$EM$8,$EC64,TRUE)</f>
        <v>0.77810856691927743</v>
      </c>
      <c r="EH64" s="4">
        <f t="shared" ref="EH64:EH82" si="112">TREND(ER$7:ER$8,$EM$7:$EM$8,$EC64,TRUE)</f>
        <v>0.71270897755659712</v>
      </c>
      <c r="EI64" s="4">
        <f t="shared" ref="EI64:EI82" si="113">TREND(ES$7:ES$8,$EM$7:$EM$8,$EC64,TRUE)</f>
        <v>0.6299137393387525</v>
      </c>
      <c r="EJ64" s="4">
        <f t="shared" ref="EJ64:EJ82" si="114">TREND(ET$7:ET$8,$EM$7:$EM$8,$EC64,TRUE)</f>
        <v>0.57799158316495824</v>
      </c>
      <c r="EK64" s="4">
        <f t="shared" ref="EK64:EK82" si="115">TREND(EU$7:EU$8,$EM$7:$EM$8,$EC64,TRUE)</f>
        <v>0.53981724577739598</v>
      </c>
    </row>
    <row r="65" spans="1:141" x14ac:dyDescent="0.35">
      <c r="A65" s="21">
        <v>2.4</v>
      </c>
      <c r="P65" s="1">
        <f t="shared" si="4"/>
        <v>0.62</v>
      </c>
      <c r="Q65" s="7">
        <f t="shared" si="98"/>
        <v>1.1649455626048928</v>
      </c>
      <c r="R65" s="7">
        <f t="shared" si="98"/>
        <v>1.1450463741400758</v>
      </c>
      <c r="S65" s="7">
        <f t="shared" si="98"/>
        <v>1.1251471856752588</v>
      </c>
      <c r="T65" s="7">
        <f t="shared" si="98"/>
        <v>1.1052479972104419</v>
      </c>
      <c r="U65" s="7">
        <f t="shared" si="98"/>
        <v>1.0853488087456249</v>
      </c>
      <c r="V65" s="7">
        <f t="shared" si="98"/>
        <v>1.0654496202808079</v>
      </c>
      <c r="W65" s="7">
        <f t="shared" si="98"/>
        <v>1.0455504318159909</v>
      </c>
      <c r="X65" s="7">
        <f t="shared" si="99"/>
        <v>1.0321867480529852</v>
      </c>
      <c r="Y65" s="7">
        <f t="shared" si="99"/>
        <v>1.0188230642899796</v>
      </c>
      <c r="Z65" s="7">
        <f t="shared" si="99"/>
        <v>1.0054593805269738</v>
      </c>
      <c r="AA65" s="7">
        <f t="shared" si="99"/>
        <v>0.99209569676396803</v>
      </c>
      <c r="AB65" s="7">
        <f t="shared" si="99"/>
        <v>0.97873201300096235</v>
      </c>
      <c r="AC65" s="7">
        <f t="shared" si="99"/>
        <v>0.96536832923795668</v>
      </c>
      <c r="AD65" s="7">
        <f t="shared" si="99"/>
        <v>0.95200464547495089</v>
      </c>
      <c r="AE65" s="7">
        <f t="shared" si="99"/>
        <v>0.93864096171194522</v>
      </c>
      <c r="AF65" s="7">
        <f t="shared" si="99"/>
        <v>0.92527727794893955</v>
      </c>
      <c r="AG65" s="7">
        <f t="shared" si="99"/>
        <v>0.91191359418593376</v>
      </c>
      <c r="AH65" s="7">
        <f t="shared" si="99"/>
        <v>0.89854991042292809</v>
      </c>
      <c r="AI65" s="7">
        <f t="shared" si="99"/>
        <v>0.88518622665992241</v>
      </c>
      <c r="AJ65" s="7">
        <f t="shared" si="100"/>
        <v>0.87683178395992378</v>
      </c>
      <c r="AK65" s="7">
        <f t="shared" si="100"/>
        <v>0.86847734125992515</v>
      </c>
      <c r="AL65" s="7">
        <f t="shared" si="100"/>
        <v>0.86012289855992663</v>
      </c>
      <c r="AM65" s="7">
        <f t="shared" si="100"/>
        <v>0.85176845585992811</v>
      </c>
      <c r="AN65" s="7">
        <f t="shared" si="100"/>
        <v>0.84341401315992948</v>
      </c>
      <c r="AO65" s="7">
        <f t="shared" si="100"/>
        <v>0.83505957045993084</v>
      </c>
      <c r="AP65" s="7">
        <f t="shared" si="100"/>
        <v>0.82670512775993232</v>
      </c>
      <c r="AQ65" s="7">
        <f t="shared" si="100"/>
        <v>0.8183506850599338</v>
      </c>
      <c r="AR65" s="7">
        <f t="shared" si="100"/>
        <v>0.80999624235993517</v>
      </c>
      <c r="AS65" s="7">
        <f t="shared" si="100"/>
        <v>0.80164179965993654</v>
      </c>
      <c r="AT65" s="7">
        <f t="shared" si="100"/>
        <v>0.79328735695993802</v>
      </c>
      <c r="AU65" s="7">
        <f t="shared" si="100"/>
        <v>0.7849329142599395</v>
      </c>
      <c r="AV65" s="7">
        <f t="shared" si="101"/>
        <v>0.7794710995205848</v>
      </c>
      <c r="AW65" s="7">
        <f t="shared" si="101"/>
        <v>0.77400928478122999</v>
      </c>
      <c r="AX65" s="7">
        <f t="shared" si="101"/>
        <v>0.76854747004187518</v>
      </c>
      <c r="AY65" s="7">
        <f t="shared" si="101"/>
        <v>0.76308565530252026</v>
      </c>
      <c r="AZ65" s="7">
        <f t="shared" si="101"/>
        <v>0.75762384056316545</v>
      </c>
      <c r="BA65" s="7">
        <f t="shared" si="101"/>
        <v>0.75216202582381064</v>
      </c>
      <c r="BB65" s="7">
        <f t="shared" si="101"/>
        <v>0.74670021108445583</v>
      </c>
      <c r="BC65" s="7">
        <f t="shared" si="101"/>
        <v>0.74123839634510102</v>
      </c>
      <c r="BD65" s="7">
        <f t="shared" si="101"/>
        <v>0.73577658160574622</v>
      </c>
      <c r="BE65" s="7">
        <f t="shared" si="101"/>
        <v>0.73031476686639141</v>
      </c>
      <c r="BF65" s="7">
        <f t="shared" si="101"/>
        <v>0.7248529521270366</v>
      </c>
      <c r="BG65" s="7">
        <f t="shared" si="101"/>
        <v>0.71939113738768179</v>
      </c>
      <c r="BH65" s="7">
        <f t="shared" si="102"/>
        <v>0.71592933071524656</v>
      </c>
      <c r="BI65" s="7">
        <f t="shared" si="102"/>
        <v>0.71246752404281155</v>
      </c>
      <c r="BJ65" s="7">
        <f t="shared" si="102"/>
        <v>0.70900571737037654</v>
      </c>
      <c r="BK65" s="7">
        <f t="shared" si="102"/>
        <v>0.70554391069794153</v>
      </c>
      <c r="BL65" s="7">
        <f t="shared" si="102"/>
        <v>0.70208210402550653</v>
      </c>
      <c r="BM65" s="7">
        <f t="shared" si="102"/>
        <v>0.69862029735307152</v>
      </c>
      <c r="BN65" s="7">
        <f t="shared" si="102"/>
        <v>0.69515849068063651</v>
      </c>
      <c r="BO65" s="7">
        <f t="shared" si="102"/>
        <v>0.6916966840082015</v>
      </c>
      <c r="BP65" s="7">
        <f t="shared" si="102"/>
        <v>0.68823487733576638</v>
      </c>
      <c r="BQ65" s="7">
        <f t="shared" si="102"/>
        <v>0.68477307066333137</v>
      </c>
      <c r="BR65" s="7">
        <f t="shared" si="103"/>
        <v>0.68131126399089637</v>
      </c>
      <c r="BS65" s="7">
        <f t="shared" si="103"/>
        <v>0.67784945731846136</v>
      </c>
      <c r="BT65" s="7">
        <f t="shared" si="103"/>
        <v>0.67438765064602624</v>
      </c>
      <c r="BU65" s="7">
        <f t="shared" si="103"/>
        <v>0.67092584397359123</v>
      </c>
      <c r="BV65" s="7">
        <f t="shared" si="103"/>
        <v>0.66746403730115622</v>
      </c>
      <c r="BW65" s="7">
        <f t="shared" si="103"/>
        <v>0.66400223062872121</v>
      </c>
      <c r="BX65" s="7">
        <f t="shared" si="103"/>
        <v>0.6605404239562862</v>
      </c>
      <c r="BY65" s="7">
        <f t="shared" si="103"/>
        <v>0.6570786172838512</v>
      </c>
      <c r="BZ65" s="7">
        <f t="shared" si="103"/>
        <v>0.65361681061141619</v>
      </c>
      <c r="CA65" s="7">
        <f t="shared" si="103"/>
        <v>0.65015500393898107</v>
      </c>
      <c r="CB65" s="7">
        <f t="shared" si="103"/>
        <v>0.64669319726654606</v>
      </c>
      <c r="CC65" s="7">
        <f t="shared" si="103"/>
        <v>0.64323139059411105</v>
      </c>
      <c r="CD65" s="7">
        <f t="shared" si="103"/>
        <v>0.63976958392167604</v>
      </c>
      <c r="CE65" s="7">
        <f t="shared" si="103"/>
        <v>0.63630777724924092</v>
      </c>
      <c r="CF65" s="7">
        <f t="shared" si="104"/>
        <v>0.63413397190153353</v>
      </c>
      <c r="CG65" s="7">
        <f t="shared" si="104"/>
        <v>0.63196016655382592</v>
      </c>
      <c r="CH65" s="7">
        <f t="shared" si="104"/>
        <v>0.62978636120611831</v>
      </c>
      <c r="CI65" s="7">
        <f t="shared" si="104"/>
        <v>0.62761255585841069</v>
      </c>
      <c r="CJ65" s="7">
        <f t="shared" si="104"/>
        <v>0.62543875051070308</v>
      </c>
      <c r="CK65" s="7">
        <f t="shared" si="104"/>
        <v>0.62326494516299558</v>
      </c>
      <c r="CL65" s="7">
        <f t="shared" si="104"/>
        <v>0.62109113981528796</v>
      </c>
      <c r="CM65" s="7">
        <f t="shared" si="104"/>
        <v>0.61891733446758046</v>
      </c>
      <c r="CN65" s="7">
        <f t="shared" si="104"/>
        <v>0.61674352911987285</v>
      </c>
      <c r="CO65" s="7">
        <f t="shared" si="104"/>
        <v>0.61456972377216523</v>
      </c>
      <c r="CP65" s="7">
        <f t="shared" si="105"/>
        <v>0.61239591842445762</v>
      </c>
      <c r="CQ65" s="7">
        <f t="shared" si="105"/>
        <v>0.61022211307675001</v>
      </c>
      <c r="CR65" s="7">
        <f t="shared" si="105"/>
        <v>0.6080483077290425</v>
      </c>
      <c r="CS65" s="7">
        <f t="shared" si="105"/>
        <v>0.60587450238133489</v>
      </c>
      <c r="CT65" s="7">
        <f t="shared" si="105"/>
        <v>0.60370069703362739</v>
      </c>
      <c r="CU65" s="7">
        <f t="shared" si="105"/>
        <v>0.60152689168591977</v>
      </c>
      <c r="CV65" s="7">
        <f t="shared" si="105"/>
        <v>0.59935308633821216</v>
      </c>
      <c r="CW65" s="7">
        <f t="shared" si="105"/>
        <v>0.59717928099050455</v>
      </c>
      <c r="CX65" s="7">
        <f t="shared" si="105"/>
        <v>0.59500547564279704</v>
      </c>
      <c r="CY65" s="7">
        <f t="shared" si="105"/>
        <v>0.59283167029508943</v>
      </c>
      <c r="CZ65" s="7">
        <f t="shared" si="105"/>
        <v>0.59065786494738182</v>
      </c>
      <c r="DA65" s="7">
        <f t="shared" si="105"/>
        <v>0.58848405959967431</v>
      </c>
      <c r="DB65" s="7">
        <f t="shared" si="105"/>
        <v>0.5863102542519667</v>
      </c>
      <c r="DC65" s="7">
        <f t="shared" si="105"/>
        <v>0.58413644890425909</v>
      </c>
      <c r="DD65" s="7">
        <f t="shared" si="106"/>
        <v>0.58253886207642369</v>
      </c>
      <c r="DE65" s="7">
        <f t="shared" si="106"/>
        <v>0.5809412752485883</v>
      </c>
      <c r="DF65" s="7">
        <f t="shared" si="106"/>
        <v>0.5793436884207529</v>
      </c>
      <c r="DG65" s="7">
        <f t="shared" si="106"/>
        <v>0.5777461015929175</v>
      </c>
      <c r="DH65" s="7">
        <f t="shared" si="106"/>
        <v>0.57614851476508211</v>
      </c>
      <c r="DI65" s="7">
        <f t="shared" si="106"/>
        <v>0.57455092793724671</v>
      </c>
      <c r="DJ65" s="7">
        <f t="shared" si="106"/>
        <v>0.57295334110941132</v>
      </c>
      <c r="DK65" s="7">
        <f t="shared" si="106"/>
        <v>0.57135575428157592</v>
      </c>
      <c r="DL65" s="7">
        <f t="shared" si="106"/>
        <v>0.56975816745374053</v>
      </c>
      <c r="DM65" s="7">
        <f t="shared" si="106"/>
        <v>0.56816058062590513</v>
      </c>
      <c r="DN65" s="7">
        <f t="shared" si="107"/>
        <v>0.56656299379806974</v>
      </c>
      <c r="DO65" s="7">
        <f t="shared" si="107"/>
        <v>0.56496540697023434</v>
      </c>
      <c r="DP65" s="7">
        <f t="shared" si="107"/>
        <v>0.56336782014239895</v>
      </c>
      <c r="DQ65" s="7">
        <f t="shared" si="107"/>
        <v>0.56177023331456355</v>
      </c>
      <c r="DR65" s="7">
        <f t="shared" si="107"/>
        <v>0.56017264648672815</v>
      </c>
      <c r="DS65" s="7">
        <f t="shared" si="107"/>
        <v>0.55857505965889276</v>
      </c>
      <c r="DT65" s="7">
        <f t="shared" si="107"/>
        <v>0.55697747283105736</v>
      </c>
      <c r="DU65" s="7">
        <f t="shared" si="107"/>
        <v>0.55537988600322197</v>
      </c>
      <c r="DV65" s="7">
        <f t="shared" si="107"/>
        <v>0.55378229917538657</v>
      </c>
      <c r="DW65" s="7">
        <f t="shared" si="107"/>
        <v>0.55218471234755118</v>
      </c>
      <c r="DX65" s="7">
        <f t="shared" si="107"/>
        <v>0.55058712551971578</v>
      </c>
      <c r="DY65" s="7">
        <f t="shared" si="107"/>
        <v>0.54898953869188039</v>
      </c>
      <c r="DZ65" s="7">
        <f t="shared" si="107"/>
        <v>0.54739195186404499</v>
      </c>
      <c r="EA65" s="7">
        <f t="shared" si="107"/>
        <v>0.54579436503620959</v>
      </c>
      <c r="EC65" s="1">
        <v>0.62</v>
      </c>
      <c r="ED65" s="4">
        <f t="shared" si="108"/>
        <v>1.1649455626048928</v>
      </c>
      <c r="EE65" s="4">
        <f t="shared" si="109"/>
        <v>1.0455504318159909</v>
      </c>
      <c r="EF65" s="4">
        <f t="shared" si="110"/>
        <v>0.88518622665992241</v>
      </c>
      <c r="EG65" s="4">
        <f t="shared" si="111"/>
        <v>0.7849329142599395</v>
      </c>
      <c r="EH65" s="4">
        <f t="shared" si="112"/>
        <v>0.71939113738768168</v>
      </c>
      <c r="EI65" s="4">
        <f t="shared" si="113"/>
        <v>0.63630777724924104</v>
      </c>
      <c r="EJ65" s="4">
        <f t="shared" si="114"/>
        <v>0.58413644890425909</v>
      </c>
      <c r="EK65" s="4">
        <f t="shared" si="115"/>
        <v>0.54579436503620959</v>
      </c>
    </row>
    <row r="66" spans="1:141" x14ac:dyDescent="0.35">
      <c r="A66" s="21">
        <v>2.5</v>
      </c>
      <c r="P66" s="1">
        <f t="shared" si="4"/>
        <v>0.63</v>
      </c>
      <c r="Q66" s="7">
        <f t="shared" si="98"/>
        <v>1.1676777356783592</v>
      </c>
      <c r="R66" s="7">
        <f t="shared" si="98"/>
        <v>1.1481215597212775</v>
      </c>
      <c r="S66" s="7">
        <f t="shared" si="98"/>
        <v>1.1285653837641958</v>
      </c>
      <c r="T66" s="7">
        <f t="shared" si="98"/>
        <v>1.1090092078071141</v>
      </c>
      <c r="U66" s="7">
        <f t="shared" si="98"/>
        <v>1.0894530318500326</v>
      </c>
      <c r="V66" s="7">
        <f t="shared" si="98"/>
        <v>1.0698968558929509</v>
      </c>
      <c r="W66" s="7">
        <f t="shared" si="98"/>
        <v>1.0503406799358692</v>
      </c>
      <c r="X66" s="7">
        <f t="shared" si="99"/>
        <v>1.0371029691810578</v>
      </c>
      <c r="Y66" s="7">
        <f t="shared" si="99"/>
        <v>1.0238652584262469</v>
      </c>
      <c r="Z66" s="7">
        <f t="shared" si="99"/>
        <v>1.0106275476714357</v>
      </c>
      <c r="AA66" s="7">
        <f t="shared" si="99"/>
        <v>0.99738983691662464</v>
      </c>
      <c r="AB66" s="7">
        <f t="shared" si="99"/>
        <v>0.98415212616181358</v>
      </c>
      <c r="AC66" s="7">
        <f t="shared" si="99"/>
        <v>0.97091441540700241</v>
      </c>
      <c r="AD66" s="7">
        <f t="shared" si="99"/>
        <v>0.95767670465219135</v>
      </c>
      <c r="AE66" s="7">
        <f t="shared" si="99"/>
        <v>0.94443899389738029</v>
      </c>
      <c r="AF66" s="7">
        <f t="shared" si="99"/>
        <v>0.93120128314256911</v>
      </c>
      <c r="AG66" s="7">
        <f t="shared" si="99"/>
        <v>0.91796357238775805</v>
      </c>
      <c r="AH66" s="7">
        <f t="shared" si="99"/>
        <v>0.90472586163294699</v>
      </c>
      <c r="AI66" s="7">
        <f t="shared" si="99"/>
        <v>0.89148815087813582</v>
      </c>
      <c r="AJ66" s="7">
        <f t="shared" si="100"/>
        <v>0.88317724343834125</v>
      </c>
      <c r="AK66" s="7">
        <f t="shared" si="100"/>
        <v>0.87486633599854668</v>
      </c>
      <c r="AL66" s="7">
        <f t="shared" si="100"/>
        <v>0.86655542855875223</v>
      </c>
      <c r="AM66" s="7">
        <f t="shared" si="100"/>
        <v>0.85824452111895766</v>
      </c>
      <c r="AN66" s="7">
        <f t="shared" si="100"/>
        <v>0.84993361367916309</v>
      </c>
      <c r="AO66" s="7">
        <f t="shared" si="100"/>
        <v>0.84162270623936863</v>
      </c>
      <c r="AP66" s="7">
        <f t="shared" si="100"/>
        <v>0.83331179879957396</v>
      </c>
      <c r="AQ66" s="7">
        <f t="shared" si="100"/>
        <v>0.8250008913597795</v>
      </c>
      <c r="AR66" s="7">
        <f t="shared" si="100"/>
        <v>0.81668998391998504</v>
      </c>
      <c r="AS66" s="7">
        <f t="shared" si="100"/>
        <v>0.80837907648019036</v>
      </c>
      <c r="AT66" s="7">
        <f t="shared" si="100"/>
        <v>0.8000681690403959</v>
      </c>
      <c r="AU66" s="7">
        <f t="shared" si="100"/>
        <v>0.79175726160060134</v>
      </c>
      <c r="AV66" s="7">
        <f t="shared" si="101"/>
        <v>0.78628359790211522</v>
      </c>
      <c r="AW66" s="7">
        <f t="shared" si="101"/>
        <v>0.78080993420362887</v>
      </c>
      <c r="AX66" s="7">
        <f t="shared" si="101"/>
        <v>0.77533627050514264</v>
      </c>
      <c r="AY66" s="7">
        <f t="shared" si="101"/>
        <v>0.7698626068066563</v>
      </c>
      <c r="AZ66" s="7">
        <f t="shared" si="101"/>
        <v>0.76438894310817007</v>
      </c>
      <c r="BA66" s="7">
        <f t="shared" si="101"/>
        <v>0.75891527940968384</v>
      </c>
      <c r="BB66" s="7">
        <f t="shared" si="101"/>
        <v>0.75344161571119761</v>
      </c>
      <c r="BC66" s="7">
        <f t="shared" si="101"/>
        <v>0.74796795201271127</v>
      </c>
      <c r="BD66" s="7">
        <f t="shared" si="101"/>
        <v>0.74249428831422504</v>
      </c>
      <c r="BE66" s="7">
        <f t="shared" si="101"/>
        <v>0.7370206246157387</v>
      </c>
      <c r="BF66" s="7">
        <f t="shared" si="101"/>
        <v>0.73154696091725246</v>
      </c>
      <c r="BG66" s="7">
        <f t="shared" si="101"/>
        <v>0.72607329721876623</v>
      </c>
      <c r="BH66" s="7">
        <f t="shared" si="102"/>
        <v>0.72259948546630626</v>
      </c>
      <c r="BI66" s="7">
        <f t="shared" si="102"/>
        <v>0.71912567371384639</v>
      </c>
      <c r="BJ66" s="7">
        <f t="shared" si="102"/>
        <v>0.71565186196138653</v>
      </c>
      <c r="BK66" s="7">
        <f t="shared" si="102"/>
        <v>0.71217805020892677</v>
      </c>
      <c r="BL66" s="7">
        <f t="shared" si="102"/>
        <v>0.7087042384564668</v>
      </c>
      <c r="BM66" s="7">
        <f t="shared" si="102"/>
        <v>0.70523042670400704</v>
      </c>
      <c r="BN66" s="7">
        <f t="shared" si="102"/>
        <v>0.70175661495154706</v>
      </c>
      <c r="BO66" s="7">
        <f t="shared" si="102"/>
        <v>0.69828280319908731</v>
      </c>
      <c r="BP66" s="7">
        <f t="shared" si="102"/>
        <v>0.69480899144662744</v>
      </c>
      <c r="BQ66" s="7">
        <f t="shared" si="102"/>
        <v>0.69133517969416758</v>
      </c>
      <c r="BR66" s="7">
        <f t="shared" si="103"/>
        <v>0.68786136794170771</v>
      </c>
      <c r="BS66" s="7">
        <f t="shared" si="103"/>
        <v>0.68438755618924785</v>
      </c>
      <c r="BT66" s="7">
        <f t="shared" si="103"/>
        <v>0.68091374443678798</v>
      </c>
      <c r="BU66" s="7">
        <f t="shared" si="103"/>
        <v>0.67743993268432812</v>
      </c>
      <c r="BV66" s="7">
        <f t="shared" si="103"/>
        <v>0.67396612093186825</v>
      </c>
      <c r="BW66" s="7">
        <f t="shared" si="103"/>
        <v>0.67049230917940839</v>
      </c>
      <c r="BX66" s="7">
        <f t="shared" si="103"/>
        <v>0.66701849742694852</v>
      </c>
      <c r="BY66" s="7">
        <f t="shared" si="103"/>
        <v>0.66354468567448865</v>
      </c>
      <c r="BZ66" s="7">
        <f t="shared" si="103"/>
        <v>0.66007087392202879</v>
      </c>
      <c r="CA66" s="7">
        <f t="shared" si="103"/>
        <v>0.65659706216956892</v>
      </c>
      <c r="CB66" s="7">
        <f t="shared" si="103"/>
        <v>0.65312325041710906</v>
      </c>
      <c r="CC66" s="7">
        <f t="shared" si="103"/>
        <v>0.64964943866464919</v>
      </c>
      <c r="CD66" s="7">
        <f t="shared" si="103"/>
        <v>0.64617562691218933</v>
      </c>
      <c r="CE66" s="7">
        <f t="shared" si="103"/>
        <v>0.64270181515972946</v>
      </c>
      <c r="CF66" s="7">
        <f t="shared" si="104"/>
        <v>0.64051762763822262</v>
      </c>
      <c r="CG66" s="7">
        <f t="shared" si="104"/>
        <v>0.63833344011671556</v>
      </c>
      <c r="CH66" s="7">
        <f t="shared" si="104"/>
        <v>0.63614925259520849</v>
      </c>
      <c r="CI66" s="7">
        <f t="shared" si="104"/>
        <v>0.63396506507370143</v>
      </c>
      <c r="CJ66" s="7">
        <f t="shared" si="104"/>
        <v>0.63178087755219436</v>
      </c>
      <c r="CK66" s="7">
        <f t="shared" si="104"/>
        <v>0.6295966900306873</v>
      </c>
      <c r="CL66" s="7">
        <f t="shared" si="104"/>
        <v>0.62741250250918024</v>
      </c>
      <c r="CM66" s="7">
        <f t="shared" si="104"/>
        <v>0.62522831498767317</v>
      </c>
      <c r="CN66" s="7">
        <f t="shared" si="104"/>
        <v>0.62304412746616611</v>
      </c>
      <c r="CO66" s="7">
        <f t="shared" si="104"/>
        <v>0.62085993994465904</v>
      </c>
      <c r="CP66" s="7">
        <f t="shared" si="105"/>
        <v>0.61867575242315198</v>
      </c>
      <c r="CQ66" s="7">
        <f t="shared" si="105"/>
        <v>0.61649156490164492</v>
      </c>
      <c r="CR66" s="7">
        <f t="shared" si="105"/>
        <v>0.61430737738013785</v>
      </c>
      <c r="CS66" s="7">
        <f t="shared" si="105"/>
        <v>0.61212318985863079</v>
      </c>
      <c r="CT66" s="7">
        <f t="shared" si="105"/>
        <v>0.60993900233712384</v>
      </c>
      <c r="CU66" s="7">
        <f t="shared" si="105"/>
        <v>0.60775481481561666</v>
      </c>
      <c r="CV66" s="7">
        <f t="shared" si="105"/>
        <v>0.60557062729410971</v>
      </c>
      <c r="CW66" s="7">
        <f t="shared" si="105"/>
        <v>0.60338643977260253</v>
      </c>
      <c r="CX66" s="7">
        <f t="shared" si="105"/>
        <v>0.60120225225109558</v>
      </c>
      <c r="CY66" s="7">
        <f t="shared" si="105"/>
        <v>0.59901806472958841</v>
      </c>
      <c r="CZ66" s="7">
        <f t="shared" si="105"/>
        <v>0.59683387720808145</v>
      </c>
      <c r="DA66" s="7">
        <f t="shared" si="105"/>
        <v>0.59464968968657439</v>
      </c>
      <c r="DB66" s="7">
        <f t="shared" si="105"/>
        <v>0.59246550216506733</v>
      </c>
      <c r="DC66" s="7">
        <f t="shared" si="105"/>
        <v>0.59028131464356026</v>
      </c>
      <c r="DD66" s="7">
        <f t="shared" si="106"/>
        <v>0.58867673837903767</v>
      </c>
      <c r="DE66" s="7">
        <f t="shared" si="106"/>
        <v>0.58707216211451541</v>
      </c>
      <c r="DF66" s="7">
        <f t="shared" si="106"/>
        <v>0.58546758584999292</v>
      </c>
      <c r="DG66" s="7">
        <f t="shared" si="106"/>
        <v>0.58386300958547066</v>
      </c>
      <c r="DH66" s="7">
        <f t="shared" si="106"/>
        <v>0.58225843332094818</v>
      </c>
      <c r="DI66" s="7">
        <f t="shared" si="106"/>
        <v>0.58065385705642591</v>
      </c>
      <c r="DJ66" s="7">
        <f t="shared" si="106"/>
        <v>0.57904928079190343</v>
      </c>
      <c r="DK66" s="7">
        <f t="shared" si="106"/>
        <v>0.57744470452738117</v>
      </c>
      <c r="DL66" s="7">
        <f t="shared" si="106"/>
        <v>0.57584012826285869</v>
      </c>
      <c r="DM66" s="7">
        <f t="shared" si="106"/>
        <v>0.57423555199833642</v>
      </c>
      <c r="DN66" s="7">
        <f t="shared" si="107"/>
        <v>0.57263097573381394</v>
      </c>
      <c r="DO66" s="7">
        <f t="shared" si="107"/>
        <v>0.57102639946929168</v>
      </c>
      <c r="DP66" s="7">
        <f t="shared" si="107"/>
        <v>0.5694218232047692</v>
      </c>
      <c r="DQ66" s="7">
        <f t="shared" si="107"/>
        <v>0.56781724694024693</v>
      </c>
      <c r="DR66" s="7">
        <f t="shared" si="107"/>
        <v>0.56621267067572445</v>
      </c>
      <c r="DS66" s="7">
        <f t="shared" si="107"/>
        <v>0.56460809441120219</v>
      </c>
      <c r="DT66" s="7">
        <f t="shared" si="107"/>
        <v>0.5630035181466797</v>
      </c>
      <c r="DU66" s="7">
        <f t="shared" si="107"/>
        <v>0.56139894188215744</v>
      </c>
      <c r="DV66" s="7">
        <f t="shared" si="107"/>
        <v>0.55979436561763496</v>
      </c>
      <c r="DW66" s="7">
        <f t="shared" si="107"/>
        <v>0.5581897893531127</v>
      </c>
      <c r="DX66" s="7">
        <f t="shared" si="107"/>
        <v>0.55658521308859021</v>
      </c>
      <c r="DY66" s="7">
        <f t="shared" si="107"/>
        <v>0.55498063682406795</v>
      </c>
      <c r="DZ66" s="7">
        <f t="shared" si="107"/>
        <v>0.55337606055954547</v>
      </c>
      <c r="EA66" s="7">
        <f t="shared" si="107"/>
        <v>0.55177148429502321</v>
      </c>
      <c r="EC66" s="1">
        <v>0.63</v>
      </c>
      <c r="ED66" s="4">
        <f t="shared" si="108"/>
        <v>1.167677735678359</v>
      </c>
      <c r="EE66" s="4">
        <f t="shared" si="109"/>
        <v>1.050340679935869</v>
      </c>
      <c r="EF66" s="4">
        <f t="shared" si="110"/>
        <v>0.89148815087813582</v>
      </c>
      <c r="EG66" s="4">
        <f t="shared" si="111"/>
        <v>0.79175726160060145</v>
      </c>
      <c r="EH66" s="4">
        <f t="shared" si="112"/>
        <v>0.72607329721876623</v>
      </c>
      <c r="EI66" s="4">
        <f t="shared" si="113"/>
        <v>0.64270181515972957</v>
      </c>
      <c r="EJ66" s="4">
        <f t="shared" si="114"/>
        <v>0.59028131464356015</v>
      </c>
      <c r="EK66" s="4">
        <f t="shared" si="115"/>
        <v>0.55177148429502321</v>
      </c>
    </row>
    <row r="67" spans="1:141" x14ac:dyDescent="0.35">
      <c r="A67" s="21">
        <v>2.6</v>
      </c>
      <c r="P67" s="1">
        <f t="shared" si="4"/>
        <v>0.64</v>
      </c>
      <c r="Q67" s="7">
        <f t="shared" si="98"/>
        <v>1.1704099087518252</v>
      </c>
      <c r="R67" s="7">
        <f t="shared" si="98"/>
        <v>1.1511967453024787</v>
      </c>
      <c r="S67" s="7">
        <f t="shared" si="98"/>
        <v>1.1319835818531325</v>
      </c>
      <c r="T67" s="7">
        <f t="shared" si="98"/>
        <v>1.1127704184037861</v>
      </c>
      <c r="U67" s="7">
        <f t="shared" si="98"/>
        <v>1.0935572549544397</v>
      </c>
      <c r="V67" s="7">
        <f t="shared" si="98"/>
        <v>1.0743440915050935</v>
      </c>
      <c r="W67" s="7">
        <f t="shared" si="98"/>
        <v>1.055130928055747</v>
      </c>
      <c r="X67" s="7">
        <f t="shared" si="99"/>
        <v>1.0420191903091305</v>
      </c>
      <c r="Y67" s="7">
        <f t="shared" si="99"/>
        <v>1.0289074525625141</v>
      </c>
      <c r="Z67" s="7">
        <f t="shared" si="99"/>
        <v>1.0157957148158976</v>
      </c>
      <c r="AA67" s="7">
        <f t="shared" si="99"/>
        <v>1.002683977069281</v>
      </c>
      <c r="AB67" s="7">
        <f t="shared" si="99"/>
        <v>0.98957223932266458</v>
      </c>
      <c r="AC67" s="7">
        <f t="shared" si="99"/>
        <v>0.97646050157604813</v>
      </c>
      <c r="AD67" s="7">
        <f t="shared" si="99"/>
        <v>0.96334876382943158</v>
      </c>
      <c r="AE67" s="7">
        <f t="shared" si="99"/>
        <v>0.95023702608281513</v>
      </c>
      <c r="AF67" s="7">
        <f t="shared" si="99"/>
        <v>0.93712528833619868</v>
      </c>
      <c r="AG67" s="7">
        <f t="shared" si="99"/>
        <v>0.92401355058958212</v>
      </c>
      <c r="AH67" s="7">
        <f t="shared" si="99"/>
        <v>0.91090181284296567</v>
      </c>
      <c r="AI67" s="7">
        <f t="shared" si="99"/>
        <v>0.89779007509634923</v>
      </c>
      <c r="AJ67" s="7">
        <f t="shared" si="100"/>
        <v>0.88952270291675872</v>
      </c>
      <c r="AK67" s="7">
        <f t="shared" si="100"/>
        <v>0.88125533073716822</v>
      </c>
      <c r="AL67" s="7">
        <f t="shared" si="100"/>
        <v>0.87298795855757783</v>
      </c>
      <c r="AM67" s="7">
        <f t="shared" si="100"/>
        <v>0.86472058637798732</v>
      </c>
      <c r="AN67" s="7">
        <f t="shared" si="100"/>
        <v>0.85645321419839682</v>
      </c>
      <c r="AO67" s="7">
        <f t="shared" si="100"/>
        <v>0.84818584201880642</v>
      </c>
      <c r="AP67" s="7">
        <f t="shared" si="100"/>
        <v>0.83991846983921592</v>
      </c>
      <c r="AQ67" s="7">
        <f t="shared" si="100"/>
        <v>0.83165109765962542</v>
      </c>
      <c r="AR67" s="7">
        <f t="shared" si="100"/>
        <v>0.82338372548003491</v>
      </c>
      <c r="AS67" s="7">
        <f t="shared" si="100"/>
        <v>0.81511635330044441</v>
      </c>
      <c r="AT67" s="7">
        <f t="shared" si="100"/>
        <v>0.80684898112085401</v>
      </c>
      <c r="AU67" s="7">
        <f t="shared" si="100"/>
        <v>0.79858160894126351</v>
      </c>
      <c r="AV67" s="7">
        <f t="shared" si="101"/>
        <v>0.79309609628364575</v>
      </c>
      <c r="AW67" s="7">
        <f t="shared" si="101"/>
        <v>0.78761058362602809</v>
      </c>
      <c r="AX67" s="7">
        <f t="shared" si="101"/>
        <v>0.78212507096841033</v>
      </c>
      <c r="AY67" s="7">
        <f t="shared" si="101"/>
        <v>0.77663955831079257</v>
      </c>
      <c r="AZ67" s="7">
        <f t="shared" si="101"/>
        <v>0.7711540456531748</v>
      </c>
      <c r="BA67" s="7">
        <f t="shared" si="101"/>
        <v>0.76566853299555704</v>
      </c>
      <c r="BB67" s="7">
        <f t="shared" si="101"/>
        <v>0.76018302033793939</v>
      </c>
      <c r="BC67" s="7">
        <f t="shared" si="101"/>
        <v>0.75469750768032162</v>
      </c>
      <c r="BD67" s="7">
        <f t="shared" si="101"/>
        <v>0.74921199502270386</v>
      </c>
      <c r="BE67" s="7">
        <f t="shared" si="101"/>
        <v>0.74372648236508621</v>
      </c>
      <c r="BF67" s="7">
        <f t="shared" si="101"/>
        <v>0.73824096970746844</v>
      </c>
      <c r="BG67" s="7">
        <f t="shared" si="101"/>
        <v>0.73275545704985068</v>
      </c>
      <c r="BH67" s="7">
        <f t="shared" si="102"/>
        <v>0.72926964021736596</v>
      </c>
      <c r="BI67" s="7">
        <f t="shared" si="102"/>
        <v>0.72578382338488123</v>
      </c>
      <c r="BJ67" s="7">
        <f t="shared" si="102"/>
        <v>0.72229800655239651</v>
      </c>
      <c r="BK67" s="7">
        <f t="shared" si="102"/>
        <v>0.7188121897199119</v>
      </c>
      <c r="BL67" s="7">
        <f t="shared" si="102"/>
        <v>0.71532637288742718</v>
      </c>
      <c r="BM67" s="7">
        <f t="shared" si="102"/>
        <v>0.71184055605494256</v>
      </c>
      <c r="BN67" s="7">
        <f t="shared" si="102"/>
        <v>0.70835473922245784</v>
      </c>
      <c r="BO67" s="7">
        <f t="shared" si="102"/>
        <v>0.70486892238997312</v>
      </c>
      <c r="BP67" s="7">
        <f t="shared" si="102"/>
        <v>0.7013831055574884</v>
      </c>
      <c r="BQ67" s="7">
        <f t="shared" si="102"/>
        <v>0.69789728872500378</v>
      </c>
      <c r="BR67" s="7">
        <f t="shared" si="103"/>
        <v>0.69441147189251906</v>
      </c>
      <c r="BS67" s="7">
        <f t="shared" si="103"/>
        <v>0.69092565506003445</v>
      </c>
      <c r="BT67" s="7">
        <f t="shared" si="103"/>
        <v>0.68743983822754973</v>
      </c>
      <c r="BU67" s="7">
        <f t="shared" si="103"/>
        <v>0.683954021395065</v>
      </c>
      <c r="BV67" s="7">
        <f t="shared" si="103"/>
        <v>0.68046820456258028</v>
      </c>
      <c r="BW67" s="7">
        <f t="shared" si="103"/>
        <v>0.67698238773009567</v>
      </c>
      <c r="BX67" s="7">
        <f t="shared" si="103"/>
        <v>0.67349657089761095</v>
      </c>
      <c r="BY67" s="7">
        <f t="shared" si="103"/>
        <v>0.67001075406512633</v>
      </c>
      <c r="BZ67" s="7">
        <f t="shared" si="103"/>
        <v>0.66652493723264161</v>
      </c>
      <c r="CA67" s="7">
        <f t="shared" si="103"/>
        <v>0.66303912040015689</v>
      </c>
      <c r="CB67" s="7">
        <f t="shared" si="103"/>
        <v>0.65955330356767217</v>
      </c>
      <c r="CC67" s="7">
        <f t="shared" si="103"/>
        <v>0.65606748673518755</v>
      </c>
      <c r="CD67" s="7">
        <f t="shared" si="103"/>
        <v>0.65258166990270283</v>
      </c>
      <c r="CE67" s="7">
        <f t="shared" si="103"/>
        <v>0.64909585307021822</v>
      </c>
      <c r="CF67" s="7">
        <f t="shared" si="104"/>
        <v>0.64690128337491148</v>
      </c>
      <c r="CG67" s="7">
        <f t="shared" si="104"/>
        <v>0.64470671367960497</v>
      </c>
      <c r="CH67" s="7">
        <f t="shared" si="104"/>
        <v>0.64251214398429846</v>
      </c>
      <c r="CI67" s="7">
        <f t="shared" si="104"/>
        <v>0.64031757428899194</v>
      </c>
      <c r="CJ67" s="7">
        <f t="shared" si="104"/>
        <v>0.63812300459368543</v>
      </c>
      <c r="CK67" s="7">
        <f t="shared" si="104"/>
        <v>0.6359284348983788</v>
      </c>
      <c r="CL67" s="7">
        <f t="shared" si="104"/>
        <v>0.63373386520307229</v>
      </c>
      <c r="CM67" s="7">
        <f t="shared" si="104"/>
        <v>0.63153929550776566</v>
      </c>
      <c r="CN67" s="7">
        <f t="shared" si="104"/>
        <v>0.62934472581245915</v>
      </c>
      <c r="CO67" s="7">
        <f t="shared" si="104"/>
        <v>0.62715015611715264</v>
      </c>
      <c r="CP67" s="7">
        <f t="shared" si="105"/>
        <v>0.62495558642184612</v>
      </c>
      <c r="CQ67" s="7">
        <f t="shared" si="105"/>
        <v>0.62276101672653961</v>
      </c>
      <c r="CR67" s="7">
        <f t="shared" si="105"/>
        <v>0.62056644703123298</v>
      </c>
      <c r="CS67" s="7">
        <f t="shared" si="105"/>
        <v>0.61837187733592647</v>
      </c>
      <c r="CT67" s="7">
        <f t="shared" si="105"/>
        <v>0.61617730764061984</v>
      </c>
      <c r="CU67" s="7">
        <f t="shared" si="105"/>
        <v>0.61398273794531333</v>
      </c>
      <c r="CV67" s="7">
        <f t="shared" si="105"/>
        <v>0.61178816825000681</v>
      </c>
      <c r="CW67" s="7">
        <f t="shared" si="105"/>
        <v>0.6095935985547003</v>
      </c>
      <c r="CX67" s="7">
        <f t="shared" si="105"/>
        <v>0.60739902885939367</v>
      </c>
      <c r="CY67" s="7">
        <f t="shared" si="105"/>
        <v>0.60520445916408716</v>
      </c>
      <c r="CZ67" s="7">
        <f t="shared" si="105"/>
        <v>0.60300988946878065</v>
      </c>
      <c r="DA67" s="7">
        <f t="shared" si="105"/>
        <v>0.60081531977347402</v>
      </c>
      <c r="DB67" s="7">
        <f t="shared" si="105"/>
        <v>0.59862075007816751</v>
      </c>
      <c r="DC67" s="7">
        <f t="shared" si="105"/>
        <v>0.59642618038286099</v>
      </c>
      <c r="DD67" s="7">
        <f t="shared" si="106"/>
        <v>0.59481461468165187</v>
      </c>
      <c r="DE67" s="7">
        <f t="shared" si="106"/>
        <v>0.59320304898044252</v>
      </c>
      <c r="DF67" s="7">
        <f t="shared" si="106"/>
        <v>0.59159148327923317</v>
      </c>
      <c r="DG67" s="7">
        <f t="shared" si="106"/>
        <v>0.58997991757802382</v>
      </c>
      <c r="DH67" s="7">
        <f t="shared" si="106"/>
        <v>0.58836835187681447</v>
      </c>
      <c r="DI67" s="7">
        <f t="shared" si="106"/>
        <v>0.58675678617560512</v>
      </c>
      <c r="DJ67" s="7">
        <f t="shared" si="106"/>
        <v>0.58514522047439577</v>
      </c>
      <c r="DK67" s="7">
        <f t="shared" si="106"/>
        <v>0.58353365477318642</v>
      </c>
      <c r="DL67" s="7">
        <f t="shared" si="106"/>
        <v>0.58192208907197707</v>
      </c>
      <c r="DM67" s="7">
        <f t="shared" si="106"/>
        <v>0.58031052337076772</v>
      </c>
      <c r="DN67" s="7">
        <f t="shared" si="107"/>
        <v>0.57869895766955848</v>
      </c>
      <c r="DO67" s="7">
        <f t="shared" si="107"/>
        <v>0.57708739196834902</v>
      </c>
      <c r="DP67" s="7">
        <f t="shared" si="107"/>
        <v>0.57547582626713978</v>
      </c>
      <c r="DQ67" s="7">
        <f t="shared" si="107"/>
        <v>0.57386426056593032</v>
      </c>
      <c r="DR67" s="7">
        <f t="shared" si="107"/>
        <v>0.57225269486472108</v>
      </c>
      <c r="DS67" s="7">
        <f t="shared" si="107"/>
        <v>0.57064112916351162</v>
      </c>
      <c r="DT67" s="7">
        <f t="shared" si="107"/>
        <v>0.56902956346230238</v>
      </c>
      <c r="DU67" s="7">
        <f t="shared" si="107"/>
        <v>0.56741799776109303</v>
      </c>
      <c r="DV67" s="7">
        <f t="shared" si="107"/>
        <v>0.56580643205988368</v>
      </c>
      <c r="DW67" s="7">
        <f t="shared" si="107"/>
        <v>0.56419486635867433</v>
      </c>
      <c r="DX67" s="7">
        <f t="shared" si="107"/>
        <v>0.56258330065746498</v>
      </c>
      <c r="DY67" s="7">
        <f t="shared" si="107"/>
        <v>0.56097173495625563</v>
      </c>
      <c r="DZ67" s="7">
        <f t="shared" si="107"/>
        <v>0.55936016925504628</v>
      </c>
      <c r="EA67" s="7">
        <f t="shared" si="107"/>
        <v>0.55774860355383693</v>
      </c>
      <c r="EC67" s="1">
        <v>0.64</v>
      </c>
      <c r="ED67" s="4">
        <f t="shared" si="108"/>
        <v>1.1704099087518252</v>
      </c>
      <c r="EE67" s="4">
        <f t="shared" si="109"/>
        <v>1.055130928055747</v>
      </c>
      <c r="EF67" s="4">
        <f t="shared" si="110"/>
        <v>0.89779007509634923</v>
      </c>
      <c r="EG67" s="4">
        <f t="shared" si="111"/>
        <v>0.79858160894126351</v>
      </c>
      <c r="EH67" s="4">
        <f t="shared" si="112"/>
        <v>0.73275545704985068</v>
      </c>
      <c r="EI67" s="4">
        <f t="shared" si="113"/>
        <v>0.64909585307021822</v>
      </c>
      <c r="EJ67" s="4">
        <f t="shared" si="114"/>
        <v>0.5964261803828611</v>
      </c>
      <c r="EK67" s="4">
        <f t="shared" si="115"/>
        <v>0.55774860355383682</v>
      </c>
    </row>
    <row r="68" spans="1:141" x14ac:dyDescent="0.35">
      <c r="A68" s="21">
        <v>2.7</v>
      </c>
      <c r="P68" s="1">
        <f t="shared" ref="P68:P131" si="116">EC68</f>
        <v>0.65</v>
      </c>
      <c r="Q68" s="7">
        <f t="shared" si="98"/>
        <v>1.1731420818252911</v>
      </c>
      <c r="R68" s="7">
        <f t="shared" si="98"/>
        <v>1.15427193088368</v>
      </c>
      <c r="S68" s="7">
        <f t="shared" si="98"/>
        <v>1.135401779942069</v>
      </c>
      <c r="T68" s="7">
        <f t="shared" si="98"/>
        <v>1.1165316290004581</v>
      </c>
      <c r="U68" s="7">
        <f t="shared" si="98"/>
        <v>1.097661478058847</v>
      </c>
      <c r="V68" s="7">
        <f t="shared" si="98"/>
        <v>1.0787913271172358</v>
      </c>
      <c r="W68" s="7">
        <f t="shared" si="98"/>
        <v>1.0599211761756249</v>
      </c>
      <c r="X68" s="7">
        <f t="shared" si="99"/>
        <v>1.0469354114372031</v>
      </c>
      <c r="Y68" s="7">
        <f t="shared" si="99"/>
        <v>1.0339496466987814</v>
      </c>
      <c r="Z68" s="7">
        <f t="shared" si="99"/>
        <v>1.0209638819603595</v>
      </c>
      <c r="AA68" s="7">
        <f t="shared" si="99"/>
        <v>1.0079781172219375</v>
      </c>
      <c r="AB68" s="7">
        <f t="shared" si="99"/>
        <v>0.9949923524835157</v>
      </c>
      <c r="AC68" s="7">
        <f t="shared" si="99"/>
        <v>0.98200658774509386</v>
      </c>
      <c r="AD68" s="7">
        <f t="shared" si="99"/>
        <v>0.96902082300667192</v>
      </c>
      <c r="AE68" s="7">
        <f t="shared" si="99"/>
        <v>0.95603505826825008</v>
      </c>
      <c r="AF68" s="7">
        <f t="shared" si="99"/>
        <v>0.94304929352982825</v>
      </c>
      <c r="AG68" s="7">
        <f t="shared" si="99"/>
        <v>0.9300635287914063</v>
      </c>
      <c r="AH68" s="7">
        <f t="shared" si="99"/>
        <v>0.91707776405298447</v>
      </c>
      <c r="AI68" s="7">
        <f t="shared" si="99"/>
        <v>0.90409199931456263</v>
      </c>
      <c r="AJ68" s="7">
        <f t="shared" si="100"/>
        <v>0.89586816239517619</v>
      </c>
      <c r="AK68" s="7">
        <f t="shared" si="100"/>
        <v>0.88764432547578975</v>
      </c>
      <c r="AL68" s="7">
        <f t="shared" si="100"/>
        <v>0.87942048855640331</v>
      </c>
      <c r="AM68" s="7">
        <f t="shared" si="100"/>
        <v>0.87119665163701687</v>
      </c>
      <c r="AN68" s="7">
        <f t="shared" si="100"/>
        <v>0.86297281471763054</v>
      </c>
      <c r="AO68" s="7">
        <f t="shared" si="100"/>
        <v>0.8547489777982441</v>
      </c>
      <c r="AP68" s="7">
        <f t="shared" si="100"/>
        <v>0.84652514087885766</v>
      </c>
      <c r="AQ68" s="7">
        <f t="shared" si="100"/>
        <v>0.83830130395947122</v>
      </c>
      <c r="AR68" s="7">
        <f t="shared" si="100"/>
        <v>0.83007746704008478</v>
      </c>
      <c r="AS68" s="7">
        <f t="shared" si="100"/>
        <v>0.82185363012069845</v>
      </c>
      <c r="AT68" s="7">
        <f t="shared" si="100"/>
        <v>0.8136297932013119</v>
      </c>
      <c r="AU68" s="7">
        <f t="shared" si="100"/>
        <v>0.80540595628192557</v>
      </c>
      <c r="AV68" s="7">
        <f t="shared" si="101"/>
        <v>0.79990859466517628</v>
      </c>
      <c r="AW68" s="7">
        <f t="shared" si="101"/>
        <v>0.79441123304842709</v>
      </c>
      <c r="AX68" s="7">
        <f t="shared" si="101"/>
        <v>0.7889138714316779</v>
      </c>
      <c r="AY68" s="7">
        <f t="shared" si="101"/>
        <v>0.78341650981492872</v>
      </c>
      <c r="AZ68" s="7">
        <f t="shared" si="101"/>
        <v>0.77791914819817953</v>
      </c>
      <c r="BA68" s="7">
        <f t="shared" si="101"/>
        <v>0.77242178658143024</v>
      </c>
      <c r="BB68" s="7">
        <f t="shared" si="101"/>
        <v>0.76692442496468105</v>
      </c>
      <c r="BC68" s="7">
        <f t="shared" si="101"/>
        <v>0.76142706334793187</v>
      </c>
      <c r="BD68" s="7">
        <f t="shared" si="101"/>
        <v>0.75592970173118268</v>
      </c>
      <c r="BE68" s="7">
        <f t="shared" si="101"/>
        <v>0.75043234011443349</v>
      </c>
      <c r="BF68" s="7">
        <f t="shared" si="101"/>
        <v>0.7449349784976842</v>
      </c>
      <c r="BG68" s="7">
        <f t="shared" si="101"/>
        <v>0.73943761688093512</v>
      </c>
      <c r="BH68" s="7">
        <f t="shared" si="102"/>
        <v>0.73593979496842565</v>
      </c>
      <c r="BI68" s="7">
        <f t="shared" si="102"/>
        <v>0.73244197305591618</v>
      </c>
      <c r="BJ68" s="7">
        <f t="shared" si="102"/>
        <v>0.7289441511434066</v>
      </c>
      <c r="BK68" s="7">
        <f t="shared" si="102"/>
        <v>0.72544632923089714</v>
      </c>
      <c r="BL68" s="7">
        <f t="shared" si="102"/>
        <v>0.72194850731838756</v>
      </c>
      <c r="BM68" s="7">
        <f t="shared" si="102"/>
        <v>0.71845068540587809</v>
      </c>
      <c r="BN68" s="7">
        <f t="shared" si="102"/>
        <v>0.71495286349336862</v>
      </c>
      <c r="BO68" s="7">
        <f t="shared" si="102"/>
        <v>0.71145504158085904</v>
      </c>
      <c r="BP68" s="7">
        <f t="shared" si="102"/>
        <v>0.70795721966834946</v>
      </c>
      <c r="BQ68" s="7">
        <f t="shared" si="102"/>
        <v>0.70445939775583999</v>
      </c>
      <c r="BR68" s="7">
        <f t="shared" si="103"/>
        <v>0.70096157584333052</v>
      </c>
      <c r="BS68" s="7">
        <f t="shared" si="103"/>
        <v>0.69746375393082105</v>
      </c>
      <c r="BT68" s="7">
        <f t="shared" si="103"/>
        <v>0.69396593201831147</v>
      </c>
      <c r="BU68" s="7">
        <f t="shared" si="103"/>
        <v>0.69046811010580189</v>
      </c>
      <c r="BV68" s="7">
        <f t="shared" si="103"/>
        <v>0.68697028819329242</v>
      </c>
      <c r="BW68" s="7">
        <f t="shared" si="103"/>
        <v>0.68347246628078295</v>
      </c>
      <c r="BX68" s="7">
        <f t="shared" si="103"/>
        <v>0.67997464436827337</v>
      </c>
      <c r="BY68" s="7">
        <f t="shared" si="103"/>
        <v>0.6764768224557639</v>
      </c>
      <c r="BZ68" s="7">
        <f t="shared" si="103"/>
        <v>0.67297900054325432</v>
      </c>
      <c r="CA68" s="7">
        <f t="shared" si="103"/>
        <v>0.66948117863074486</v>
      </c>
      <c r="CB68" s="7">
        <f t="shared" si="103"/>
        <v>0.66598335671823539</v>
      </c>
      <c r="CC68" s="7">
        <f t="shared" si="103"/>
        <v>0.66248553480572581</v>
      </c>
      <c r="CD68" s="7">
        <f t="shared" si="103"/>
        <v>0.65898771289321634</v>
      </c>
      <c r="CE68" s="7">
        <f t="shared" si="103"/>
        <v>0.65548989098070676</v>
      </c>
      <c r="CF68" s="7">
        <f t="shared" si="104"/>
        <v>0.65328493911160079</v>
      </c>
      <c r="CG68" s="7">
        <f t="shared" si="104"/>
        <v>0.65107998724249472</v>
      </c>
      <c r="CH68" s="7">
        <f t="shared" si="104"/>
        <v>0.64887503537338875</v>
      </c>
      <c r="CI68" s="7">
        <f t="shared" si="104"/>
        <v>0.64667008350428268</v>
      </c>
      <c r="CJ68" s="7">
        <f t="shared" si="104"/>
        <v>0.6444651316351766</v>
      </c>
      <c r="CK68" s="7">
        <f t="shared" si="104"/>
        <v>0.64226017976607064</v>
      </c>
      <c r="CL68" s="7">
        <f t="shared" si="104"/>
        <v>0.64005522789696456</v>
      </c>
      <c r="CM68" s="7">
        <f t="shared" si="104"/>
        <v>0.6378502760278586</v>
      </c>
      <c r="CN68" s="7">
        <f t="shared" si="104"/>
        <v>0.63564532415875252</v>
      </c>
      <c r="CO68" s="7">
        <f t="shared" si="104"/>
        <v>0.63344037228964645</v>
      </c>
      <c r="CP68" s="7">
        <f t="shared" si="105"/>
        <v>0.63123542042054048</v>
      </c>
      <c r="CQ68" s="7">
        <f t="shared" si="105"/>
        <v>0.62903046855143452</v>
      </c>
      <c r="CR68" s="7">
        <f t="shared" si="105"/>
        <v>0.62682551668232844</v>
      </c>
      <c r="CS68" s="7">
        <f t="shared" si="105"/>
        <v>0.62462056481322237</v>
      </c>
      <c r="CT68" s="7">
        <f t="shared" si="105"/>
        <v>0.6224156129441164</v>
      </c>
      <c r="CU68" s="7">
        <f t="shared" si="105"/>
        <v>0.62021066107501033</v>
      </c>
      <c r="CV68" s="7">
        <f t="shared" si="105"/>
        <v>0.61800570920590436</v>
      </c>
      <c r="CW68" s="7">
        <f t="shared" si="105"/>
        <v>0.61580075733679829</v>
      </c>
      <c r="CX68" s="7">
        <f t="shared" si="105"/>
        <v>0.61359580546769221</v>
      </c>
      <c r="CY68" s="7">
        <f t="shared" si="105"/>
        <v>0.61139085359858625</v>
      </c>
      <c r="CZ68" s="7">
        <f t="shared" si="105"/>
        <v>0.60918590172948017</v>
      </c>
      <c r="DA68" s="7">
        <f t="shared" si="105"/>
        <v>0.60698094986037421</v>
      </c>
      <c r="DB68" s="7">
        <f t="shared" si="105"/>
        <v>0.60477599799126813</v>
      </c>
      <c r="DC68" s="7">
        <f t="shared" si="105"/>
        <v>0.60257104612216206</v>
      </c>
      <c r="DD68" s="7">
        <f t="shared" si="106"/>
        <v>0.60095249098426573</v>
      </c>
      <c r="DE68" s="7">
        <f t="shared" si="106"/>
        <v>0.5993339358463694</v>
      </c>
      <c r="DF68" s="7">
        <f t="shared" si="106"/>
        <v>0.59771538070847308</v>
      </c>
      <c r="DG68" s="7">
        <f t="shared" si="106"/>
        <v>0.59609682557057675</v>
      </c>
      <c r="DH68" s="7">
        <f t="shared" si="106"/>
        <v>0.59447827043268053</v>
      </c>
      <c r="DI68" s="7">
        <f t="shared" si="106"/>
        <v>0.5928597152947841</v>
      </c>
      <c r="DJ68" s="7">
        <f t="shared" si="106"/>
        <v>0.59124116015688788</v>
      </c>
      <c r="DK68" s="7">
        <f t="shared" si="106"/>
        <v>0.58962260501899155</v>
      </c>
      <c r="DL68" s="7">
        <f t="shared" si="106"/>
        <v>0.58800404988109523</v>
      </c>
      <c r="DM68" s="7">
        <f t="shared" si="106"/>
        <v>0.5863854947431989</v>
      </c>
      <c r="DN68" s="7">
        <f t="shared" si="107"/>
        <v>0.58476693960530257</v>
      </c>
      <c r="DO68" s="7">
        <f t="shared" si="107"/>
        <v>0.58314838446740624</v>
      </c>
      <c r="DP68" s="7">
        <f t="shared" si="107"/>
        <v>0.58152982932950992</v>
      </c>
      <c r="DQ68" s="7">
        <f t="shared" si="107"/>
        <v>0.57991127419161359</v>
      </c>
      <c r="DR68" s="7">
        <f t="shared" si="107"/>
        <v>0.57829271905371726</v>
      </c>
      <c r="DS68" s="7">
        <f t="shared" si="107"/>
        <v>0.57667416391582105</v>
      </c>
      <c r="DT68" s="7">
        <f t="shared" si="107"/>
        <v>0.57505560877792461</v>
      </c>
      <c r="DU68" s="7">
        <f t="shared" si="107"/>
        <v>0.57343705364002839</v>
      </c>
      <c r="DV68" s="7">
        <f t="shared" si="107"/>
        <v>0.57181849850213207</v>
      </c>
      <c r="DW68" s="7">
        <f t="shared" si="107"/>
        <v>0.57019994336423574</v>
      </c>
      <c r="DX68" s="7">
        <f t="shared" si="107"/>
        <v>0.56858138822633941</v>
      </c>
      <c r="DY68" s="7">
        <f t="shared" si="107"/>
        <v>0.56696283308844309</v>
      </c>
      <c r="DZ68" s="7">
        <f t="shared" si="107"/>
        <v>0.56534427795054676</v>
      </c>
      <c r="EA68" s="7">
        <f t="shared" si="107"/>
        <v>0.56372572281265043</v>
      </c>
      <c r="EC68" s="1">
        <v>0.65</v>
      </c>
      <c r="ED68" s="4">
        <f t="shared" si="108"/>
        <v>1.1731420818252913</v>
      </c>
      <c r="EE68" s="4">
        <f t="shared" si="109"/>
        <v>1.0599211761756251</v>
      </c>
      <c r="EF68" s="4">
        <f t="shared" si="110"/>
        <v>0.90409199931456263</v>
      </c>
      <c r="EG68" s="4">
        <f t="shared" si="111"/>
        <v>0.80540595628192557</v>
      </c>
      <c r="EH68" s="4">
        <f t="shared" si="112"/>
        <v>0.73943761688093512</v>
      </c>
      <c r="EI68" s="4">
        <f t="shared" si="113"/>
        <v>0.65548989098070676</v>
      </c>
      <c r="EJ68" s="4">
        <f t="shared" si="114"/>
        <v>0.60257104612216206</v>
      </c>
      <c r="EK68" s="4">
        <f t="shared" si="115"/>
        <v>0.56372572281265043</v>
      </c>
    </row>
    <row r="69" spans="1:141" x14ac:dyDescent="0.35">
      <c r="A69" s="21">
        <v>2.8</v>
      </c>
      <c r="P69" s="1">
        <f t="shared" si="116"/>
        <v>0.66</v>
      </c>
      <c r="Q69" s="7">
        <f t="shared" si="98"/>
        <v>1.1758742548987573</v>
      </c>
      <c r="R69" s="7">
        <f t="shared" si="98"/>
        <v>1.1573471164648816</v>
      </c>
      <c r="S69" s="7">
        <f t="shared" si="98"/>
        <v>1.138819978031006</v>
      </c>
      <c r="T69" s="7">
        <f t="shared" si="98"/>
        <v>1.1202928395971301</v>
      </c>
      <c r="U69" s="7">
        <f t="shared" si="98"/>
        <v>1.1017657011632545</v>
      </c>
      <c r="V69" s="7">
        <f t="shared" si="98"/>
        <v>1.0832385627293788</v>
      </c>
      <c r="W69" s="7">
        <f t="shared" si="98"/>
        <v>1.0647114242955031</v>
      </c>
      <c r="X69" s="7">
        <f t="shared" si="99"/>
        <v>1.0518516325652758</v>
      </c>
      <c r="Y69" s="7">
        <f t="shared" si="99"/>
        <v>1.0389918408350485</v>
      </c>
      <c r="Z69" s="7">
        <f t="shared" si="99"/>
        <v>1.0261320491048214</v>
      </c>
      <c r="AA69" s="7">
        <f t="shared" si="99"/>
        <v>1.013272257374594</v>
      </c>
      <c r="AB69" s="7">
        <f t="shared" si="99"/>
        <v>1.0004124656443667</v>
      </c>
      <c r="AC69" s="7">
        <f t="shared" si="99"/>
        <v>0.98755267391413948</v>
      </c>
      <c r="AD69" s="7">
        <f t="shared" si="99"/>
        <v>0.97469288218391226</v>
      </c>
      <c r="AE69" s="7">
        <f t="shared" si="99"/>
        <v>0.96183309045368492</v>
      </c>
      <c r="AF69" s="7">
        <f t="shared" si="99"/>
        <v>0.9489732987234577</v>
      </c>
      <c r="AG69" s="7">
        <f t="shared" si="99"/>
        <v>0.93611350699323048</v>
      </c>
      <c r="AH69" s="7">
        <f t="shared" si="99"/>
        <v>0.92325371526300315</v>
      </c>
      <c r="AI69" s="7">
        <f t="shared" si="99"/>
        <v>0.91039392353277593</v>
      </c>
      <c r="AJ69" s="7">
        <f t="shared" si="100"/>
        <v>0.90221362187359366</v>
      </c>
      <c r="AK69" s="7">
        <f t="shared" si="100"/>
        <v>0.89403332021441129</v>
      </c>
      <c r="AL69" s="7">
        <f t="shared" si="100"/>
        <v>0.88585301855522891</v>
      </c>
      <c r="AM69" s="7">
        <f t="shared" si="100"/>
        <v>0.87767271689604653</v>
      </c>
      <c r="AN69" s="7">
        <f t="shared" si="100"/>
        <v>0.86949241523686416</v>
      </c>
      <c r="AO69" s="7">
        <f t="shared" si="100"/>
        <v>0.86131211357768178</v>
      </c>
      <c r="AP69" s="7">
        <f t="shared" si="100"/>
        <v>0.85313181191849941</v>
      </c>
      <c r="AQ69" s="7">
        <f t="shared" si="100"/>
        <v>0.84495151025931703</v>
      </c>
      <c r="AR69" s="7">
        <f t="shared" si="100"/>
        <v>0.83677120860013465</v>
      </c>
      <c r="AS69" s="7">
        <f t="shared" si="100"/>
        <v>0.82859090694095228</v>
      </c>
      <c r="AT69" s="7">
        <f t="shared" si="100"/>
        <v>0.8204106052817699</v>
      </c>
      <c r="AU69" s="7">
        <f t="shared" si="100"/>
        <v>0.81223030362258752</v>
      </c>
      <c r="AV69" s="7">
        <f t="shared" si="101"/>
        <v>0.80672109304670692</v>
      </c>
      <c r="AW69" s="7">
        <f t="shared" si="101"/>
        <v>0.8012118824708262</v>
      </c>
      <c r="AX69" s="7">
        <f t="shared" si="101"/>
        <v>0.79570267189494559</v>
      </c>
      <c r="AY69" s="7">
        <f t="shared" si="101"/>
        <v>0.79019346131906487</v>
      </c>
      <c r="AZ69" s="7">
        <f t="shared" si="101"/>
        <v>0.78468425074318426</v>
      </c>
      <c r="BA69" s="7">
        <f t="shared" si="101"/>
        <v>0.77917504016730355</v>
      </c>
      <c r="BB69" s="7">
        <f t="shared" si="101"/>
        <v>0.77366582959142294</v>
      </c>
      <c r="BC69" s="7">
        <f t="shared" si="101"/>
        <v>0.76815661901554222</v>
      </c>
      <c r="BD69" s="7">
        <f t="shared" si="101"/>
        <v>0.76264740843966161</v>
      </c>
      <c r="BE69" s="7">
        <f t="shared" si="101"/>
        <v>0.757138197863781</v>
      </c>
      <c r="BF69" s="7">
        <f t="shared" si="101"/>
        <v>0.75162898728790029</v>
      </c>
      <c r="BG69" s="7">
        <f t="shared" si="101"/>
        <v>0.74611977671201957</v>
      </c>
      <c r="BH69" s="7">
        <f t="shared" si="102"/>
        <v>0.74260994971948524</v>
      </c>
      <c r="BI69" s="7">
        <f t="shared" si="102"/>
        <v>0.73910012272695091</v>
      </c>
      <c r="BJ69" s="7">
        <f t="shared" si="102"/>
        <v>0.73559029573441659</v>
      </c>
      <c r="BK69" s="7">
        <f t="shared" si="102"/>
        <v>0.73208046874188226</v>
      </c>
      <c r="BL69" s="7">
        <f t="shared" si="102"/>
        <v>0.72857064174934782</v>
      </c>
      <c r="BM69" s="7">
        <f t="shared" si="102"/>
        <v>0.7250608147568135</v>
      </c>
      <c r="BN69" s="7">
        <f t="shared" si="102"/>
        <v>0.72155098776427917</v>
      </c>
      <c r="BO69" s="7">
        <f t="shared" si="102"/>
        <v>0.71804116077174485</v>
      </c>
      <c r="BP69" s="7">
        <f t="shared" si="102"/>
        <v>0.71453133377921052</v>
      </c>
      <c r="BQ69" s="7">
        <f t="shared" si="102"/>
        <v>0.71102150678667619</v>
      </c>
      <c r="BR69" s="7">
        <f t="shared" si="103"/>
        <v>0.70751167979414187</v>
      </c>
      <c r="BS69" s="7">
        <f t="shared" si="103"/>
        <v>0.70400185280160743</v>
      </c>
      <c r="BT69" s="7">
        <f t="shared" si="103"/>
        <v>0.7004920258090731</v>
      </c>
      <c r="BU69" s="7">
        <f t="shared" si="103"/>
        <v>0.69698219881653878</v>
      </c>
      <c r="BV69" s="7">
        <f t="shared" si="103"/>
        <v>0.69347237182400445</v>
      </c>
      <c r="BW69" s="7">
        <f t="shared" si="103"/>
        <v>0.68996254483147013</v>
      </c>
      <c r="BX69" s="7">
        <f t="shared" si="103"/>
        <v>0.68645271783893569</v>
      </c>
      <c r="BY69" s="7">
        <f t="shared" si="103"/>
        <v>0.68294289084640147</v>
      </c>
      <c r="BZ69" s="7">
        <f t="shared" si="103"/>
        <v>0.67943306385386704</v>
      </c>
      <c r="CA69" s="7">
        <f t="shared" si="103"/>
        <v>0.67592323686133271</v>
      </c>
      <c r="CB69" s="7">
        <f t="shared" si="103"/>
        <v>0.67241340986879838</v>
      </c>
      <c r="CC69" s="7">
        <f t="shared" si="103"/>
        <v>0.66890358287626406</v>
      </c>
      <c r="CD69" s="7">
        <f t="shared" si="103"/>
        <v>0.66539375588372973</v>
      </c>
      <c r="CE69" s="7">
        <f t="shared" si="103"/>
        <v>0.66188392889119529</v>
      </c>
      <c r="CF69" s="7">
        <f t="shared" si="104"/>
        <v>0.65966859484828988</v>
      </c>
      <c r="CG69" s="7">
        <f t="shared" si="104"/>
        <v>0.65745326080538435</v>
      </c>
      <c r="CH69" s="7">
        <f t="shared" si="104"/>
        <v>0.65523792676247883</v>
      </c>
      <c r="CI69" s="7">
        <f t="shared" si="104"/>
        <v>0.6530225927195733</v>
      </c>
      <c r="CJ69" s="7">
        <f t="shared" si="104"/>
        <v>0.65080725867666778</v>
      </c>
      <c r="CK69" s="7">
        <f t="shared" si="104"/>
        <v>0.64859192463376236</v>
      </c>
      <c r="CL69" s="7">
        <f t="shared" si="104"/>
        <v>0.64637659059085673</v>
      </c>
      <c r="CM69" s="7">
        <f t="shared" si="104"/>
        <v>0.64416125654795131</v>
      </c>
      <c r="CN69" s="7">
        <f t="shared" si="104"/>
        <v>0.64194592250504579</v>
      </c>
      <c r="CO69" s="7">
        <f t="shared" si="104"/>
        <v>0.63973058846214026</v>
      </c>
      <c r="CP69" s="7">
        <f t="shared" si="105"/>
        <v>0.63751525441923473</v>
      </c>
      <c r="CQ69" s="7">
        <f t="shared" si="105"/>
        <v>0.63529992037632921</v>
      </c>
      <c r="CR69" s="7">
        <f t="shared" si="105"/>
        <v>0.63308458633342379</v>
      </c>
      <c r="CS69" s="7">
        <f t="shared" si="105"/>
        <v>0.63086925229051827</v>
      </c>
      <c r="CT69" s="7">
        <f t="shared" si="105"/>
        <v>0.62865391824761274</v>
      </c>
      <c r="CU69" s="7">
        <f t="shared" si="105"/>
        <v>0.62643858420470722</v>
      </c>
      <c r="CV69" s="7">
        <f t="shared" si="105"/>
        <v>0.62422325016180169</v>
      </c>
      <c r="CW69" s="7">
        <f t="shared" si="105"/>
        <v>0.62200791611889628</v>
      </c>
      <c r="CX69" s="7">
        <f t="shared" si="105"/>
        <v>0.61979258207599075</v>
      </c>
      <c r="CY69" s="7">
        <f t="shared" si="105"/>
        <v>0.61757724803308522</v>
      </c>
      <c r="CZ69" s="7">
        <f t="shared" si="105"/>
        <v>0.6153619139901797</v>
      </c>
      <c r="DA69" s="7">
        <f t="shared" si="105"/>
        <v>0.61314657994727417</v>
      </c>
      <c r="DB69" s="7">
        <f t="shared" si="105"/>
        <v>0.61093124590436865</v>
      </c>
      <c r="DC69" s="7">
        <f t="shared" si="105"/>
        <v>0.60871591186146312</v>
      </c>
      <c r="DD69" s="7">
        <f t="shared" si="106"/>
        <v>0.60709036728687971</v>
      </c>
      <c r="DE69" s="7">
        <f t="shared" si="106"/>
        <v>0.60546482271229651</v>
      </c>
      <c r="DF69" s="7">
        <f t="shared" si="106"/>
        <v>0.6038392781377131</v>
      </c>
      <c r="DG69" s="7">
        <f t="shared" si="106"/>
        <v>0.6022137335631299</v>
      </c>
      <c r="DH69" s="7">
        <f t="shared" si="106"/>
        <v>0.60058818898854649</v>
      </c>
      <c r="DI69" s="7">
        <f t="shared" si="106"/>
        <v>0.5989626444139633</v>
      </c>
      <c r="DJ69" s="7">
        <f t="shared" si="106"/>
        <v>0.59733709983937999</v>
      </c>
      <c r="DK69" s="7">
        <f t="shared" si="106"/>
        <v>0.59571155526479669</v>
      </c>
      <c r="DL69" s="7">
        <f t="shared" si="106"/>
        <v>0.59408601069021338</v>
      </c>
      <c r="DM69" s="7">
        <f t="shared" si="106"/>
        <v>0.59246046611563008</v>
      </c>
      <c r="DN69" s="7">
        <f t="shared" si="107"/>
        <v>0.59083492154104678</v>
      </c>
      <c r="DO69" s="7">
        <f t="shared" si="107"/>
        <v>0.58920937696646347</v>
      </c>
      <c r="DP69" s="7">
        <f t="shared" si="107"/>
        <v>0.58758383239188017</v>
      </c>
      <c r="DQ69" s="7">
        <f t="shared" si="107"/>
        <v>0.58595828781729686</v>
      </c>
      <c r="DR69" s="7">
        <f t="shared" si="107"/>
        <v>0.58433274324271356</v>
      </c>
      <c r="DS69" s="7">
        <f t="shared" si="107"/>
        <v>0.58270719866813026</v>
      </c>
      <c r="DT69" s="7">
        <f t="shared" si="107"/>
        <v>0.58108165409354695</v>
      </c>
      <c r="DU69" s="7">
        <f t="shared" si="107"/>
        <v>0.57945610951896365</v>
      </c>
      <c r="DV69" s="7">
        <f t="shared" si="107"/>
        <v>0.57783056494438034</v>
      </c>
      <c r="DW69" s="7">
        <f t="shared" si="107"/>
        <v>0.57620502036979704</v>
      </c>
      <c r="DX69" s="7">
        <f t="shared" si="107"/>
        <v>0.57457947579521373</v>
      </c>
      <c r="DY69" s="7">
        <f t="shared" si="107"/>
        <v>0.57295393122063043</v>
      </c>
      <c r="DZ69" s="7">
        <f t="shared" si="107"/>
        <v>0.57132838664604713</v>
      </c>
      <c r="EA69" s="7">
        <f t="shared" si="107"/>
        <v>0.56970284207146382</v>
      </c>
      <c r="EC69" s="1">
        <v>0.66</v>
      </c>
      <c r="ED69" s="4">
        <f t="shared" si="108"/>
        <v>1.1758742548987573</v>
      </c>
      <c r="EE69" s="4">
        <f t="shared" si="109"/>
        <v>1.0647114242955031</v>
      </c>
      <c r="EF69" s="4">
        <f t="shared" si="110"/>
        <v>0.91039392353277604</v>
      </c>
      <c r="EG69" s="4">
        <f t="shared" si="111"/>
        <v>0.81223030362258752</v>
      </c>
      <c r="EH69" s="4">
        <f t="shared" si="112"/>
        <v>0.74611977671201957</v>
      </c>
      <c r="EI69" s="4">
        <f t="shared" si="113"/>
        <v>0.66188392889119529</v>
      </c>
      <c r="EJ69" s="4">
        <f t="shared" si="114"/>
        <v>0.60871591186146312</v>
      </c>
      <c r="EK69" s="4">
        <f t="shared" si="115"/>
        <v>0.56970284207146393</v>
      </c>
    </row>
    <row r="70" spans="1:141" x14ac:dyDescent="0.35">
      <c r="A70" s="21">
        <v>2.9</v>
      </c>
      <c r="P70" s="1">
        <f t="shared" si="116"/>
        <v>0.67</v>
      </c>
      <c r="Q70" s="7">
        <f t="shared" si="98"/>
        <v>1.1786064279722235</v>
      </c>
      <c r="R70" s="7">
        <f t="shared" si="98"/>
        <v>1.1604223020460831</v>
      </c>
      <c r="S70" s="7">
        <f t="shared" si="98"/>
        <v>1.1422381761199427</v>
      </c>
      <c r="T70" s="7">
        <f t="shared" si="98"/>
        <v>1.1240540501938023</v>
      </c>
      <c r="U70" s="7">
        <f t="shared" si="98"/>
        <v>1.105869924267662</v>
      </c>
      <c r="V70" s="7">
        <f t="shared" si="98"/>
        <v>1.0876857983415216</v>
      </c>
      <c r="W70" s="7">
        <f t="shared" si="98"/>
        <v>1.0695016724153812</v>
      </c>
      <c r="X70" s="7">
        <f t="shared" si="99"/>
        <v>1.0567678536933487</v>
      </c>
      <c r="Y70" s="7">
        <f t="shared" si="99"/>
        <v>1.044034034971316</v>
      </c>
      <c r="Z70" s="7">
        <f t="shared" si="99"/>
        <v>1.0313002162492833</v>
      </c>
      <c r="AA70" s="7">
        <f t="shared" si="99"/>
        <v>1.0185663975272508</v>
      </c>
      <c r="AB70" s="7">
        <f t="shared" si="99"/>
        <v>1.005832578805218</v>
      </c>
      <c r="AC70" s="7">
        <f t="shared" si="99"/>
        <v>0.99309876008318532</v>
      </c>
      <c r="AD70" s="7">
        <f t="shared" si="99"/>
        <v>0.98036494136115271</v>
      </c>
      <c r="AE70" s="7">
        <f t="shared" si="99"/>
        <v>0.9676311226391201</v>
      </c>
      <c r="AF70" s="7">
        <f t="shared" si="99"/>
        <v>0.95489730391708738</v>
      </c>
      <c r="AG70" s="7">
        <f t="shared" si="99"/>
        <v>0.94216348519505466</v>
      </c>
      <c r="AH70" s="7">
        <f t="shared" si="99"/>
        <v>0.92942966647302216</v>
      </c>
      <c r="AI70" s="7">
        <f t="shared" si="99"/>
        <v>0.91669584775098945</v>
      </c>
      <c r="AJ70" s="7">
        <f t="shared" si="100"/>
        <v>0.90855908135201102</v>
      </c>
      <c r="AK70" s="7">
        <f t="shared" si="100"/>
        <v>0.90042231495303271</v>
      </c>
      <c r="AL70" s="7">
        <f t="shared" si="100"/>
        <v>0.8922855485540544</v>
      </c>
      <c r="AM70" s="7">
        <f t="shared" si="100"/>
        <v>0.88414878215507609</v>
      </c>
      <c r="AN70" s="7">
        <f t="shared" si="100"/>
        <v>0.87601201575609777</v>
      </c>
      <c r="AO70" s="7">
        <f t="shared" si="100"/>
        <v>0.86787524935711957</v>
      </c>
      <c r="AP70" s="7">
        <f t="shared" si="100"/>
        <v>0.85973848295814115</v>
      </c>
      <c r="AQ70" s="7">
        <f t="shared" si="100"/>
        <v>0.85160171655916295</v>
      </c>
      <c r="AR70" s="7">
        <f t="shared" si="100"/>
        <v>0.84346495016018452</v>
      </c>
      <c r="AS70" s="7">
        <f t="shared" si="100"/>
        <v>0.83532818376120632</v>
      </c>
      <c r="AT70" s="7">
        <f t="shared" si="100"/>
        <v>0.8271914173622279</v>
      </c>
      <c r="AU70" s="7">
        <f t="shared" si="100"/>
        <v>0.8190546509632497</v>
      </c>
      <c r="AV70" s="7">
        <f t="shared" si="101"/>
        <v>0.81353359142823756</v>
      </c>
      <c r="AW70" s="7">
        <f t="shared" si="101"/>
        <v>0.80801253189322542</v>
      </c>
      <c r="AX70" s="7">
        <f t="shared" si="101"/>
        <v>0.80249147235821328</v>
      </c>
      <c r="AY70" s="7">
        <f t="shared" si="101"/>
        <v>0.79697041282320114</v>
      </c>
      <c r="AZ70" s="7">
        <f t="shared" si="101"/>
        <v>0.79144935328818899</v>
      </c>
      <c r="BA70" s="7">
        <f t="shared" si="101"/>
        <v>0.78592829375317685</v>
      </c>
      <c r="BB70" s="7">
        <f t="shared" si="101"/>
        <v>0.78040723421816471</v>
      </c>
      <c r="BC70" s="7">
        <f t="shared" si="101"/>
        <v>0.77488617468315257</v>
      </c>
      <c r="BD70" s="7">
        <f t="shared" si="101"/>
        <v>0.76936511514814043</v>
      </c>
      <c r="BE70" s="7">
        <f t="shared" si="101"/>
        <v>0.76384405561312829</v>
      </c>
      <c r="BF70" s="7">
        <f t="shared" si="101"/>
        <v>0.75832299607811615</v>
      </c>
      <c r="BG70" s="7">
        <f t="shared" si="101"/>
        <v>0.75280193654310401</v>
      </c>
      <c r="BH70" s="7">
        <f t="shared" si="102"/>
        <v>0.74928010447054483</v>
      </c>
      <c r="BI70" s="7">
        <f t="shared" si="102"/>
        <v>0.74575827239798564</v>
      </c>
      <c r="BJ70" s="7">
        <f t="shared" si="102"/>
        <v>0.74223644032542646</v>
      </c>
      <c r="BK70" s="7">
        <f t="shared" si="102"/>
        <v>0.73871460825286728</v>
      </c>
      <c r="BL70" s="7">
        <f t="shared" si="102"/>
        <v>0.73519277618030809</v>
      </c>
      <c r="BM70" s="7">
        <f t="shared" si="102"/>
        <v>0.73167094410774891</v>
      </c>
      <c r="BN70" s="7">
        <f t="shared" si="102"/>
        <v>0.72814911203518973</v>
      </c>
      <c r="BO70" s="7">
        <f t="shared" si="102"/>
        <v>0.72462727996263054</v>
      </c>
      <c r="BP70" s="7">
        <f t="shared" si="102"/>
        <v>0.72110544789007136</v>
      </c>
      <c r="BQ70" s="7">
        <f t="shared" si="102"/>
        <v>0.71758361581751218</v>
      </c>
      <c r="BR70" s="7">
        <f t="shared" si="103"/>
        <v>0.71406178374495299</v>
      </c>
      <c r="BS70" s="7">
        <f t="shared" si="103"/>
        <v>0.71053995167239392</v>
      </c>
      <c r="BT70" s="7">
        <f t="shared" si="103"/>
        <v>0.70701811959983474</v>
      </c>
      <c r="BU70" s="7">
        <f t="shared" si="103"/>
        <v>0.70349628752727555</v>
      </c>
      <c r="BV70" s="7">
        <f t="shared" si="103"/>
        <v>0.69997445545471637</v>
      </c>
      <c r="BW70" s="7">
        <f t="shared" si="103"/>
        <v>0.69645262338215719</v>
      </c>
      <c r="BX70" s="7">
        <f t="shared" si="103"/>
        <v>0.692930791309598</v>
      </c>
      <c r="BY70" s="7">
        <f t="shared" si="103"/>
        <v>0.68940895923703882</v>
      </c>
      <c r="BZ70" s="7">
        <f t="shared" si="103"/>
        <v>0.68588712716447964</v>
      </c>
      <c r="CA70" s="7">
        <f t="shared" si="103"/>
        <v>0.68236529509192045</v>
      </c>
      <c r="CB70" s="7">
        <f t="shared" si="103"/>
        <v>0.67884346301936138</v>
      </c>
      <c r="CC70" s="7">
        <f t="shared" si="103"/>
        <v>0.6753216309468022</v>
      </c>
      <c r="CD70" s="7">
        <f t="shared" si="103"/>
        <v>0.67179979887424301</v>
      </c>
      <c r="CE70" s="7">
        <f t="shared" si="103"/>
        <v>0.66827796680168383</v>
      </c>
      <c r="CF70" s="7">
        <f t="shared" si="104"/>
        <v>0.66605225058497886</v>
      </c>
      <c r="CG70" s="7">
        <f t="shared" si="104"/>
        <v>0.66382653436827388</v>
      </c>
      <c r="CH70" s="7">
        <f t="shared" si="104"/>
        <v>0.66160081815156879</v>
      </c>
      <c r="CI70" s="7">
        <f t="shared" si="104"/>
        <v>0.65937510193486382</v>
      </c>
      <c r="CJ70" s="7">
        <f t="shared" si="104"/>
        <v>0.65714938571815884</v>
      </c>
      <c r="CK70" s="7">
        <f t="shared" si="104"/>
        <v>0.65492366950145386</v>
      </c>
      <c r="CL70" s="7">
        <f t="shared" si="104"/>
        <v>0.65269795328474889</v>
      </c>
      <c r="CM70" s="7">
        <f t="shared" si="104"/>
        <v>0.65047223706804391</v>
      </c>
      <c r="CN70" s="7">
        <f t="shared" si="104"/>
        <v>0.64824652085133883</v>
      </c>
      <c r="CO70" s="7">
        <f t="shared" si="104"/>
        <v>0.64602080463463385</v>
      </c>
      <c r="CP70" s="7">
        <f t="shared" si="105"/>
        <v>0.64379508841792887</v>
      </c>
      <c r="CQ70" s="7">
        <f t="shared" si="105"/>
        <v>0.6415693722012239</v>
      </c>
      <c r="CR70" s="7">
        <f t="shared" si="105"/>
        <v>0.63934365598451892</v>
      </c>
      <c r="CS70" s="7">
        <f t="shared" si="105"/>
        <v>0.63711793976781395</v>
      </c>
      <c r="CT70" s="7">
        <f t="shared" si="105"/>
        <v>0.63489222355110897</v>
      </c>
      <c r="CU70" s="7">
        <f t="shared" si="105"/>
        <v>0.63266650733440399</v>
      </c>
      <c r="CV70" s="7">
        <f t="shared" si="105"/>
        <v>0.63044079111769902</v>
      </c>
      <c r="CW70" s="7">
        <f t="shared" si="105"/>
        <v>0.62821507490099404</v>
      </c>
      <c r="CX70" s="7">
        <f t="shared" si="105"/>
        <v>0.62598935868428895</v>
      </c>
      <c r="CY70" s="7">
        <f t="shared" si="105"/>
        <v>0.62376364246758398</v>
      </c>
      <c r="CZ70" s="7">
        <f t="shared" si="105"/>
        <v>0.621537926250879</v>
      </c>
      <c r="DA70" s="7">
        <f t="shared" si="105"/>
        <v>0.61931221003417403</v>
      </c>
      <c r="DB70" s="7">
        <f t="shared" si="105"/>
        <v>0.61708649381746905</v>
      </c>
      <c r="DC70" s="7">
        <f t="shared" si="105"/>
        <v>0.61486077760076396</v>
      </c>
      <c r="DD70" s="7">
        <f t="shared" si="106"/>
        <v>0.61322824358949379</v>
      </c>
      <c r="DE70" s="7">
        <f t="shared" si="106"/>
        <v>0.61159570957822351</v>
      </c>
      <c r="DF70" s="7">
        <f t="shared" si="106"/>
        <v>0.60996317556695323</v>
      </c>
      <c r="DG70" s="7">
        <f t="shared" si="106"/>
        <v>0.60833064155568295</v>
      </c>
      <c r="DH70" s="7">
        <f t="shared" si="106"/>
        <v>0.60669810754441267</v>
      </c>
      <c r="DI70" s="7">
        <f t="shared" si="106"/>
        <v>0.60506557353314239</v>
      </c>
      <c r="DJ70" s="7">
        <f t="shared" si="106"/>
        <v>0.60343303952187211</v>
      </c>
      <c r="DK70" s="7">
        <f t="shared" si="106"/>
        <v>0.60180050551060194</v>
      </c>
      <c r="DL70" s="7">
        <f t="shared" si="106"/>
        <v>0.60016797149933154</v>
      </c>
      <c r="DM70" s="7">
        <f t="shared" si="106"/>
        <v>0.59853543748806137</v>
      </c>
      <c r="DN70" s="7">
        <f t="shared" si="107"/>
        <v>0.59690290347679109</v>
      </c>
      <c r="DO70" s="7">
        <f t="shared" si="107"/>
        <v>0.59527036946552081</v>
      </c>
      <c r="DP70" s="7">
        <f t="shared" si="107"/>
        <v>0.59363783545425053</v>
      </c>
      <c r="DQ70" s="7">
        <f t="shared" si="107"/>
        <v>0.59200530144298025</v>
      </c>
      <c r="DR70" s="7">
        <f t="shared" si="107"/>
        <v>0.59037276743170997</v>
      </c>
      <c r="DS70" s="7">
        <f t="shared" si="107"/>
        <v>0.58874023342043968</v>
      </c>
      <c r="DT70" s="7">
        <f t="shared" si="107"/>
        <v>0.5871076994091694</v>
      </c>
      <c r="DU70" s="7">
        <f t="shared" si="107"/>
        <v>0.58547516539789912</v>
      </c>
      <c r="DV70" s="7">
        <f t="shared" si="107"/>
        <v>0.58384263138662895</v>
      </c>
      <c r="DW70" s="7">
        <f t="shared" si="107"/>
        <v>0.58221009737535856</v>
      </c>
      <c r="DX70" s="7">
        <f t="shared" si="107"/>
        <v>0.58057756336408839</v>
      </c>
      <c r="DY70" s="7">
        <f t="shared" si="107"/>
        <v>0.57894502935281811</v>
      </c>
      <c r="DZ70" s="7">
        <f t="shared" si="107"/>
        <v>0.57731249534154783</v>
      </c>
      <c r="EA70" s="7">
        <f t="shared" si="107"/>
        <v>0.57567996133027755</v>
      </c>
      <c r="EC70" s="1">
        <v>0.67</v>
      </c>
      <c r="ED70" s="4">
        <f t="shared" si="108"/>
        <v>1.1786064279722235</v>
      </c>
      <c r="EE70" s="4">
        <f t="shared" si="109"/>
        <v>1.0695016724153812</v>
      </c>
      <c r="EF70" s="4">
        <f t="shared" si="110"/>
        <v>0.91669584775098933</v>
      </c>
      <c r="EG70" s="4">
        <f t="shared" si="111"/>
        <v>0.8190546509632497</v>
      </c>
      <c r="EH70" s="4">
        <f t="shared" si="112"/>
        <v>0.75280193654310401</v>
      </c>
      <c r="EI70" s="4">
        <f t="shared" si="113"/>
        <v>0.66827796680168383</v>
      </c>
      <c r="EJ70" s="4">
        <f t="shared" si="114"/>
        <v>0.61486077760076407</v>
      </c>
      <c r="EK70" s="4">
        <f t="shared" si="115"/>
        <v>0.57567996133027755</v>
      </c>
    </row>
    <row r="71" spans="1:141" x14ac:dyDescent="0.35">
      <c r="A71" s="21">
        <v>3</v>
      </c>
      <c r="P71" s="1">
        <f t="shared" si="116"/>
        <v>0.68</v>
      </c>
      <c r="Q71" s="7">
        <f t="shared" si="98"/>
        <v>1.1813386010456899</v>
      </c>
      <c r="R71" s="7">
        <f t="shared" si="98"/>
        <v>1.1634974876272848</v>
      </c>
      <c r="S71" s="7">
        <f t="shared" si="98"/>
        <v>1.1456563742088797</v>
      </c>
      <c r="T71" s="7">
        <f t="shared" si="98"/>
        <v>1.1278152607904746</v>
      </c>
      <c r="U71" s="7">
        <f t="shared" si="98"/>
        <v>1.1099741473720695</v>
      </c>
      <c r="V71" s="7">
        <f t="shared" si="98"/>
        <v>1.0921330339536646</v>
      </c>
      <c r="W71" s="7">
        <f t="shared" si="98"/>
        <v>1.0742919205352595</v>
      </c>
      <c r="X71" s="7">
        <f t="shared" si="99"/>
        <v>1.0616840748214211</v>
      </c>
      <c r="Y71" s="7">
        <f t="shared" si="99"/>
        <v>1.049076229107583</v>
      </c>
      <c r="Z71" s="7">
        <f t="shared" si="99"/>
        <v>1.0364683833937451</v>
      </c>
      <c r="AA71" s="7">
        <f t="shared" si="99"/>
        <v>1.023860537679907</v>
      </c>
      <c r="AB71" s="7">
        <f t="shared" si="99"/>
        <v>1.0112526919660689</v>
      </c>
      <c r="AC71" s="7">
        <f t="shared" si="99"/>
        <v>0.99864484625223093</v>
      </c>
      <c r="AD71" s="7">
        <f t="shared" si="99"/>
        <v>0.98603700053839294</v>
      </c>
      <c r="AE71" s="7">
        <f t="shared" si="99"/>
        <v>0.97342915482455483</v>
      </c>
      <c r="AF71" s="7">
        <f t="shared" si="99"/>
        <v>0.96082130911071684</v>
      </c>
      <c r="AG71" s="7">
        <f t="shared" si="99"/>
        <v>0.94821346339687884</v>
      </c>
      <c r="AH71" s="7">
        <f t="shared" si="99"/>
        <v>0.93560561768304074</v>
      </c>
      <c r="AI71" s="7">
        <f t="shared" si="99"/>
        <v>0.92299777196920263</v>
      </c>
      <c r="AJ71" s="7">
        <f t="shared" si="100"/>
        <v>0.91490454083042838</v>
      </c>
      <c r="AK71" s="7">
        <f t="shared" si="100"/>
        <v>0.90681130969165413</v>
      </c>
      <c r="AL71" s="7">
        <f t="shared" si="100"/>
        <v>0.89871807855287988</v>
      </c>
      <c r="AM71" s="7">
        <f t="shared" si="100"/>
        <v>0.89062484741410564</v>
      </c>
      <c r="AN71" s="7">
        <f t="shared" si="100"/>
        <v>0.88253161627533128</v>
      </c>
      <c r="AO71" s="7">
        <f t="shared" si="100"/>
        <v>0.87443838513655703</v>
      </c>
      <c r="AP71" s="7">
        <f t="shared" si="100"/>
        <v>0.86634515399778278</v>
      </c>
      <c r="AQ71" s="7">
        <f t="shared" si="100"/>
        <v>0.85825192285900853</v>
      </c>
      <c r="AR71" s="7">
        <f t="shared" si="100"/>
        <v>0.85015869172023428</v>
      </c>
      <c r="AS71" s="7">
        <f t="shared" si="100"/>
        <v>0.84206546058146003</v>
      </c>
      <c r="AT71" s="7">
        <f t="shared" si="100"/>
        <v>0.83397222944268568</v>
      </c>
      <c r="AU71" s="7">
        <f t="shared" si="100"/>
        <v>0.82587899830391143</v>
      </c>
      <c r="AV71" s="7">
        <f t="shared" si="101"/>
        <v>0.82034608980976798</v>
      </c>
      <c r="AW71" s="7">
        <f t="shared" si="101"/>
        <v>0.81481318131562441</v>
      </c>
      <c r="AX71" s="7">
        <f t="shared" si="101"/>
        <v>0.80928027282148074</v>
      </c>
      <c r="AY71" s="7">
        <f t="shared" si="101"/>
        <v>0.80374736432733718</v>
      </c>
      <c r="AZ71" s="7">
        <f t="shared" si="101"/>
        <v>0.79821445583319361</v>
      </c>
      <c r="BA71" s="7">
        <f t="shared" si="101"/>
        <v>0.79268154733905005</v>
      </c>
      <c r="BB71" s="7">
        <f t="shared" si="101"/>
        <v>0.78714863884490649</v>
      </c>
      <c r="BC71" s="7">
        <f t="shared" si="101"/>
        <v>0.78161573035076282</v>
      </c>
      <c r="BD71" s="7">
        <f t="shared" si="101"/>
        <v>0.77608282185661925</v>
      </c>
      <c r="BE71" s="7">
        <f t="shared" si="101"/>
        <v>0.77054991336247569</v>
      </c>
      <c r="BF71" s="7">
        <f t="shared" si="101"/>
        <v>0.76501700486833202</v>
      </c>
      <c r="BG71" s="7">
        <f t="shared" si="101"/>
        <v>0.75948409637418846</v>
      </c>
      <c r="BH71" s="7">
        <f t="shared" si="102"/>
        <v>0.75595025922160453</v>
      </c>
      <c r="BI71" s="7">
        <f t="shared" si="102"/>
        <v>0.75241642206902049</v>
      </c>
      <c r="BJ71" s="7">
        <f t="shared" si="102"/>
        <v>0.74888258491643644</v>
      </c>
      <c r="BK71" s="7">
        <f t="shared" si="102"/>
        <v>0.74534874776385251</v>
      </c>
      <c r="BL71" s="7">
        <f t="shared" si="102"/>
        <v>0.74181491061126847</v>
      </c>
      <c r="BM71" s="7">
        <f t="shared" si="102"/>
        <v>0.73828107345868443</v>
      </c>
      <c r="BN71" s="7">
        <f t="shared" si="102"/>
        <v>0.73474723630610039</v>
      </c>
      <c r="BO71" s="7">
        <f t="shared" si="102"/>
        <v>0.73121339915351635</v>
      </c>
      <c r="BP71" s="7">
        <f t="shared" si="102"/>
        <v>0.72767956200093242</v>
      </c>
      <c r="BQ71" s="7">
        <f t="shared" si="102"/>
        <v>0.72414572484834838</v>
      </c>
      <c r="BR71" s="7">
        <f t="shared" si="103"/>
        <v>0.72061188769576434</v>
      </c>
      <c r="BS71" s="7">
        <f t="shared" si="103"/>
        <v>0.71707805054318041</v>
      </c>
      <c r="BT71" s="7">
        <f t="shared" si="103"/>
        <v>0.71354421339059637</v>
      </c>
      <c r="BU71" s="7">
        <f t="shared" si="103"/>
        <v>0.71001037623801233</v>
      </c>
      <c r="BV71" s="7">
        <f t="shared" si="103"/>
        <v>0.7064765390854284</v>
      </c>
      <c r="BW71" s="7">
        <f t="shared" si="103"/>
        <v>0.70294270193284436</v>
      </c>
      <c r="BX71" s="7">
        <f t="shared" si="103"/>
        <v>0.69940886478026032</v>
      </c>
      <c r="BY71" s="7">
        <f t="shared" si="103"/>
        <v>0.69587502762767639</v>
      </c>
      <c r="BZ71" s="7">
        <f t="shared" si="103"/>
        <v>0.69234119047509235</v>
      </c>
      <c r="CA71" s="7">
        <f t="shared" si="103"/>
        <v>0.68880735332250831</v>
      </c>
      <c r="CB71" s="7">
        <f t="shared" si="103"/>
        <v>0.68527351616992438</v>
      </c>
      <c r="CC71" s="7">
        <f t="shared" si="103"/>
        <v>0.68173967901734034</v>
      </c>
      <c r="CD71" s="7">
        <f t="shared" si="103"/>
        <v>0.6782058418647563</v>
      </c>
      <c r="CE71" s="7">
        <f t="shared" si="103"/>
        <v>0.67467200471217237</v>
      </c>
      <c r="CF71" s="7">
        <f t="shared" si="104"/>
        <v>0.67243590632166783</v>
      </c>
      <c r="CG71" s="7">
        <f t="shared" si="104"/>
        <v>0.6701998079311634</v>
      </c>
      <c r="CH71" s="7">
        <f t="shared" si="104"/>
        <v>0.66796370954065898</v>
      </c>
      <c r="CI71" s="7">
        <f t="shared" si="104"/>
        <v>0.66572761115015444</v>
      </c>
      <c r="CJ71" s="7">
        <f t="shared" si="104"/>
        <v>0.66349151275965002</v>
      </c>
      <c r="CK71" s="7">
        <f t="shared" si="104"/>
        <v>0.66125541436914559</v>
      </c>
      <c r="CL71" s="7">
        <f t="shared" si="104"/>
        <v>0.65901931597864105</v>
      </c>
      <c r="CM71" s="7">
        <f t="shared" si="104"/>
        <v>0.65678321758813651</v>
      </c>
      <c r="CN71" s="7">
        <f t="shared" si="104"/>
        <v>0.65454711919763209</v>
      </c>
      <c r="CO71" s="7">
        <f t="shared" si="104"/>
        <v>0.65231102080712766</v>
      </c>
      <c r="CP71" s="7">
        <f t="shared" si="105"/>
        <v>0.65007492241662312</v>
      </c>
      <c r="CQ71" s="7">
        <f t="shared" si="105"/>
        <v>0.6478388240261187</v>
      </c>
      <c r="CR71" s="7">
        <f t="shared" si="105"/>
        <v>0.64560272563561427</v>
      </c>
      <c r="CS71" s="7">
        <f t="shared" si="105"/>
        <v>0.64336662724510973</v>
      </c>
      <c r="CT71" s="7">
        <f t="shared" si="105"/>
        <v>0.64113052885460531</v>
      </c>
      <c r="CU71" s="7">
        <f t="shared" si="105"/>
        <v>0.63889443046410077</v>
      </c>
      <c r="CV71" s="7">
        <f t="shared" si="105"/>
        <v>0.63665833207359634</v>
      </c>
      <c r="CW71" s="7">
        <f t="shared" si="105"/>
        <v>0.63442223368309181</v>
      </c>
      <c r="CX71" s="7">
        <f t="shared" si="105"/>
        <v>0.63218613529258738</v>
      </c>
      <c r="CY71" s="7">
        <f t="shared" si="105"/>
        <v>0.62995003690208295</v>
      </c>
      <c r="CZ71" s="7">
        <f t="shared" si="105"/>
        <v>0.62771393851157842</v>
      </c>
      <c r="DA71" s="7">
        <f t="shared" si="105"/>
        <v>0.62547784012107399</v>
      </c>
      <c r="DB71" s="7">
        <f t="shared" si="105"/>
        <v>0.62324174173056945</v>
      </c>
      <c r="DC71" s="7">
        <f t="shared" si="105"/>
        <v>0.62100564334006503</v>
      </c>
      <c r="DD71" s="7">
        <f t="shared" si="106"/>
        <v>0.61936611989210788</v>
      </c>
      <c r="DE71" s="7">
        <f t="shared" si="106"/>
        <v>0.61772659644415062</v>
      </c>
      <c r="DF71" s="7">
        <f t="shared" si="106"/>
        <v>0.61608707299619336</v>
      </c>
      <c r="DG71" s="7">
        <f t="shared" si="106"/>
        <v>0.6144475495482361</v>
      </c>
      <c r="DH71" s="7">
        <f t="shared" si="106"/>
        <v>0.61280802610027885</v>
      </c>
      <c r="DI71" s="7">
        <f t="shared" si="106"/>
        <v>0.6111685026523217</v>
      </c>
      <c r="DJ71" s="7">
        <f t="shared" si="106"/>
        <v>0.60952897920436444</v>
      </c>
      <c r="DK71" s="7">
        <f t="shared" si="106"/>
        <v>0.60788945575640718</v>
      </c>
      <c r="DL71" s="7">
        <f t="shared" si="106"/>
        <v>0.60624993230844992</v>
      </c>
      <c r="DM71" s="7">
        <f t="shared" si="106"/>
        <v>0.60461040886049267</v>
      </c>
      <c r="DN71" s="7">
        <f t="shared" si="107"/>
        <v>0.60297088541253541</v>
      </c>
      <c r="DO71" s="7">
        <f t="shared" si="107"/>
        <v>0.60133136196457815</v>
      </c>
      <c r="DP71" s="7">
        <f t="shared" si="107"/>
        <v>0.599691838516621</v>
      </c>
      <c r="DQ71" s="7">
        <f t="shared" si="107"/>
        <v>0.59805231506866363</v>
      </c>
      <c r="DR71" s="7">
        <f t="shared" si="107"/>
        <v>0.59641279162070648</v>
      </c>
      <c r="DS71" s="7">
        <f t="shared" si="107"/>
        <v>0.59477326817274923</v>
      </c>
      <c r="DT71" s="7">
        <f t="shared" si="107"/>
        <v>0.59313374472479197</v>
      </c>
      <c r="DU71" s="7">
        <f t="shared" si="107"/>
        <v>0.59149422127683471</v>
      </c>
      <c r="DV71" s="7">
        <f t="shared" si="107"/>
        <v>0.58985469782887745</v>
      </c>
      <c r="DW71" s="7">
        <f t="shared" si="107"/>
        <v>0.58821517438092019</v>
      </c>
      <c r="DX71" s="7">
        <f t="shared" si="107"/>
        <v>0.58657565093296293</v>
      </c>
      <c r="DY71" s="7">
        <f t="shared" si="107"/>
        <v>0.58493612748500579</v>
      </c>
      <c r="DZ71" s="7">
        <f t="shared" si="107"/>
        <v>0.58329660403704853</v>
      </c>
      <c r="EA71" s="7">
        <f t="shared" si="107"/>
        <v>0.58165708058909127</v>
      </c>
      <c r="EC71" s="1">
        <v>0.68</v>
      </c>
      <c r="ED71" s="4">
        <f t="shared" si="108"/>
        <v>1.1813386010456897</v>
      </c>
      <c r="EE71" s="4">
        <f t="shared" si="109"/>
        <v>1.0742919205352592</v>
      </c>
      <c r="EF71" s="4">
        <f t="shared" si="110"/>
        <v>0.92299777196920274</v>
      </c>
      <c r="EG71" s="4">
        <f t="shared" si="111"/>
        <v>0.82587899830391165</v>
      </c>
      <c r="EH71" s="4">
        <f t="shared" si="112"/>
        <v>0.75948409637418857</v>
      </c>
      <c r="EI71" s="4">
        <f t="shared" si="113"/>
        <v>0.67467200471217237</v>
      </c>
      <c r="EJ71" s="4">
        <f t="shared" si="114"/>
        <v>0.62100564334006503</v>
      </c>
      <c r="EK71" s="4">
        <f t="shared" si="115"/>
        <v>0.58165708058909116</v>
      </c>
    </row>
    <row r="72" spans="1:141" x14ac:dyDescent="0.35">
      <c r="A72" s="21">
        <v>3.1</v>
      </c>
      <c r="P72" s="1">
        <f t="shared" si="116"/>
        <v>0.69</v>
      </c>
      <c r="Q72" s="7">
        <f t="shared" si="98"/>
        <v>1.1840707741191556</v>
      </c>
      <c r="R72" s="7">
        <f t="shared" si="98"/>
        <v>1.1665726732084858</v>
      </c>
      <c r="S72" s="7">
        <f t="shared" si="98"/>
        <v>1.149074572297816</v>
      </c>
      <c r="T72" s="7">
        <f t="shared" si="98"/>
        <v>1.1315764713871463</v>
      </c>
      <c r="U72" s="7">
        <f t="shared" si="98"/>
        <v>1.1140783704764765</v>
      </c>
      <c r="V72" s="7">
        <f t="shared" si="98"/>
        <v>1.0965802695658067</v>
      </c>
      <c r="W72" s="7">
        <f t="shared" si="98"/>
        <v>1.0790821686551371</v>
      </c>
      <c r="X72" s="7">
        <f t="shared" si="99"/>
        <v>1.0666002959494936</v>
      </c>
      <c r="Y72" s="7">
        <f t="shared" si="99"/>
        <v>1.0541184232438501</v>
      </c>
      <c r="Z72" s="7">
        <f t="shared" si="99"/>
        <v>1.0416365505382068</v>
      </c>
      <c r="AA72" s="7">
        <f t="shared" si="99"/>
        <v>1.0291546778325633</v>
      </c>
      <c r="AB72" s="7">
        <f t="shared" si="99"/>
        <v>1.0166728051269198</v>
      </c>
      <c r="AC72" s="7">
        <f t="shared" si="99"/>
        <v>1.0041909324212765</v>
      </c>
      <c r="AD72" s="7">
        <f t="shared" si="99"/>
        <v>0.99170905971563306</v>
      </c>
      <c r="AE72" s="7">
        <f t="shared" si="99"/>
        <v>0.97922718700998956</v>
      </c>
      <c r="AF72" s="7">
        <f t="shared" si="99"/>
        <v>0.96674531430434618</v>
      </c>
      <c r="AG72" s="7">
        <f t="shared" si="99"/>
        <v>0.9542634415987028</v>
      </c>
      <c r="AH72" s="7">
        <f t="shared" si="99"/>
        <v>0.94178156889305931</v>
      </c>
      <c r="AI72" s="7">
        <f t="shared" si="99"/>
        <v>0.92929969618741592</v>
      </c>
      <c r="AJ72" s="7">
        <f t="shared" si="100"/>
        <v>0.92125000030884585</v>
      </c>
      <c r="AK72" s="7">
        <f t="shared" si="100"/>
        <v>0.91320030443027567</v>
      </c>
      <c r="AL72" s="7">
        <f t="shared" si="100"/>
        <v>0.90515060855170537</v>
      </c>
      <c r="AM72" s="7">
        <f t="shared" si="100"/>
        <v>0.89710091267313519</v>
      </c>
      <c r="AN72" s="7">
        <f t="shared" si="100"/>
        <v>0.889051216794565</v>
      </c>
      <c r="AO72" s="7">
        <f t="shared" si="100"/>
        <v>0.88100152091599482</v>
      </c>
      <c r="AP72" s="7">
        <f t="shared" si="100"/>
        <v>0.87295182503742463</v>
      </c>
      <c r="AQ72" s="7">
        <f t="shared" si="100"/>
        <v>0.86490212915885434</v>
      </c>
      <c r="AR72" s="7">
        <f t="shared" si="100"/>
        <v>0.85685243328028426</v>
      </c>
      <c r="AS72" s="7">
        <f t="shared" si="100"/>
        <v>0.84880273740171397</v>
      </c>
      <c r="AT72" s="7">
        <f t="shared" si="100"/>
        <v>0.84075304152314378</v>
      </c>
      <c r="AU72" s="7">
        <f t="shared" si="100"/>
        <v>0.8327033456445736</v>
      </c>
      <c r="AV72" s="7">
        <f t="shared" si="101"/>
        <v>0.8271585881912985</v>
      </c>
      <c r="AW72" s="7">
        <f t="shared" si="101"/>
        <v>0.82161383073802341</v>
      </c>
      <c r="AX72" s="7">
        <f t="shared" si="101"/>
        <v>0.81606907328474843</v>
      </c>
      <c r="AY72" s="7">
        <f t="shared" si="101"/>
        <v>0.81052431583147333</v>
      </c>
      <c r="AZ72" s="7">
        <f t="shared" si="101"/>
        <v>0.80497955837819823</v>
      </c>
      <c r="BA72" s="7">
        <f t="shared" si="101"/>
        <v>0.79943480092492325</v>
      </c>
      <c r="BB72" s="7">
        <f t="shared" si="101"/>
        <v>0.79389004347164815</v>
      </c>
      <c r="BC72" s="7">
        <f t="shared" si="101"/>
        <v>0.78834528601837306</v>
      </c>
      <c r="BD72" s="7">
        <f t="shared" si="101"/>
        <v>0.78280052856509807</v>
      </c>
      <c r="BE72" s="7">
        <f t="shared" si="101"/>
        <v>0.77725577111182287</v>
      </c>
      <c r="BF72" s="7">
        <f t="shared" si="101"/>
        <v>0.77171101365854788</v>
      </c>
      <c r="BG72" s="7">
        <f t="shared" si="101"/>
        <v>0.7661662562052729</v>
      </c>
      <c r="BH72" s="7">
        <f t="shared" si="102"/>
        <v>0.762620413972664</v>
      </c>
      <c r="BI72" s="7">
        <f t="shared" si="102"/>
        <v>0.75907457174005522</v>
      </c>
      <c r="BJ72" s="7">
        <f t="shared" si="102"/>
        <v>0.75552872950744643</v>
      </c>
      <c r="BK72" s="7">
        <f t="shared" si="102"/>
        <v>0.75198288727483753</v>
      </c>
      <c r="BL72" s="7">
        <f t="shared" si="102"/>
        <v>0.74843704504222874</v>
      </c>
      <c r="BM72" s="7">
        <f t="shared" si="102"/>
        <v>0.74489120280961996</v>
      </c>
      <c r="BN72" s="7">
        <f t="shared" si="102"/>
        <v>0.74134536057701106</v>
      </c>
      <c r="BO72" s="7">
        <f t="shared" si="102"/>
        <v>0.73779951834440216</v>
      </c>
      <c r="BP72" s="7">
        <f t="shared" si="102"/>
        <v>0.73425367611179337</v>
      </c>
      <c r="BQ72" s="7">
        <f t="shared" si="102"/>
        <v>0.73070783387918459</v>
      </c>
      <c r="BR72" s="7">
        <f t="shared" si="103"/>
        <v>0.72716199164657569</v>
      </c>
      <c r="BS72" s="7">
        <f t="shared" si="103"/>
        <v>0.7236161494139669</v>
      </c>
      <c r="BT72" s="7">
        <f t="shared" si="103"/>
        <v>0.72007030718135812</v>
      </c>
      <c r="BU72" s="7">
        <f t="shared" si="103"/>
        <v>0.71652446494874922</v>
      </c>
      <c r="BV72" s="7">
        <f t="shared" si="103"/>
        <v>0.71297862271614043</v>
      </c>
      <c r="BW72" s="7">
        <f t="shared" si="103"/>
        <v>0.70943278048353153</v>
      </c>
      <c r="BX72" s="7">
        <f t="shared" si="103"/>
        <v>0.70588693825092275</v>
      </c>
      <c r="BY72" s="7">
        <f t="shared" si="103"/>
        <v>0.70234109601831385</v>
      </c>
      <c r="BZ72" s="7">
        <f t="shared" si="103"/>
        <v>0.69879525378570506</v>
      </c>
      <c r="CA72" s="7">
        <f t="shared" si="103"/>
        <v>0.69524941155309627</v>
      </c>
      <c r="CB72" s="7">
        <f t="shared" si="103"/>
        <v>0.69170356932048738</v>
      </c>
      <c r="CC72" s="7">
        <f t="shared" si="103"/>
        <v>0.68815772708787859</v>
      </c>
      <c r="CD72" s="7">
        <f t="shared" si="103"/>
        <v>0.6846118848552698</v>
      </c>
      <c r="CE72" s="7">
        <f t="shared" si="103"/>
        <v>0.68106604262266091</v>
      </c>
      <c r="CF72" s="7">
        <f t="shared" si="104"/>
        <v>0.67881956205835692</v>
      </c>
      <c r="CG72" s="7">
        <f t="shared" si="104"/>
        <v>0.67657308149405293</v>
      </c>
      <c r="CH72" s="7">
        <f t="shared" si="104"/>
        <v>0.67432660092974905</v>
      </c>
      <c r="CI72" s="7">
        <f t="shared" si="104"/>
        <v>0.67208012036544507</v>
      </c>
      <c r="CJ72" s="7">
        <f t="shared" si="104"/>
        <v>0.66983363980114108</v>
      </c>
      <c r="CK72" s="7">
        <f t="shared" si="104"/>
        <v>0.6675871592368372</v>
      </c>
      <c r="CL72" s="7">
        <f t="shared" si="104"/>
        <v>0.66534067867253321</v>
      </c>
      <c r="CM72" s="7">
        <f t="shared" si="104"/>
        <v>0.66309419810822923</v>
      </c>
      <c r="CN72" s="7">
        <f t="shared" si="104"/>
        <v>0.66084771754392524</v>
      </c>
      <c r="CO72" s="7">
        <f t="shared" si="104"/>
        <v>0.65860123697962125</v>
      </c>
      <c r="CP72" s="7">
        <f t="shared" si="105"/>
        <v>0.65635475641531738</v>
      </c>
      <c r="CQ72" s="7">
        <f t="shared" si="105"/>
        <v>0.65410827585101339</v>
      </c>
      <c r="CR72" s="7">
        <f t="shared" si="105"/>
        <v>0.6518617952867094</v>
      </c>
      <c r="CS72" s="7">
        <f t="shared" si="105"/>
        <v>0.64961531472240552</v>
      </c>
      <c r="CT72" s="7">
        <f t="shared" si="105"/>
        <v>0.64736883415810154</v>
      </c>
      <c r="CU72" s="7">
        <f t="shared" si="105"/>
        <v>0.64512235359379755</v>
      </c>
      <c r="CV72" s="7">
        <f t="shared" si="105"/>
        <v>0.64287587302949356</v>
      </c>
      <c r="CW72" s="7">
        <f t="shared" si="105"/>
        <v>0.64062939246518957</v>
      </c>
      <c r="CX72" s="7">
        <f t="shared" si="105"/>
        <v>0.6383829119008857</v>
      </c>
      <c r="CY72" s="7">
        <f t="shared" si="105"/>
        <v>0.63613643133658171</v>
      </c>
      <c r="CZ72" s="7">
        <f t="shared" si="105"/>
        <v>0.63388995077227772</v>
      </c>
      <c r="DA72" s="7">
        <f t="shared" si="105"/>
        <v>0.63164347020797385</v>
      </c>
      <c r="DB72" s="7">
        <f t="shared" si="105"/>
        <v>0.62939698964366986</v>
      </c>
      <c r="DC72" s="7">
        <f t="shared" si="105"/>
        <v>0.62715050907936587</v>
      </c>
      <c r="DD72" s="7">
        <f t="shared" si="106"/>
        <v>0.62550399619472175</v>
      </c>
      <c r="DE72" s="7">
        <f t="shared" si="106"/>
        <v>0.62385748331007751</v>
      </c>
      <c r="DF72" s="7">
        <f t="shared" si="106"/>
        <v>0.62221097042543327</v>
      </c>
      <c r="DG72" s="7">
        <f t="shared" si="106"/>
        <v>0.62056445754078904</v>
      </c>
      <c r="DH72" s="7">
        <f t="shared" si="106"/>
        <v>0.6189179446561448</v>
      </c>
      <c r="DI72" s="7">
        <f t="shared" si="106"/>
        <v>0.61727143177150057</v>
      </c>
      <c r="DJ72" s="7">
        <f t="shared" si="106"/>
        <v>0.61562491888685633</v>
      </c>
      <c r="DK72" s="7">
        <f t="shared" si="106"/>
        <v>0.61397840600221221</v>
      </c>
      <c r="DL72" s="7">
        <f t="shared" si="106"/>
        <v>0.61233189311756797</v>
      </c>
      <c r="DM72" s="7">
        <f t="shared" si="106"/>
        <v>0.61068538023292374</v>
      </c>
      <c r="DN72" s="7">
        <f t="shared" si="107"/>
        <v>0.6090388673482795</v>
      </c>
      <c r="DO72" s="7">
        <f t="shared" si="107"/>
        <v>0.60739235446363526</v>
      </c>
      <c r="DP72" s="7">
        <f t="shared" si="107"/>
        <v>0.60574584157899114</v>
      </c>
      <c r="DQ72" s="7">
        <f t="shared" si="107"/>
        <v>0.6040993286943469</v>
      </c>
      <c r="DR72" s="7">
        <f t="shared" si="107"/>
        <v>0.60245281580970267</v>
      </c>
      <c r="DS72" s="7">
        <f t="shared" si="107"/>
        <v>0.60080630292505843</v>
      </c>
      <c r="DT72" s="7">
        <f t="shared" si="107"/>
        <v>0.5991597900404142</v>
      </c>
      <c r="DU72" s="7">
        <f t="shared" si="107"/>
        <v>0.59751327715576996</v>
      </c>
      <c r="DV72" s="7">
        <f t="shared" si="107"/>
        <v>0.59586676427112573</v>
      </c>
      <c r="DW72" s="7">
        <f t="shared" si="107"/>
        <v>0.5942202513864816</v>
      </c>
      <c r="DX72" s="7">
        <f t="shared" si="107"/>
        <v>0.59257373850183737</v>
      </c>
      <c r="DY72" s="7">
        <f t="shared" si="107"/>
        <v>0.59092722561719313</v>
      </c>
      <c r="DZ72" s="7">
        <f t="shared" si="107"/>
        <v>0.58928071273254889</v>
      </c>
      <c r="EA72" s="7">
        <f t="shared" si="107"/>
        <v>0.58763419984790466</v>
      </c>
      <c r="EC72" s="1">
        <v>0.69</v>
      </c>
      <c r="ED72" s="4">
        <f t="shared" si="108"/>
        <v>1.1840707741191556</v>
      </c>
      <c r="EE72" s="4">
        <f t="shared" si="109"/>
        <v>1.0790821686551371</v>
      </c>
      <c r="EF72" s="4">
        <f t="shared" si="110"/>
        <v>0.92929969618741604</v>
      </c>
      <c r="EG72" s="4">
        <f t="shared" si="111"/>
        <v>0.8327033456445736</v>
      </c>
      <c r="EH72" s="4">
        <f t="shared" si="112"/>
        <v>0.7661662562052729</v>
      </c>
      <c r="EI72" s="4">
        <f t="shared" si="113"/>
        <v>0.68106604262266091</v>
      </c>
      <c r="EJ72" s="4">
        <f t="shared" si="114"/>
        <v>0.62715050907936587</v>
      </c>
      <c r="EK72" s="4">
        <f t="shared" si="115"/>
        <v>0.58763419984790466</v>
      </c>
    </row>
    <row r="73" spans="1:141" x14ac:dyDescent="0.35">
      <c r="A73" s="21">
        <v>3.2</v>
      </c>
      <c r="P73" s="1">
        <f t="shared" si="116"/>
        <v>0.7</v>
      </c>
      <c r="Q73" s="7">
        <f t="shared" si="98"/>
        <v>1.186802947192622</v>
      </c>
      <c r="R73" s="7">
        <f t="shared" si="98"/>
        <v>1.1696478587896877</v>
      </c>
      <c r="S73" s="7">
        <f t="shared" si="98"/>
        <v>1.1524927703867531</v>
      </c>
      <c r="T73" s="7">
        <f t="shared" si="98"/>
        <v>1.1353376819838186</v>
      </c>
      <c r="U73" s="7">
        <f t="shared" si="98"/>
        <v>1.1181825935808842</v>
      </c>
      <c r="V73" s="7">
        <f t="shared" si="98"/>
        <v>1.1010275051779499</v>
      </c>
      <c r="W73" s="7">
        <f t="shared" si="98"/>
        <v>1.0838724167750153</v>
      </c>
      <c r="X73" s="7">
        <f t="shared" si="99"/>
        <v>1.0715165170775662</v>
      </c>
      <c r="Y73" s="7">
        <f t="shared" si="99"/>
        <v>1.0591606173801176</v>
      </c>
      <c r="Z73" s="7">
        <f t="shared" si="99"/>
        <v>1.0468047176826687</v>
      </c>
      <c r="AA73" s="7">
        <f t="shared" si="99"/>
        <v>1.0344488179852198</v>
      </c>
      <c r="AB73" s="7">
        <f t="shared" si="99"/>
        <v>1.0220929182877712</v>
      </c>
      <c r="AC73" s="7">
        <f t="shared" si="99"/>
        <v>1.0097370185903223</v>
      </c>
      <c r="AD73" s="7">
        <f t="shared" si="99"/>
        <v>0.9973811188928734</v>
      </c>
      <c r="AE73" s="7">
        <f t="shared" si="99"/>
        <v>0.98502521919542463</v>
      </c>
      <c r="AF73" s="7">
        <f t="shared" si="99"/>
        <v>0.97266931949797586</v>
      </c>
      <c r="AG73" s="7">
        <f t="shared" si="99"/>
        <v>0.96031341980052698</v>
      </c>
      <c r="AH73" s="7">
        <f t="shared" si="99"/>
        <v>0.94795752010307821</v>
      </c>
      <c r="AI73" s="7">
        <f t="shared" si="99"/>
        <v>0.93560162040562944</v>
      </c>
      <c r="AJ73" s="7">
        <f t="shared" si="100"/>
        <v>0.92759545978726321</v>
      </c>
      <c r="AK73" s="7">
        <f t="shared" si="100"/>
        <v>0.91958929916889709</v>
      </c>
      <c r="AL73" s="7">
        <f t="shared" si="100"/>
        <v>0.91158313855053097</v>
      </c>
      <c r="AM73" s="7">
        <f t="shared" si="100"/>
        <v>0.90357697793216474</v>
      </c>
      <c r="AN73" s="7">
        <f t="shared" si="100"/>
        <v>0.89557081731379862</v>
      </c>
      <c r="AO73" s="7">
        <f t="shared" si="100"/>
        <v>0.8875646566954325</v>
      </c>
      <c r="AP73" s="7">
        <f t="shared" si="100"/>
        <v>0.87955849607706638</v>
      </c>
      <c r="AQ73" s="7">
        <f t="shared" si="100"/>
        <v>0.87155233545870026</v>
      </c>
      <c r="AR73" s="7">
        <f t="shared" si="100"/>
        <v>0.86354617484033402</v>
      </c>
      <c r="AS73" s="7">
        <f t="shared" si="100"/>
        <v>0.8555400142219679</v>
      </c>
      <c r="AT73" s="7">
        <f t="shared" si="100"/>
        <v>0.84753385360360167</v>
      </c>
      <c r="AU73" s="7">
        <f t="shared" si="100"/>
        <v>0.83952769298523555</v>
      </c>
      <c r="AV73" s="7">
        <f t="shared" si="101"/>
        <v>0.83397108657282903</v>
      </c>
      <c r="AW73" s="7">
        <f t="shared" si="101"/>
        <v>0.82841448016042252</v>
      </c>
      <c r="AX73" s="7">
        <f t="shared" si="101"/>
        <v>0.822857873748016</v>
      </c>
      <c r="AY73" s="7">
        <f t="shared" si="101"/>
        <v>0.81730126733560948</v>
      </c>
      <c r="AZ73" s="7">
        <f t="shared" si="101"/>
        <v>0.81174466092320297</v>
      </c>
      <c r="BA73" s="7">
        <f t="shared" si="101"/>
        <v>0.80618805451079645</v>
      </c>
      <c r="BB73" s="7">
        <f t="shared" si="101"/>
        <v>0.80063144809838993</v>
      </c>
      <c r="BC73" s="7">
        <f t="shared" si="101"/>
        <v>0.79507484168598341</v>
      </c>
      <c r="BD73" s="7">
        <f t="shared" si="101"/>
        <v>0.78951823527357701</v>
      </c>
      <c r="BE73" s="7">
        <f t="shared" si="101"/>
        <v>0.78396162886117038</v>
      </c>
      <c r="BF73" s="7">
        <f t="shared" si="101"/>
        <v>0.77840502244876397</v>
      </c>
      <c r="BG73" s="7">
        <f t="shared" si="101"/>
        <v>0.77284841603635734</v>
      </c>
      <c r="BH73" s="7">
        <f t="shared" si="102"/>
        <v>0.7692905687237237</v>
      </c>
      <c r="BI73" s="7">
        <f t="shared" si="102"/>
        <v>0.76573272141109006</v>
      </c>
      <c r="BJ73" s="7">
        <f t="shared" si="102"/>
        <v>0.76217487409845641</v>
      </c>
      <c r="BK73" s="7">
        <f t="shared" si="102"/>
        <v>0.75861702678582277</v>
      </c>
      <c r="BL73" s="7">
        <f t="shared" si="102"/>
        <v>0.75505917947318912</v>
      </c>
      <c r="BM73" s="7">
        <f t="shared" si="102"/>
        <v>0.75150133216055537</v>
      </c>
      <c r="BN73" s="7">
        <f t="shared" si="102"/>
        <v>0.74794348484792172</v>
      </c>
      <c r="BO73" s="7">
        <f t="shared" si="102"/>
        <v>0.74438563753528808</v>
      </c>
      <c r="BP73" s="7">
        <f t="shared" si="102"/>
        <v>0.74082779022265433</v>
      </c>
      <c r="BQ73" s="7">
        <f t="shared" si="102"/>
        <v>0.73726994291002068</v>
      </c>
      <c r="BR73" s="7">
        <f t="shared" si="103"/>
        <v>0.73371209559738704</v>
      </c>
      <c r="BS73" s="7">
        <f t="shared" si="103"/>
        <v>0.73015424828475339</v>
      </c>
      <c r="BT73" s="7">
        <f t="shared" si="103"/>
        <v>0.72659640097211975</v>
      </c>
      <c r="BU73" s="7">
        <f t="shared" si="103"/>
        <v>0.72303855365948611</v>
      </c>
      <c r="BV73" s="7">
        <f t="shared" si="103"/>
        <v>0.71948070634685235</v>
      </c>
      <c r="BW73" s="7">
        <f t="shared" si="103"/>
        <v>0.71592285903421871</v>
      </c>
      <c r="BX73" s="7">
        <f t="shared" si="103"/>
        <v>0.71236501172158506</v>
      </c>
      <c r="BY73" s="7">
        <f t="shared" si="103"/>
        <v>0.70880716440895131</v>
      </c>
      <c r="BZ73" s="7">
        <f t="shared" si="103"/>
        <v>0.70524931709631766</v>
      </c>
      <c r="CA73" s="7">
        <f t="shared" si="103"/>
        <v>0.70169146978368402</v>
      </c>
      <c r="CB73" s="7">
        <f t="shared" si="103"/>
        <v>0.69813362247105037</v>
      </c>
      <c r="CC73" s="7">
        <f t="shared" si="103"/>
        <v>0.69457577515841673</v>
      </c>
      <c r="CD73" s="7">
        <f t="shared" si="103"/>
        <v>0.69101792784578309</v>
      </c>
      <c r="CE73" s="7">
        <f t="shared" si="103"/>
        <v>0.68746008053314933</v>
      </c>
      <c r="CF73" s="7">
        <f t="shared" si="104"/>
        <v>0.685203217795046</v>
      </c>
      <c r="CG73" s="7">
        <f t="shared" si="104"/>
        <v>0.68294635505694257</v>
      </c>
      <c r="CH73" s="7">
        <f t="shared" si="104"/>
        <v>0.68068949231883913</v>
      </c>
      <c r="CI73" s="7">
        <f t="shared" si="104"/>
        <v>0.67843262958073569</v>
      </c>
      <c r="CJ73" s="7">
        <f t="shared" si="104"/>
        <v>0.67617576684263225</v>
      </c>
      <c r="CK73" s="7">
        <f t="shared" si="104"/>
        <v>0.67391890410452882</v>
      </c>
      <c r="CL73" s="7">
        <f t="shared" si="104"/>
        <v>0.67166204136642538</v>
      </c>
      <c r="CM73" s="7">
        <f t="shared" si="104"/>
        <v>0.66940517862832194</v>
      </c>
      <c r="CN73" s="7">
        <f t="shared" si="104"/>
        <v>0.6671483158902185</v>
      </c>
      <c r="CO73" s="7">
        <f t="shared" si="104"/>
        <v>0.66489145315211506</v>
      </c>
      <c r="CP73" s="7">
        <f t="shared" si="105"/>
        <v>0.66263459041401163</v>
      </c>
      <c r="CQ73" s="7">
        <f t="shared" si="105"/>
        <v>0.66037772767590819</v>
      </c>
      <c r="CR73" s="7">
        <f t="shared" si="105"/>
        <v>0.65812086493780475</v>
      </c>
      <c r="CS73" s="7">
        <f t="shared" si="105"/>
        <v>0.65586400219970131</v>
      </c>
      <c r="CT73" s="7">
        <f t="shared" si="105"/>
        <v>0.65360713946159787</v>
      </c>
      <c r="CU73" s="7">
        <f t="shared" si="105"/>
        <v>0.65135027672349444</v>
      </c>
      <c r="CV73" s="7">
        <f t="shared" si="105"/>
        <v>0.649093413985391</v>
      </c>
      <c r="CW73" s="7">
        <f t="shared" si="105"/>
        <v>0.64683655124728756</v>
      </c>
      <c r="CX73" s="7">
        <f t="shared" si="105"/>
        <v>0.64457968850918412</v>
      </c>
      <c r="CY73" s="7">
        <f t="shared" si="105"/>
        <v>0.64232282577108069</v>
      </c>
      <c r="CZ73" s="7">
        <f t="shared" si="105"/>
        <v>0.64006596303297725</v>
      </c>
      <c r="DA73" s="7">
        <f t="shared" si="105"/>
        <v>0.63780910029487381</v>
      </c>
      <c r="DB73" s="7">
        <f t="shared" si="105"/>
        <v>0.63555223755677037</v>
      </c>
      <c r="DC73" s="7">
        <f t="shared" si="105"/>
        <v>0.63329537481866693</v>
      </c>
      <c r="DD73" s="7">
        <f t="shared" si="106"/>
        <v>0.63164187249733572</v>
      </c>
      <c r="DE73" s="7">
        <f t="shared" si="106"/>
        <v>0.62998837017600451</v>
      </c>
      <c r="DF73" s="7">
        <f t="shared" si="106"/>
        <v>0.62833486785467341</v>
      </c>
      <c r="DG73" s="7">
        <f t="shared" si="106"/>
        <v>0.62668136553334208</v>
      </c>
      <c r="DH73" s="7">
        <f t="shared" si="106"/>
        <v>0.62502786321201098</v>
      </c>
      <c r="DI73" s="7">
        <f t="shared" si="106"/>
        <v>0.62337436089067977</v>
      </c>
      <c r="DJ73" s="7">
        <f t="shared" si="106"/>
        <v>0.62172085856934856</v>
      </c>
      <c r="DK73" s="7">
        <f t="shared" si="106"/>
        <v>0.62006735624801734</v>
      </c>
      <c r="DL73" s="7">
        <f t="shared" si="106"/>
        <v>0.61841385392668613</v>
      </c>
      <c r="DM73" s="7">
        <f t="shared" si="106"/>
        <v>0.61676035160535503</v>
      </c>
      <c r="DN73" s="7">
        <f t="shared" si="107"/>
        <v>0.61510684928402382</v>
      </c>
      <c r="DO73" s="7">
        <f t="shared" si="107"/>
        <v>0.6134533469626926</v>
      </c>
      <c r="DP73" s="7">
        <f t="shared" si="107"/>
        <v>0.61179984464136139</v>
      </c>
      <c r="DQ73" s="7">
        <f t="shared" si="107"/>
        <v>0.61014634232003018</v>
      </c>
      <c r="DR73" s="7">
        <f t="shared" si="107"/>
        <v>0.60849283999869908</v>
      </c>
      <c r="DS73" s="7">
        <f t="shared" si="107"/>
        <v>0.60683933767736775</v>
      </c>
      <c r="DT73" s="7">
        <f t="shared" si="107"/>
        <v>0.60518583535603665</v>
      </c>
      <c r="DU73" s="7">
        <f t="shared" si="107"/>
        <v>0.60353233303470544</v>
      </c>
      <c r="DV73" s="7">
        <f t="shared" si="107"/>
        <v>0.60187883071337422</v>
      </c>
      <c r="DW73" s="7">
        <f t="shared" si="107"/>
        <v>0.60022532839204301</v>
      </c>
      <c r="DX73" s="7">
        <f t="shared" si="107"/>
        <v>0.5985718260707118</v>
      </c>
      <c r="DY73" s="7">
        <f t="shared" si="107"/>
        <v>0.5969183237493807</v>
      </c>
      <c r="DZ73" s="7">
        <f t="shared" si="107"/>
        <v>0.59526482142804948</v>
      </c>
      <c r="EA73" s="7">
        <f t="shared" si="107"/>
        <v>0.59361131910671827</v>
      </c>
      <c r="EC73" s="1">
        <v>0.7</v>
      </c>
      <c r="ED73" s="4">
        <f t="shared" si="108"/>
        <v>1.1868029471926218</v>
      </c>
      <c r="EE73" s="4">
        <f t="shared" si="109"/>
        <v>1.0838724167750151</v>
      </c>
      <c r="EF73" s="4">
        <f t="shared" si="110"/>
        <v>0.93560162040562944</v>
      </c>
      <c r="EG73" s="4">
        <f t="shared" si="111"/>
        <v>0.83952769298523566</v>
      </c>
      <c r="EH73" s="4">
        <f t="shared" si="112"/>
        <v>0.77284841603635746</v>
      </c>
      <c r="EI73" s="4">
        <f t="shared" si="113"/>
        <v>0.68746008053314944</v>
      </c>
      <c r="EJ73" s="4">
        <f t="shared" si="114"/>
        <v>0.63329537481866693</v>
      </c>
      <c r="EK73" s="4">
        <f t="shared" si="115"/>
        <v>0.59361131910671827</v>
      </c>
    </row>
    <row r="74" spans="1:141" x14ac:dyDescent="0.35">
      <c r="A74" s="21">
        <v>3.3</v>
      </c>
      <c r="P74" s="1">
        <f t="shared" si="116"/>
        <v>0.71</v>
      </c>
      <c r="Q74" s="7">
        <f t="shared" ref="Q74:W83" si="117">TREND($ED74:$EE74,$ED$2:$EE$2,Q$2)</f>
        <v>1.189535120266088</v>
      </c>
      <c r="R74" s="7">
        <f t="shared" si="117"/>
        <v>1.1727230443708889</v>
      </c>
      <c r="S74" s="7">
        <f t="shared" si="117"/>
        <v>1.1559109684756896</v>
      </c>
      <c r="T74" s="7">
        <f t="shared" si="117"/>
        <v>1.1390988925804906</v>
      </c>
      <c r="U74" s="7">
        <f t="shared" si="117"/>
        <v>1.1222868166852913</v>
      </c>
      <c r="V74" s="7">
        <f t="shared" si="117"/>
        <v>1.1054747407900922</v>
      </c>
      <c r="W74" s="7">
        <f t="shared" si="117"/>
        <v>1.0886626648948932</v>
      </c>
      <c r="X74" s="7">
        <f t="shared" ref="X74:AI83" si="118">TREND($EE74:$EF74,$EE$2:$EF$2,X$2)</f>
        <v>1.0764327382056389</v>
      </c>
      <c r="Y74" s="7">
        <f t="shared" si="118"/>
        <v>1.0642028115163849</v>
      </c>
      <c r="Z74" s="7">
        <f t="shared" si="118"/>
        <v>1.0519728848271306</v>
      </c>
      <c r="AA74" s="7">
        <f t="shared" si="118"/>
        <v>1.0397429581378763</v>
      </c>
      <c r="AB74" s="7">
        <f t="shared" si="118"/>
        <v>1.0275130314486223</v>
      </c>
      <c r="AC74" s="7">
        <f t="shared" si="118"/>
        <v>1.015283104759368</v>
      </c>
      <c r="AD74" s="7">
        <f t="shared" si="118"/>
        <v>1.0030531780701137</v>
      </c>
      <c r="AE74" s="7">
        <f t="shared" si="118"/>
        <v>0.99082325138085958</v>
      </c>
      <c r="AF74" s="7">
        <f t="shared" si="118"/>
        <v>0.97859332469160543</v>
      </c>
      <c r="AG74" s="7">
        <f t="shared" si="118"/>
        <v>0.96636339800235116</v>
      </c>
      <c r="AH74" s="7">
        <f t="shared" si="118"/>
        <v>0.954133471313097</v>
      </c>
      <c r="AI74" s="7">
        <f t="shared" si="118"/>
        <v>0.94190354462384285</v>
      </c>
      <c r="AJ74" s="7">
        <f t="shared" ref="AJ74:AU83" si="119">TREND($EF74:$EG74,$EF$2:$EG$2,AJ$2)</f>
        <v>0.93394091926568079</v>
      </c>
      <c r="AK74" s="7">
        <f t="shared" si="119"/>
        <v>0.92597829390751873</v>
      </c>
      <c r="AL74" s="7">
        <f t="shared" si="119"/>
        <v>0.91801566854935657</v>
      </c>
      <c r="AM74" s="7">
        <f t="shared" si="119"/>
        <v>0.91005304319119451</v>
      </c>
      <c r="AN74" s="7">
        <f t="shared" si="119"/>
        <v>0.90209041783303245</v>
      </c>
      <c r="AO74" s="7">
        <f t="shared" si="119"/>
        <v>0.89412779247487029</v>
      </c>
      <c r="AP74" s="7">
        <f t="shared" si="119"/>
        <v>0.88616516711670823</v>
      </c>
      <c r="AQ74" s="7">
        <f t="shared" si="119"/>
        <v>0.87820254175854617</v>
      </c>
      <c r="AR74" s="7">
        <f t="shared" si="119"/>
        <v>0.87023991640038401</v>
      </c>
      <c r="AS74" s="7">
        <f t="shared" si="119"/>
        <v>0.86227729104222195</v>
      </c>
      <c r="AT74" s="7">
        <f t="shared" si="119"/>
        <v>0.85431466568405989</v>
      </c>
      <c r="AU74" s="7">
        <f t="shared" si="119"/>
        <v>0.84635204032589773</v>
      </c>
      <c r="AV74" s="7">
        <f t="shared" ref="AV74:BG83" si="120">TREND($EG74:$EH74,$EG$2:$EH$2,AV$2)</f>
        <v>0.84078358495435968</v>
      </c>
      <c r="AW74" s="7">
        <f t="shared" si="120"/>
        <v>0.83521512958282174</v>
      </c>
      <c r="AX74" s="7">
        <f t="shared" si="120"/>
        <v>0.8296466742112838</v>
      </c>
      <c r="AY74" s="7">
        <f t="shared" si="120"/>
        <v>0.82407821883974575</v>
      </c>
      <c r="AZ74" s="7">
        <f t="shared" si="120"/>
        <v>0.81850976346820781</v>
      </c>
      <c r="BA74" s="7">
        <f t="shared" si="120"/>
        <v>0.81294130809666987</v>
      </c>
      <c r="BB74" s="7">
        <f t="shared" si="120"/>
        <v>0.80737285272513182</v>
      </c>
      <c r="BC74" s="7">
        <f t="shared" si="120"/>
        <v>0.80180439735359388</v>
      </c>
      <c r="BD74" s="7">
        <f t="shared" si="120"/>
        <v>0.79623594198205594</v>
      </c>
      <c r="BE74" s="7">
        <f t="shared" si="120"/>
        <v>0.79066748661051789</v>
      </c>
      <c r="BF74" s="7">
        <f t="shared" si="120"/>
        <v>0.78509903123897995</v>
      </c>
      <c r="BG74" s="7">
        <f t="shared" si="120"/>
        <v>0.77953057586744201</v>
      </c>
      <c r="BH74" s="7">
        <f t="shared" ref="BH74:BQ83" si="121">TREND($EH74:$EI74,$EH$2:$EI$2,BH$2)</f>
        <v>0.77596072347478351</v>
      </c>
      <c r="BI74" s="7">
        <f t="shared" si="121"/>
        <v>0.77239087108212501</v>
      </c>
      <c r="BJ74" s="7">
        <f t="shared" si="121"/>
        <v>0.76882101868946651</v>
      </c>
      <c r="BK74" s="7">
        <f t="shared" si="121"/>
        <v>0.76525116629680801</v>
      </c>
      <c r="BL74" s="7">
        <f t="shared" si="121"/>
        <v>0.7616813139041495</v>
      </c>
      <c r="BM74" s="7">
        <f t="shared" si="121"/>
        <v>0.758111461511491</v>
      </c>
      <c r="BN74" s="7">
        <f t="shared" si="121"/>
        <v>0.7545416091188325</v>
      </c>
      <c r="BO74" s="7">
        <f t="shared" si="121"/>
        <v>0.750971756726174</v>
      </c>
      <c r="BP74" s="7">
        <f t="shared" si="121"/>
        <v>0.7474019043335155</v>
      </c>
      <c r="BQ74" s="7">
        <f t="shared" si="121"/>
        <v>0.743832051940857</v>
      </c>
      <c r="BR74" s="7">
        <f t="shared" ref="BR74:CE83" si="122">TREND($EH74:$EI74,$EH$2:$EI$2,BR$2)</f>
        <v>0.7402621995481985</v>
      </c>
      <c r="BS74" s="7">
        <f t="shared" si="122"/>
        <v>0.73669234715553999</v>
      </c>
      <c r="BT74" s="7">
        <f t="shared" si="122"/>
        <v>0.73312249476288149</v>
      </c>
      <c r="BU74" s="7">
        <f t="shared" si="122"/>
        <v>0.72955264237022299</v>
      </c>
      <c r="BV74" s="7">
        <f t="shared" si="122"/>
        <v>0.72598278997756449</v>
      </c>
      <c r="BW74" s="7">
        <f t="shared" si="122"/>
        <v>0.72241293758490599</v>
      </c>
      <c r="BX74" s="7">
        <f t="shared" si="122"/>
        <v>0.71884308519224749</v>
      </c>
      <c r="BY74" s="7">
        <f t="shared" si="122"/>
        <v>0.71527323279958899</v>
      </c>
      <c r="BZ74" s="7">
        <f t="shared" si="122"/>
        <v>0.71170338040693049</v>
      </c>
      <c r="CA74" s="7">
        <f t="shared" si="122"/>
        <v>0.70813352801427198</v>
      </c>
      <c r="CB74" s="7">
        <f t="shared" si="122"/>
        <v>0.70456367562161348</v>
      </c>
      <c r="CC74" s="7">
        <f t="shared" si="122"/>
        <v>0.70099382322895498</v>
      </c>
      <c r="CD74" s="7">
        <f t="shared" si="122"/>
        <v>0.69742397083629648</v>
      </c>
      <c r="CE74" s="7">
        <f t="shared" si="122"/>
        <v>0.69385411844363798</v>
      </c>
      <c r="CF74" s="7">
        <f t="shared" ref="CF74:CO83" si="123">TREND($EI74:$EJ74,$EI$2:$EJ$2,CF$2)</f>
        <v>0.69158687353173498</v>
      </c>
      <c r="CG74" s="7">
        <f t="shared" si="123"/>
        <v>0.68931962861983198</v>
      </c>
      <c r="CH74" s="7">
        <f t="shared" si="123"/>
        <v>0.68705238370792909</v>
      </c>
      <c r="CI74" s="7">
        <f t="shared" si="123"/>
        <v>0.6847851387960262</v>
      </c>
      <c r="CJ74" s="7">
        <f t="shared" si="123"/>
        <v>0.68251789388412321</v>
      </c>
      <c r="CK74" s="7">
        <f t="shared" si="123"/>
        <v>0.68025064897222032</v>
      </c>
      <c r="CL74" s="7">
        <f t="shared" si="123"/>
        <v>0.67798340406031743</v>
      </c>
      <c r="CM74" s="7">
        <f t="shared" si="123"/>
        <v>0.67571615914841443</v>
      </c>
      <c r="CN74" s="7">
        <f t="shared" si="123"/>
        <v>0.67344891423651154</v>
      </c>
      <c r="CO74" s="7">
        <f t="shared" si="123"/>
        <v>0.67118166932460865</v>
      </c>
      <c r="CP74" s="7">
        <f t="shared" ref="CP74:DC83" si="124">TREND($EI74:$EJ74,$EI$2:$EJ$2,CP$2)</f>
        <v>0.66891442441270577</v>
      </c>
      <c r="CQ74" s="7">
        <f t="shared" si="124"/>
        <v>0.66664717950080288</v>
      </c>
      <c r="CR74" s="7">
        <f t="shared" si="124"/>
        <v>0.66437993458889988</v>
      </c>
      <c r="CS74" s="7">
        <f t="shared" si="124"/>
        <v>0.66211268967699699</v>
      </c>
      <c r="CT74" s="7">
        <f t="shared" si="124"/>
        <v>0.6598454447650941</v>
      </c>
      <c r="CU74" s="7">
        <f t="shared" si="124"/>
        <v>0.6575781998531911</v>
      </c>
      <c r="CV74" s="7">
        <f t="shared" si="124"/>
        <v>0.65531095494128822</v>
      </c>
      <c r="CW74" s="7">
        <f t="shared" si="124"/>
        <v>0.65304371002938533</v>
      </c>
      <c r="CX74" s="7">
        <f t="shared" si="124"/>
        <v>0.65077646511748233</v>
      </c>
      <c r="CY74" s="7">
        <f t="shared" si="124"/>
        <v>0.64850922020557944</v>
      </c>
      <c r="CZ74" s="7">
        <f t="shared" si="124"/>
        <v>0.64624197529367655</v>
      </c>
      <c r="DA74" s="7">
        <f t="shared" si="124"/>
        <v>0.64397473038177355</v>
      </c>
      <c r="DB74" s="7">
        <f t="shared" si="124"/>
        <v>0.64170748546987066</v>
      </c>
      <c r="DC74" s="7">
        <f t="shared" si="124"/>
        <v>0.63944024055796778</v>
      </c>
      <c r="DD74" s="7">
        <f t="shared" ref="DD74:DM83" si="125">TREND($EJ74:$EK74,$EJ$2:$EK$2,DD$2)</f>
        <v>0.63777974879994981</v>
      </c>
      <c r="DE74" s="7">
        <f t="shared" si="125"/>
        <v>0.63611925704193162</v>
      </c>
      <c r="DF74" s="7">
        <f t="shared" si="125"/>
        <v>0.63445876528391354</v>
      </c>
      <c r="DG74" s="7">
        <f t="shared" si="125"/>
        <v>0.63279827352589535</v>
      </c>
      <c r="DH74" s="7">
        <f t="shared" si="125"/>
        <v>0.63113778176787716</v>
      </c>
      <c r="DI74" s="7">
        <f t="shared" si="125"/>
        <v>0.62947729000985897</v>
      </c>
      <c r="DJ74" s="7">
        <f t="shared" si="125"/>
        <v>0.62781679825184078</v>
      </c>
      <c r="DK74" s="7">
        <f t="shared" si="125"/>
        <v>0.6261563064938227</v>
      </c>
      <c r="DL74" s="7">
        <f t="shared" si="125"/>
        <v>0.62449581473580451</v>
      </c>
      <c r="DM74" s="7">
        <f t="shared" si="125"/>
        <v>0.62283532297778632</v>
      </c>
      <c r="DN74" s="7">
        <f t="shared" ref="DN74:EA83" si="126">TREND($EJ74:$EK74,$EJ$2:$EK$2,DN$2)</f>
        <v>0.62117483121976813</v>
      </c>
      <c r="DO74" s="7">
        <f t="shared" si="126"/>
        <v>0.61951433946174994</v>
      </c>
      <c r="DP74" s="7">
        <f t="shared" si="126"/>
        <v>0.61785384770373186</v>
      </c>
      <c r="DQ74" s="7">
        <f t="shared" si="126"/>
        <v>0.61619335594571367</v>
      </c>
      <c r="DR74" s="7">
        <f t="shared" si="126"/>
        <v>0.61453286418769548</v>
      </c>
      <c r="DS74" s="7">
        <f t="shared" si="126"/>
        <v>0.61287237242967729</v>
      </c>
      <c r="DT74" s="7">
        <f t="shared" si="126"/>
        <v>0.6112118806716591</v>
      </c>
      <c r="DU74" s="7">
        <f t="shared" si="126"/>
        <v>0.60955138891364102</v>
      </c>
      <c r="DV74" s="7">
        <f t="shared" si="126"/>
        <v>0.60789089715562283</v>
      </c>
      <c r="DW74" s="7">
        <f t="shared" si="126"/>
        <v>0.60623040539760464</v>
      </c>
      <c r="DX74" s="7">
        <f t="shared" si="126"/>
        <v>0.60456991363958645</v>
      </c>
      <c r="DY74" s="7">
        <f t="shared" si="126"/>
        <v>0.60290942188156826</v>
      </c>
      <c r="DZ74" s="7">
        <f t="shared" si="126"/>
        <v>0.60124893012355018</v>
      </c>
      <c r="EA74" s="7">
        <f t="shared" si="126"/>
        <v>0.59958843836553199</v>
      </c>
      <c r="EC74" s="1">
        <v>0.71</v>
      </c>
      <c r="ED74" s="4">
        <f t="shared" si="108"/>
        <v>1.189535120266088</v>
      </c>
      <c r="EE74" s="4">
        <f t="shared" si="109"/>
        <v>1.0886626648948932</v>
      </c>
      <c r="EF74" s="4">
        <f t="shared" si="110"/>
        <v>0.94190354462384285</v>
      </c>
      <c r="EG74" s="4">
        <f t="shared" si="111"/>
        <v>0.84635204032589773</v>
      </c>
      <c r="EH74" s="4">
        <f t="shared" si="112"/>
        <v>0.77953057586744201</v>
      </c>
      <c r="EI74" s="4">
        <f t="shared" si="113"/>
        <v>0.69385411844363798</v>
      </c>
      <c r="EJ74" s="4">
        <f t="shared" si="114"/>
        <v>0.63944024055796789</v>
      </c>
      <c r="EK74" s="4">
        <f t="shared" si="115"/>
        <v>0.59958843836553188</v>
      </c>
    </row>
    <row r="75" spans="1:141" x14ac:dyDescent="0.35">
      <c r="A75" s="21">
        <v>3.4</v>
      </c>
      <c r="P75" s="1">
        <f t="shared" si="116"/>
        <v>0.72</v>
      </c>
      <c r="Q75" s="7">
        <f t="shared" si="117"/>
        <v>1.1922672933395539</v>
      </c>
      <c r="R75" s="7">
        <f t="shared" si="117"/>
        <v>1.1757982299520902</v>
      </c>
      <c r="S75" s="7">
        <f t="shared" si="117"/>
        <v>1.1593291665646264</v>
      </c>
      <c r="T75" s="7">
        <f t="shared" si="117"/>
        <v>1.1428601031771626</v>
      </c>
      <c r="U75" s="7">
        <f t="shared" si="117"/>
        <v>1.1263910397896986</v>
      </c>
      <c r="V75" s="7">
        <f t="shared" si="117"/>
        <v>1.1099219764022348</v>
      </c>
      <c r="W75" s="7">
        <f t="shared" si="117"/>
        <v>1.093452913014771</v>
      </c>
      <c r="X75" s="7">
        <f t="shared" si="118"/>
        <v>1.0813489593337116</v>
      </c>
      <c r="Y75" s="7">
        <f t="shared" si="118"/>
        <v>1.0692450056526519</v>
      </c>
      <c r="Z75" s="7">
        <f t="shared" si="118"/>
        <v>1.0571410519715925</v>
      </c>
      <c r="AA75" s="7">
        <f t="shared" si="118"/>
        <v>1.0450370982905328</v>
      </c>
      <c r="AB75" s="7">
        <f t="shared" si="118"/>
        <v>1.0329331446094732</v>
      </c>
      <c r="AC75" s="7">
        <f t="shared" si="118"/>
        <v>1.0208291909284137</v>
      </c>
      <c r="AD75" s="7">
        <f t="shared" si="118"/>
        <v>1.0087252372473541</v>
      </c>
      <c r="AE75" s="7">
        <f t="shared" si="118"/>
        <v>0.99662128356629442</v>
      </c>
      <c r="AF75" s="7">
        <f t="shared" si="118"/>
        <v>0.98451732988523488</v>
      </c>
      <c r="AG75" s="7">
        <f t="shared" si="118"/>
        <v>0.97241337620417534</v>
      </c>
      <c r="AH75" s="7">
        <f t="shared" si="118"/>
        <v>0.96030942252311569</v>
      </c>
      <c r="AI75" s="7">
        <f t="shared" si="118"/>
        <v>0.94820546884205614</v>
      </c>
      <c r="AJ75" s="7">
        <f t="shared" si="119"/>
        <v>0.94028637874409826</v>
      </c>
      <c r="AK75" s="7">
        <f t="shared" si="119"/>
        <v>0.93236728864614016</v>
      </c>
      <c r="AL75" s="7">
        <f t="shared" si="119"/>
        <v>0.92444819854818205</v>
      </c>
      <c r="AM75" s="7">
        <f t="shared" si="119"/>
        <v>0.91652910845022406</v>
      </c>
      <c r="AN75" s="7">
        <f t="shared" si="119"/>
        <v>0.90861001835226607</v>
      </c>
      <c r="AO75" s="7">
        <f t="shared" si="119"/>
        <v>0.90069092825430797</v>
      </c>
      <c r="AP75" s="7">
        <f t="shared" si="119"/>
        <v>0.89277183815634986</v>
      </c>
      <c r="AQ75" s="7">
        <f t="shared" si="119"/>
        <v>0.88485274805839187</v>
      </c>
      <c r="AR75" s="7">
        <f t="shared" si="119"/>
        <v>0.87693365796043388</v>
      </c>
      <c r="AS75" s="7">
        <f t="shared" si="119"/>
        <v>0.86901456786247577</v>
      </c>
      <c r="AT75" s="7">
        <f t="shared" si="119"/>
        <v>0.86109547776451767</v>
      </c>
      <c r="AU75" s="7">
        <f t="shared" si="119"/>
        <v>0.85317638766655968</v>
      </c>
      <c r="AV75" s="7">
        <f t="shared" si="120"/>
        <v>0.8475960833358902</v>
      </c>
      <c r="AW75" s="7">
        <f t="shared" si="120"/>
        <v>0.84201577900522073</v>
      </c>
      <c r="AX75" s="7">
        <f t="shared" si="120"/>
        <v>0.83643547467455126</v>
      </c>
      <c r="AY75" s="7">
        <f t="shared" si="120"/>
        <v>0.83085517034388179</v>
      </c>
      <c r="AZ75" s="7">
        <f t="shared" si="120"/>
        <v>0.82527486601321243</v>
      </c>
      <c r="BA75" s="7">
        <f t="shared" si="120"/>
        <v>0.81969456168254295</v>
      </c>
      <c r="BB75" s="7">
        <f t="shared" si="120"/>
        <v>0.81411425735187359</v>
      </c>
      <c r="BC75" s="7">
        <f t="shared" si="120"/>
        <v>0.80853395302120412</v>
      </c>
      <c r="BD75" s="7">
        <f t="shared" si="120"/>
        <v>0.80295364869053465</v>
      </c>
      <c r="BE75" s="7">
        <f t="shared" si="120"/>
        <v>0.79737334435986518</v>
      </c>
      <c r="BF75" s="7">
        <f t="shared" si="120"/>
        <v>0.7917930400291957</v>
      </c>
      <c r="BG75" s="7">
        <f t="shared" si="120"/>
        <v>0.78621273569852634</v>
      </c>
      <c r="BH75" s="7">
        <f t="shared" si="121"/>
        <v>0.7826308782258431</v>
      </c>
      <c r="BI75" s="7">
        <f t="shared" si="121"/>
        <v>0.77904902075315974</v>
      </c>
      <c r="BJ75" s="7">
        <f t="shared" si="121"/>
        <v>0.77546716328047649</v>
      </c>
      <c r="BK75" s="7">
        <f t="shared" si="121"/>
        <v>0.77188530580779313</v>
      </c>
      <c r="BL75" s="7">
        <f t="shared" si="121"/>
        <v>0.76830344833510977</v>
      </c>
      <c r="BM75" s="7">
        <f t="shared" si="121"/>
        <v>0.76472159086242653</v>
      </c>
      <c r="BN75" s="7">
        <f t="shared" si="121"/>
        <v>0.76113973338974317</v>
      </c>
      <c r="BO75" s="7">
        <f t="shared" si="121"/>
        <v>0.75755787591705981</v>
      </c>
      <c r="BP75" s="7">
        <f t="shared" si="121"/>
        <v>0.75397601844437645</v>
      </c>
      <c r="BQ75" s="7">
        <f t="shared" si="121"/>
        <v>0.75039416097169309</v>
      </c>
      <c r="BR75" s="7">
        <f t="shared" si="122"/>
        <v>0.74681230349900984</v>
      </c>
      <c r="BS75" s="7">
        <f t="shared" si="122"/>
        <v>0.74323044602632649</v>
      </c>
      <c r="BT75" s="7">
        <f t="shared" si="122"/>
        <v>0.73964858855364313</v>
      </c>
      <c r="BU75" s="7">
        <f t="shared" si="122"/>
        <v>0.73606673108095988</v>
      </c>
      <c r="BV75" s="7">
        <f t="shared" si="122"/>
        <v>0.73248487360827652</v>
      </c>
      <c r="BW75" s="7">
        <f t="shared" si="122"/>
        <v>0.72890301613559316</v>
      </c>
      <c r="BX75" s="7">
        <f t="shared" si="122"/>
        <v>0.7253211586629098</v>
      </c>
      <c r="BY75" s="7">
        <f t="shared" si="122"/>
        <v>0.72173930119022645</v>
      </c>
      <c r="BZ75" s="7">
        <f t="shared" si="122"/>
        <v>0.7181574437175432</v>
      </c>
      <c r="CA75" s="7">
        <f t="shared" si="122"/>
        <v>0.71457558624485984</v>
      </c>
      <c r="CB75" s="7">
        <f t="shared" si="122"/>
        <v>0.71099372877217648</v>
      </c>
      <c r="CC75" s="7">
        <f t="shared" si="122"/>
        <v>0.70741187129949323</v>
      </c>
      <c r="CD75" s="7">
        <f t="shared" si="122"/>
        <v>0.70383001382680987</v>
      </c>
      <c r="CE75" s="7">
        <f t="shared" si="122"/>
        <v>0.70024815635412652</v>
      </c>
      <c r="CF75" s="7">
        <f t="shared" si="123"/>
        <v>0.69797052926842418</v>
      </c>
      <c r="CG75" s="7">
        <f t="shared" si="123"/>
        <v>0.69569290218272173</v>
      </c>
      <c r="CH75" s="7">
        <f t="shared" si="123"/>
        <v>0.69341527509701928</v>
      </c>
      <c r="CI75" s="7">
        <f t="shared" si="123"/>
        <v>0.69113764801131694</v>
      </c>
      <c r="CJ75" s="7">
        <f t="shared" si="123"/>
        <v>0.68886002092561449</v>
      </c>
      <c r="CK75" s="7">
        <f t="shared" si="123"/>
        <v>0.68658239383991204</v>
      </c>
      <c r="CL75" s="7">
        <f t="shared" si="123"/>
        <v>0.6843047667542097</v>
      </c>
      <c r="CM75" s="7">
        <f t="shared" si="123"/>
        <v>0.68202713966850737</v>
      </c>
      <c r="CN75" s="7">
        <f t="shared" si="123"/>
        <v>0.67974951258280492</v>
      </c>
      <c r="CO75" s="7">
        <f t="shared" si="123"/>
        <v>0.67747188549710247</v>
      </c>
      <c r="CP75" s="7">
        <f t="shared" si="124"/>
        <v>0.67519425841140013</v>
      </c>
      <c r="CQ75" s="7">
        <f t="shared" si="124"/>
        <v>0.67291663132569768</v>
      </c>
      <c r="CR75" s="7">
        <f t="shared" si="124"/>
        <v>0.67063900423999523</v>
      </c>
      <c r="CS75" s="7">
        <f t="shared" si="124"/>
        <v>0.66836137715429289</v>
      </c>
      <c r="CT75" s="7">
        <f t="shared" si="124"/>
        <v>0.66608375006859044</v>
      </c>
      <c r="CU75" s="7">
        <f t="shared" si="124"/>
        <v>0.6638061229828881</v>
      </c>
      <c r="CV75" s="7">
        <f t="shared" si="124"/>
        <v>0.66152849589718565</v>
      </c>
      <c r="CW75" s="7">
        <f t="shared" si="124"/>
        <v>0.65925086881148331</v>
      </c>
      <c r="CX75" s="7">
        <f t="shared" si="124"/>
        <v>0.65697324172578087</v>
      </c>
      <c r="CY75" s="7">
        <f t="shared" si="124"/>
        <v>0.65469561464007842</v>
      </c>
      <c r="CZ75" s="7">
        <f t="shared" si="124"/>
        <v>0.65241798755437608</v>
      </c>
      <c r="DA75" s="7">
        <f t="shared" si="124"/>
        <v>0.65014036046867363</v>
      </c>
      <c r="DB75" s="7">
        <f t="shared" si="124"/>
        <v>0.64786273338297129</v>
      </c>
      <c r="DC75" s="7">
        <f t="shared" si="124"/>
        <v>0.64558510629726884</v>
      </c>
      <c r="DD75" s="7">
        <f t="shared" si="125"/>
        <v>0.64391762510256367</v>
      </c>
      <c r="DE75" s="7">
        <f t="shared" si="125"/>
        <v>0.64225014390785851</v>
      </c>
      <c r="DF75" s="7">
        <f t="shared" si="125"/>
        <v>0.64058266271315334</v>
      </c>
      <c r="DG75" s="7">
        <f t="shared" si="125"/>
        <v>0.63891518151844817</v>
      </c>
      <c r="DH75" s="7">
        <f t="shared" si="125"/>
        <v>0.63724770032374312</v>
      </c>
      <c r="DI75" s="7">
        <f t="shared" si="125"/>
        <v>0.63558021912903795</v>
      </c>
      <c r="DJ75" s="7">
        <f t="shared" si="125"/>
        <v>0.63391273793433278</v>
      </c>
      <c r="DK75" s="7">
        <f t="shared" si="125"/>
        <v>0.63224525673962773</v>
      </c>
      <c r="DL75" s="7">
        <f t="shared" si="125"/>
        <v>0.63057777554492256</v>
      </c>
      <c r="DM75" s="7">
        <f t="shared" si="125"/>
        <v>0.62891029435021739</v>
      </c>
      <c r="DN75" s="7">
        <f t="shared" si="126"/>
        <v>0.62724281315551222</v>
      </c>
      <c r="DO75" s="7">
        <f t="shared" si="126"/>
        <v>0.62557533196080706</v>
      </c>
      <c r="DP75" s="7">
        <f t="shared" si="126"/>
        <v>0.623907850766102</v>
      </c>
      <c r="DQ75" s="7">
        <f t="shared" si="126"/>
        <v>0.62224036957139683</v>
      </c>
      <c r="DR75" s="7">
        <f t="shared" si="126"/>
        <v>0.62057288837669167</v>
      </c>
      <c r="DS75" s="7">
        <f t="shared" si="126"/>
        <v>0.61890540718198661</v>
      </c>
      <c r="DT75" s="7">
        <f t="shared" si="126"/>
        <v>0.61723792598728144</v>
      </c>
      <c r="DU75" s="7">
        <f t="shared" si="126"/>
        <v>0.61557044479257628</v>
      </c>
      <c r="DV75" s="7">
        <f t="shared" si="126"/>
        <v>0.61390296359787111</v>
      </c>
      <c r="DW75" s="7">
        <f t="shared" si="126"/>
        <v>0.61223548240316594</v>
      </c>
      <c r="DX75" s="7">
        <f t="shared" si="126"/>
        <v>0.61056800120846089</v>
      </c>
      <c r="DY75" s="7">
        <f t="shared" si="126"/>
        <v>0.60890052001375572</v>
      </c>
      <c r="DZ75" s="7">
        <f t="shared" si="126"/>
        <v>0.60723303881905055</v>
      </c>
      <c r="EA75" s="7">
        <f t="shared" si="126"/>
        <v>0.6055655576243455</v>
      </c>
      <c r="EC75" s="1">
        <v>0.72</v>
      </c>
      <c r="ED75" s="4">
        <f t="shared" si="108"/>
        <v>1.1922672933395542</v>
      </c>
      <c r="EE75" s="4">
        <f t="shared" si="109"/>
        <v>1.0934529130147712</v>
      </c>
      <c r="EF75" s="4">
        <f t="shared" si="110"/>
        <v>0.94820546884205625</v>
      </c>
      <c r="EG75" s="4">
        <f t="shared" si="111"/>
        <v>0.85317638766655968</v>
      </c>
      <c r="EH75" s="4">
        <f t="shared" si="112"/>
        <v>0.78621273569852645</v>
      </c>
      <c r="EI75" s="4">
        <f t="shared" si="113"/>
        <v>0.70024815635412652</v>
      </c>
      <c r="EJ75" s="4">
        <f t="shared" si="114"/>
        <v>0.64558510629726884</v>
      </c>
      <c r="EK75" s="4">
        <f t="shared" si="115"/>
        <v>0.6055655576243455</v>
      </c>
    </row>
    <row r="76" spans="1:141" x14ac:dyDescent="0.35">
      <c r="A76" s="21">
        <v>3.5</v>
      </c>
      <c r="P76" s="1">
        <f t="shared" si="116"/>
        <v>0.73</v>
      </c>
      <c r="Q76" s="7">
        <f t="shared" si="117"/>
        <v>1.1949994664130201</v>
      </c>
      <c r="R76" s="7">
        <f t="shared" si="117"/>
        <v>1.1788734155332916</v>
      </c>
      <c r="S76" s="7">
        <f t="shared" si="117"/>
        <v>1.1627473646535631</v>
      </c>
      <c r="T76" s="7">
        <f t="shared" si="117"/>
        <v>1.1466213137738346</v>
      </c>
      <c r="U76" s="7">
        <f t="shared" si="117"/>
        <v>1.1304952628941063</v>
      </c>
      <c r="V76" s="7">
        <f t="shared" si="117"/>
        <v>1.1143692120143778</v>
      </c>
      <c r="W76" s="7">
        <f t="shared" si="117"/>
        <v>1.0982431611346493</v>
      </c>
      <c r="X76" s="7">
        <f t="shared" si="118"/>
        <v>1.0862651804617844</v>
      </c>
      <c r="Y76" s="7">
        <f t="shared" si="118"/>
        <v>1.0742871997889194</v>
      </c>
      <c r="Z76" s="7">
        <f t="shared" si="118"/>
        <v>1.0623092191160544</v>
      </c>
      <c r="AA76" s="7">
        <f t="shared" si="118"/>
        <v>1.0503312384431895</v>
      </c>
      <c r="AB76" s="7">
        <f t="shared" si="118"/>
        <v>1.0383532577703245</v>
      </c>
      <c r="AC76" s="7">
        <f t="shared" si="118"/>
        <v>1.0263752770974595</v>
      </c>
      <c r="AD76" s="7">
        <f t="shared" si="118"/>
        <v>1.0143972964245944</v>
      </c>
      <c r="AE76" s="7">
        <f t="shared" si="118"/>
        <v>1.0024193157517296</v>
      </c>
      <c r="AF76" s="7">
        <f t="shared" si="118"/>
        <v>0.99044133507886456</v>
      </c>
      <c r="AG76" s="7">
        <f t="shared" si="118"/>
        <v>0.97846335440599952</v>
      </c>
      <c r="AH76" s="7">
        <f t="shared" si="118"/>
        <v>0.9664853737331347</v>
      </c>
      <c r="AI76" s="7">
        <f t="shared" si="118"/>
        <v>0.95450739306026966</v>
      </c>
      <c r="AJ76" s="7">
        <f t="shared" si="119"/>
        <v>0.94663183822251562</v>
      </c>
      <c r="AK76" s="7">
        <f t="shared" si="119"/>
        <v>0.93875628338476169</v>
      </c>
      <c r="AL76" s="7">
        <f t="shared" si="119"/>
        <v>0.93088072854700776</v>
      </c>
      <c r="AM76" s="7">
        <f t="shared" si="119"/>
        <v>0.92300517370925372</v>
      </c>
      <c r="AN76" s="7">
        <f t="shared" si="119"/>
        <v>0.91512961887149968</v>
      </c>
      <c r="AO76" s="7">
        <f t="shared" si="119"/>
        <v>0.90725406403374576</v>
      </c>
      <c r="AP76" s="7">
        <f t="shared" si="119"/>
        <v>0.89937850919599183</v>
      </c>
      <c r="AQ76" s="7">
        <f t="shared" si="119"/>
        <v>0.89150295435823779</v>
      </c>
      <c r="AR76" s="7">
        <f t="shared" si="119"/>
        <v>0.88362739952048375</v>
      </c>
      <c r="AS76" s="7">
        <f t="shared" si="119"/>
        <v>0.87575184468272982</v>
      </c>
      <c r="AT76" s="7">
        <f t="shared" si="119"/>
        <v>0.86787628984497589</v>
      </c>
      <c r="AU76" s="7">
        <f t="shared" si="119"/>
        <v>0.86000073500722185</v>
      </c>
      <c r="AV76" s="7">
        <f t="shared" si="120"/>
        <v>0.85440858171742085</v>
      </c>
      <c r="AW76" s="7">
        <f t="shared" si="120"/>
        <v>0.84881642842761995</v>
      </c>
      <c r="AX76" s="7">
        <f t="shared" si="120"/>
        <v>0.84322427513781906</v>
      </c>
      <c r="AY76" s="7">
        <f t="shared" si="120"/>
        <v>0.83763212184801805</v>
      </c>
      <c r="AZ76" s="7">
        <f t="shared" si="120"/>
        <v>0.83203996855821716</v>
      </c>
      <c r="BA76" s="7">
        <f t="shared" si="120"/>
        <v>0.82644781526841626</v>
      </c>
      <c r="BB76" s="7">
        <f t="shared" si="120"/>
        <v>0.82085566197861537</v>
      </c>
      <c r="BC76" s="7">
        <f t="shared" si="120"/>
        <v>0.81526350868881448</v>
      </c>
      <c r="BD76" s="7">
        <f t="shared" si="120"/>
        <v>0.80967135539901358</v>
      </c>
      <c r="BE76" s="7">
        <f t="shared" si="120"/>
        <v>0.80407920210921269</v>
      </c>
      <c r="BF76" s="7">
        <f t="shared" si="120"/>
        <v>0.79848704881941179</v>
      </c>
      <c r="BG76" s="7">
        <f t="shared" si="120"/>
        <v>0.7928948955296109</v>
      </c>
      <c r="BH76" s="7">
        <f t="shared" si="121"/>
        <v>0.78930103297690279</v>
      </c>
      <c r="BI76" s="7">
        <f t="shared" si="121"/>
        <v>0.78570717042419469</v>
      </c>
      <c r="BJ76" s="7">
        <f t="shared" si="121"/>
        <v>0.78211330787148647</v>
      </c>
      <c r="BK76" s="7">
        <f t="shared" si="121"/>
        <v>0.77851944531877826</v>
      </c>
      <c r="BL76" s="7">
        <f t="shared" si="121"/>
        <v>0.77492558276607015</v>
      </c>
      <c r="BM76" s="7">
        <f t="shared" si="121"/>
        <v>0.77133172021336194</v>
      </c>
      <c r="BN76" s="7">
        <f t="shared" si="121"/>
        <v>0.76773785766065383</v>
      </c>
      <c r="BO76" s="7">
        <f t="shared" si="121"/>
        <v>0.76414399510794562</v>
      </c>
      <c r="BP76" s="7">
        <f t="shared" si="121"/>
        <v>0.76055013255523751</v>
      </c>
      <c r="BQ76" s="7">
        <f t="shared" si="121"/>
        <v>0.7569562700025293</v>
      </c>
      <c r="BR76" s="7">
        <f t="shared" si="122"/>
        <v>0.75336240744982119</v>
      </c>
      <c r="BS76" s="7">
        <f t="shared" si="122"/>
        <v>0.74976854489711298</v>
      </c>
      <c r="BT76" s="7">
        <f t="shared" si="122"/>
        <v>0.74617468234440487</v>
      </c>
      <c r="BU76" s="7">
        <f t="shared" si="122"/>
        <v>0.74258081979169666</v>
      </c>
      <c r="BV76" s="7">
        <f t="shared" si="122"/>
        <v>0.73898695723898855</v>
      </c>
      <c r="BW76" s="7">
        <f t="shared" si="122"/>
        <v>0.73539309468628034</v>
      </c>
      <c r="BX76" s="7">
        <f t="shared" si="122"/>
        <v>0.73179923213357223</v>
      </c>
      <c r="BY76" s="7">
        <f t="shared" si="122"/>
        <v>0.72820536958086401</v>
      </c>
      <c r="BZ76" s="7">
        <f t="shared" si="122"/>
        <v>0.72461150702815591</v>
      </c>
      <c r="CA76" s="7">
        <f t="shared" si="122"/>
        <v>0.72101764447544769</v>
      </c>
      <c r="CB76" s="7">
        <f t="shared" si="122"/>
        <v>0.71742378192273959</v>
      </c>
      <c r="CC76" s="7">
        <f t="shared" si="122"/>
        <v>0.71382991937003137</v>
      </c>
      <c r="CD76" s="7">
        <f t="shared" si="122"/>
        <v>0.71023605681732316</v>
      </c>
      <c r="CE76" s="7">
        <f t="shared" si="122"/>
        <v>0.70664219426461505</v>
      </c>
      <c r="CF76" s="7">
        <f t="shared" si="123"/>
        <v>0.70435418500511315</v>
      </c>
      <c r="CG76" s="7">
        <f t="shared" si="123"/>
        <v>0.70206617574561125</v>
      </c>
      <c r="CH76" s="7">
        <f t="shared" si="123"/>
        <v>0.69977816648610935</v>
      </c>
      <c r="CI76" s="7">
        <f t="shared" si="123"/>
        <v>0.69749015722660745</v>
      </c>
      <c r="CJ76" s="7">
        <f t="shared" si="123"/>
        <v>0.69520214796710567</v>
      </c>
      <c r="CK76" s="7">
        <f t="shared" si="123"/>
        <v>0.69291413870760377</v>
      </c>
      <c r="CL76" s="7">
        <f t="shared" si="123"/>
        <v>0.69062612944810187</v>
      </c>
      <c r="CM76" s="7">
        <f t="shared" si="123"/>
        <v>0.68833812018859997</v>
      </c>
      <c r="CN76" s="7">
        <f t="shared" si="123"/>
        <v>0.68605011092909807</v>
      </c>
      <c r="CO76" s="7">
        <f t="shared" si="123"/>
        <v>0.68376210166959628</v>
      </c>
      <c r="CP76" s="7">
        <f t="shared" si="124"/>
        <v>0.68147409241009438</v>
      </c>
      <c r="CQ76" s="7">
        <f t="shared" si="124"/>
        <v>0.67918608315059248</v>
      </c>
      <c r="CR76" s="7">
        <f t="shared" si="124"/>
        <v>0.67689807389109058</v>
      </c>
      <c r="CS76" s="7">
        <f t="shared" si="124"/>
        <v>0.67461006463158868</v>
      </c>
      <c r="CT76" s="7">
        <f t="shared" si="124"/>
        <v>0.67232205537208678</v>
      </c>
      <c r="CU76" s="7">
        <f t="shared" si="124"/>
        <v>0.67003404611258488</v>
      </c>
      <c r="CV76" s="7">
        <f t="shared" si="124"/>
        <v>0.66774603685308298</v>
      </c>
      <c r="CW76" s="7">
        <f t="shared" si="124"/>
        <v>0.66545802759358119</v>
      </c>
      <c r="CX76" s="7">
        <f t="shared" si="124"/>
        <v>0.66317001833407929</v>
      </c>
      <c r="CY76" s="7">
        <f t="shared" si="124"/>
        <v>0.66088200907457739</v>
      </c>
      <c r="CZ76" s="7">
        <f t="shared" si="124"/>
        <v>0.65859399981507549</v>
      </c>
      <c r="DA76" s="7">
        <f t="shared" si="124"/>
        <v>0.6563059905555737</v>
      </c>
      <c r="DB76" s="7">
        <f t="shared" si="124"/>
        <v>0.6540179812960718</v>
      </c>
      <c r="DC76" s="7">
        <f t="shared" si="124"/>
        <v>0.6517299720365699</v>
      </c>
      <c r="DD76" s="7">
        <f t="shared" si="125"/>
        <v>0.65005550140517776</v>
      </c>
      <c r="DE76" s="7">
        <f t="shared" si="125"/>
        <v>0.64838103077378562</v>
      </c>
      <c r="DF76" s="7">
        <f t="shared" si="125"/>
        <v>0.64670656014239358</v>
      </c>
      <c r="DG76" s="7">
        <f t="shared" si="125"/>
        <v>0.64503208951100144</v>
      </c>
      <c r="DH76" s="7">
        <f t="shared" si="125"/>
        <v>0.64335761887960929</v>
      </c>
      <c r="DI76" s="7">
        <f t="shared" si="125"/>
        <v>0.64168314824821726</v>
      </c>
      <c r="DJ76" s="7">
        <f t="shared" si="125"/>
        <v>0.64000867761682512</v>
      </c>
      <c r="DK76" s="7">
        <f t="shared" si="125"/>
        <v>0.63833420698543297</v>
      </c>
      <c r="DL76" s="7">
        <f t="shared" si="125"/>
        <v>0.63665973635404083</v>
      </c>
      <c r="DM76" s="7">
        <f t="shared" si="125"/>
        <v>0.63498526572264868</v>
      </c>
      <c r="DN76" s="7">
        <f t="shared" si="126"/>
        <v>0.63331079509125665</v>
      </c>
      <c r="DO76" s="7">
        <f t="shared" si="126"/>
        <v>0.63163632445986451</v>
      </c>
      <c r="DP76" s="7">
        <f t="shared" si="126"/>
        <v>0.62996185382847236</v>
      </c>
      <c r="DQ76" s="7">
        <f t="shared" si="126"/>
        <v>0.62828738319708033</v>
      </c>
      <c r="DR76" s="7">
        <f t="shared" si="126"/>
        <v>0.62661291256568818</v>
      </c>
      <c r="DS76" s="7">
        <f t="shared" si="126"/>
        <v>0.62493844193429604</v>
      </c>
      <c r="DT76" s="7">
        <f t="shared" si="126"/>
        <v>0.6232639713029039</v>
      </c>
      <c r="DU76" s="7">
        <f t="shared" si="126"/>
        <v>0.62158950067151175</v>
      </c>
      <c r="DV76" s="7">
        <f t="shared" si="126"/>
        <v>0.61991503004011972</v>
      </c>
      <c r="DW76" s="7">
        <f t="shared" si="126"/>
        <v>0.61824055940872757</v>
      </c>
      <c r="DX76" s="7">
        <f t="shared" si="126"/>
        <v>0.61656608877733543</v>
      </c>
      <c r="DY76" s="7">
        <f t="shared" si="126"/>
        <v>0.6148916181459434</v>
      </c>
      <c r="DZ76" s="7">
        <f t="shared" si="126"/>
        <v>0.61321714751455125</v>
      </c>
      <c r="EA76" s="7">
        <f t="shared" si="126"/>
        <v>0.61154267688315911</v>
      </c>
      <c r="EC76" s="1">
        <v>0.73</v>
      </c>
      <c r="ED76" s="4">
        <f t="shared" si="108"/>
        <v>1.1949994664130201</v>
      </c>
      <c r="EE76" s="4">
        <f t="shared" si="109"/>
        <v>1.0982431611346493</v>
      </c>
      <c r="EF76" s="4">
        <f t="shared" si="110"/>
        <v>0.95450739306026955</v>
      </c>
      <c r="EG76" s="4">
        <f t="shared" si="111"/>
        <v>0.86000073500722174</v>
      </c>
      <c r="EH76" s="4">
        <f t="shared" si="112"/>
        <v>0.7928948955296109</v>
      </c>
      <c r="EI76" s="4">
        <f t="shared" si="113"/>
        <v>0.70664219426461505</v>
      </c>
      <c r="EJ76" s="4">
        <f t="shared" si="114"/>
        <v>0.6517299720365699</v>
      </c>
      <c r="EK76" s="4">
        <f t="shared" si="115"/>
        <v>0.61154267688315911</v>
      </c>
    </row>
    <row r="77" spans="1:141" x14ac:dyDescent="0.35">
      <c r="A77" s="21">
        <v>3.6</v>
      </c>
      <c r="P77" s="1">
        <f t="shared" si="116"/>
        <v>0.74</v>
      </c>
      <c r="Q77" s="7">
        <f t="shared" si="117"/>
        <v>1.1977316394864863</v>
      </c>
      <c r="R77" s="7">
        <f t="shared" si="117"/>
        <v>1.1819486011144931</v>
      </c>
      <c r="S77" s="7">
        <f t="shared" si="117"/>
        <v>1.1661655627425001</v>
      </c>
      <c r="T77" s="7">
        <f t="shared" si="117"/>
        <v>1.1503825243705068</v>
      </c>
      <c r="U77" s="7">
        <f t="shared" si="117"/>
        <v>1.1345994859985136</v>
      </c>
      <c r="V77" s="7">
        <f t="shared" si="117"/>
        <v>1.1188164476265205</v>
      </c>
      <c r="W77" s="7">
        <f t="shared" si="117"/>
        <v>1.1030334092545273</v>
      </c>
      <c r="X77" s="7">
        <f t="shared" si="118"/>
        <v>1.0911814015898571</v>
      </c>
      <c r="Y77" s="7">
        <f t="shared" si="118"/>
        <v>1.0793293939251867</v>
      </c>
      <c r="Z77" s="7">
        <f t="shared" si="118"/>
        <v>1.0674773862605165</v>
      </c>
      <c r="AA77" s="7">
        <f t="shared" si="118"/>
        <v>1.055625378595846</v>
      </c>
      <c r="AB77" s="7">
        <f t="shared" si="118"/>
        <v>1.0437733709311756</v>
      </c>
      <c r="AC77" s="7">
        <f t="shared" si="118"/>
        <v>1.0319213632665054</v>
      </c>
      <c r="AD77" s="7">
        <f t="shared" si="118"/>
        <v>1.020069355601835</v>
      </c>
      <c r="AE77" s="7">
        <f t="shared" si="118"/>
        <v>1.0082173479371646</v>
      </c>
      <c r="AF77" s="7">
        <f t="shared" si="118"/>
        <v>0.99636534027249424</v>
      </c>
      <c r="AG77" s="7">
        <f t="shared" si="118"/>
        <v>0.98451333260782392</v>
      </c>
      <c r="AH77" s="7">
        <f t="shared" si="118"/>
        <v>0.97266132494315349</v>
      </c>
      <c r="AI77" s="7">
        <f t="shared" si="118"/>
        <v>0.96080931727848307</v>
      </c>
      <c r="AJ77" s="7">
        <f t="shared" si="119"/>
        <v>0.9529772977009332</v>
      </c>
      <c r="AK77" s="7">
        <f t="shared" si="119"/>
        <v>0.94514527812338323</v>
      </c>
      <c r="AL77" s="7">
        <f t="shared" si="119"/>
        <v>0.93731325854583325</v>
      </c>
      <c r="AM77" s="7">
        <f t="shared" si="119"/>
        <v>0.92948123896828339</v>
      </c>
      <c r="AN77" s="7">
        <f t="shared" si="119"/>
        <v>0.92164921939073341</v>
      </c>
      <c r="AO77" s="7">
        <f t="shared" si="119"/>
        <v>0.91381719981318354</v>
      </c>
      <c r="AP77" s="7">
        <f t="shared" si="119"/>
        <v>0.90598518023563357</v>
      </c>
      <c r="AQ77" s="7">
        <f t="shared" si="119"/>
        <v>0.8981531606580837</v>
      </c>
      <c r="AR77" s="7">
        <f t="shared" si="119"/>
        <v>0.89032114108053373</v>
      </c>
      <c r="AS77" s="7">
        <f t="shared" si="119"/>
        <v>0.88248912150298375</v>
      </c>
      <c r="AT77" s="7">
        <f t="shared" si="119"/>
        <v>0.87465710192543389</v>
      </c>
      <c r="AU77" s="7">
        <f t="shared" si="119"/>
        <v>0.86682508234788391</v>
      </c>
      <c r="AV77" s="7">
        <f t="shared" si="120"/>
        <v>0.86122108009895149</v>
      </c>
      <c r="AW77" s="7">
        <f t="shared" si="120"/>
        <v>0.85561707785001906</v>
      </c>
      <c r="AX77" s="7">
        <f t="shared" si="120"/>
        <v>0.85001307560108674</v>
      </c>
      <c r="AY77" s="7">
        <f t="shared" si="120"/>
        <v>0.84440907335215432</v>
      </c>
      <c r="AZ77" s="7">
        <f t="shared" si="120"/>
        <v>0.838805071103222</v>
      </c>
      <c r="BA77" s="7">
        <f t="shared" si="120"/>
        <v>0.83320106885428957</v>
      </c>
      <c r="BB77" s="7">
        <f t="shared" si="120"/>
        <v>0.82759706660535726</v>
      </c>
      <c r="BC77" s="7">
        <f t="shared" si="120"/>
        <v>0.82199306435642483</v>
      </c>
      <c r="BD77" s="7">
        <f t="shared" si="120"/>
        <v>0.81638906210749251</v>
      </c>
      <c r="BE77" s="7">
        <f t="shared" si="120"/>
        <v>0.8107850598585602</v>
      </c>
      <c r="BF77" s="7">
        <f t="shared" si="120"/>
        <v>0.80518105760962777</v>
      </c>
      <c r="BG77" s="7">
        <f t="shared" si="120"/>
        <v>0.79957705536069534</v>
      </c>
      <c r="BH77" s="7">
        <f t="shared" si="121"/>
        <v>0.79597118772796238</v>
      </c>
      <c r="BI77" s="7">
        <f t="shared" si="121"/>
        <v>0.79236532009522942</v>
      </c>
      <c r="BJ77" s="7">
        <f t="shared" si="121"/>
        <v>0.78875945246249646</v>
      </c>
      <c r="BK77" s="7">
        <f t="shared" si="121"/>
        <v>0.7851535848297635</v>
      </c>
      <c r="BL77" s="7">
        <f t="shared" si="121"/>
        <v>0.78154771719703042</v>
      </c>
      <c r="BM77" s="7">
        <f t="shared" si="121"/>
        <v>0.77794184956429746</v>
      </c>
      <c r="BN77" s="7">
        <f t="shared" si="121"/>
        <v>0.7743359819315645</v>
      </c>
      <c r="BO77" s="7">
        <f t="shared" si="121"/>
        <v>0.77073011429883143</v>
      </c>
      <c r="BP77" s="7">
        <f t="shared" si="121"/>
        <v>0.76712424666609846</v>
      </c>
      <c r="BQ77" s="7">
        <f t="shared" si="121"/>
        <v>0.7635183790333655</v>
      </c>
      <c r="BR77" s="7">
        <f t="shared" si="122"/>
        <v>0.75991251140063243</v>
      </c>
      <c r="BS77" s="7">
        <f t="shared" si="122"/>
        <v>0.75630664376789947</v>
      </c>
      <c r="BT77" s="7">
        <f t="shared" si="122"/>
        <v>0.7527007761351665</v>
      </c>
      <c r="BU77" s="7">
        <f t="shared" si="122"/>
        <v>0.74909490850243354</v>
      </c>
      <c r="BV77" s="7">
        <f t="shared" si="122"/>
        <v>0.74548904086970058</v>
      </c>
      <c r="BW77" s="7">
        <f t="shared" si="122"/>
        <v>0.74188317323696751</v>
      </c>
      <c r="BX77" s="7">
        <f t="shared" si="122"/>
        <v>0.73827730560423455</v>
      </c>
      <c r="BY77" s="7">
        <f t="shared" si="122"/>
        <v>0.73467143797150158</v>
      </c>
      <c r="BZ77" s="7">
        <f t="shared" si="122"/>
        <v>0.73106557033876851</v>
      </c>
      <c r="CA77" s="7">
        <f t="shared" si="122"/>
        <v>0.72745970270603555</v>
      </c>
      <c r="CB77" s="7">
        <f t="shared" si="122"/>
        <v>0.72385383507330259</v>
      </c>
      <c r="CC77" s="7">
        <f t="shared" si="122"/>
        <v>0.72024796744056951</v>
      </c>
      <c r="CD77" s="7">
        <f t="shared" si="122"/>
        <v>0.71664209980783666</v>
      </c>
      <c r="CE77" s="7">
        <f t="shared" si="122"/>
        <v>0.71303623217510359</v>
      </c>
      <c r="CF77" s="7">
        <f t="shared" si="123"/>
        <v>0.71073784074180213</v>
      </c>
      <c r="CG77" s="7">
        <f t="shared" si="123"/>
        <v>0.70843944930850078</v>
      </c>
      <c r="CH77" s="7">
        <f t="shared" si="123"/>
        <v>0.70614105787519943</v>
      </c>
      <c r="CI77" s="7">
        <f t="shared" si="123"/>
        <v>0.70384266644189797</v>
      </c>
      <c r="CJ77" s="7">
        <f t="shared" si="123"/>
        <v>0.70154427500859673</v>
      </c>
      <c r="CK77" s="7">
        <f t="shared" si="123"/>
        <v>0.69924588357529527</v>
      </c>
      <c r="CL77" s="7">
        <f t="shared" si="123"/>
        <v>0.69694749214199392</v>
      </c>
      <c r="CM77" s="7">
        <f t="shared" si="123"/>
        <v>0.69464910070869257</v>
      </c>
      <c r="CN77" s="7">
        <f t="shared" si="123"/>
        <v>0.69235070927539122</v>
      </c>
      <c r="CO77" s="7">
        <f t="shared" si="123"/>
        <v>0.69005231784208987</v>
      </c>
      <c r="CP77" s="7">
        <f t="shared" si="124"/>
        <v>0.68775392640878841</v>
      </c>
      <c r="CQ77" s="7">
        <f t="shared" si="124"/>
        <v>0.68545553497548717</v>
      </c>
      <c r="CR77" s="7">
        <f t="shared" si="124"/>
        <v>0.68315714354218571</v>
      </c>
      <c r="CS77" s="7">
        <f t="shared" si="124"/>
        <v>0.68085875210888436</v>
      </c>
      <c r="CT77" s="7">
        <f t="shared" si="124"/>
        <v>0.67856036067558301</v>
      </c>
      <c r="CU77" s="7">
        <f t="shared" si="124"/>
        <v>0.67626196924228166</v>
      </c>
      <c r="CV77" s="7">
        <f t="shared" si="124"/>
        <v>0.67396357780898031</v>
      </c>
      <c r="CW77" s="7">
        <f t="shared" si="124"/>
        <v>0.67166518637567896</v>
      </c>
      <c r="CX77" s="7">
        <f t="shared" si="124"/>
        <v>0.66936679494237761</v>
      </c>
      <c r="CY77" s="7">
        <f t="shared" si="124"/>
        <v>0.66706840350907615</v>
      </c>
      <c r="CZ77" s="7">
        <f t="shared" si="124"/>
        <v>0.66477001207577491</v>
      </c>
      <c r="DA77" s="7">
        <f t="shared" si="124"/>
        <v>0.66247162064247345</v>
      </c>
      <c r="DB77" s="7">
        <f t="shared" si="124"/>
        <v>0.6601732292091721</v>
      </c>
      <c r="DC77" s="7">
        <f t="shared" si="124"/>
        <v>0.65787483777587075</v>
      </c>
      <c r="DD77" s="7">
        <f t="shared" si="125"/>
        <v>0.65619337770779185</v>
      </c>
      <c r="DE77" s="7">
        <f t="shared" si="125"/>
        <v>0.65451191763971273</v>
      </c>
      <c r="DF77" s="7">
        <f t="shared" si="125"/>
        <v>0.6528304575716336</v>
      </c>
      <c r="DG77" s="7">
        <f t="shared" si="125"/>
        <v>0.65114899750355448</v>
      </c>
      <c r="DH77" s="7">
        <f t="shared" si="125"/>
        <v>0.64946753743547547</v>
      </c>
      <c r="DI77" s="7">
        <f t="shared" si="125"/>
        <v>0.64778607736739635</v>
      </c>
      <c r="DJ77" s="7">
        <f t="shared" si="125"/>
        <v>0.64610461729931723</v>
      </c>
      <c r="DK77" s="7">
        <f t="shared" si="125"/>
        <v>0.64442315723123822</v>
      </c>
      <c r="DL77" s="7">
        <f t="shared" si="125"/>
        <v>0.6427416971631591</v>
      </c>
      <c r="DM77" s="7">
        <f t="shared" si="125"/>
        <v>0.64106023709507998</v>
      </c>
      <c r="DN77" s="7">
        <f t="shared" si="126"/>
        <v>0.63937877702700086</v>
      </c>
      <c r="DO77" s="7">
        <f t="shared" si="126"/>
        <v>0.63769731695892173</v>
      </c>
      <c r="DP77" s="7">
        <f t="shared" si="126"/>
        <v>0.63601585689084272</v>
      </c>
      <c r="DQ77" s="7">
        <f t="shared" si="126"/>
        <v>0.6343343968227636</v>
      </c>
      <c r="DR77" s="7">
        <f t="shared" si="126"/>
        <v>0.63265293675468448</v>
      </c>
      <c r="DS77" s="7">
        <f t="shared" si="126"/>
        <v>0.63097147668660547</v>
      </c>
      <c r="DT77" s="7">
        <f t="shared" si="126"/>
        <v>0.62929001661852635</v>
      </c>
      <c r="DU77" s="7">
        <f t="shared" si="126"/>
        <v>0.62760855655044723</v>
      </c>
      <c r="DV77" s="7">
        <f t="shared" si="126"/>
        <v>0.62592709648236811</v>
      </c>
      <c r="DW77" s="7">
        <f t="shared" si="126"/>
        <v>0.62424563641428898</v>
      </c>
      <c r="DX77" s="7">
        <f t="shared" si="126"/>
        <v>0.62256417634620997</v>
      </c>
      <c r="DY77" s="7">
        <f t="shared" si="126"/>
        <v>0.62088271627813085</v>
      </c>
      <c r="DZ77" s="7">
        <f t="shared" si="126"/>
        <v>0.61920125621005173</v>
      </c>
      <c r="EA77" s="7">
        <f t="shared" si="126"/>
        <v>0.61751979614197272</v>
      </c>
      <c r="EC77" s="1">
        <v>0.74</v>
      </c>
      <c r="ED77" s="4">
        <f t="shared" si="108"/>
        <v>1.1977316394864863</v>
      </c>
      <c r="EE77" s="4">
        <f t="shared" si="109"/>
        <v>1.1030334092545273</v>
      </c>
      <c r="EF77" s="4">
        <f t="shared" si="110"/>
        <v>0.96080931727848295</v>
      </c>
      <c r="EG77" s="4">
        <f t="shared" si="111"/>
        <v>0.8668250823478838</v>
      </c>
      <c r="EH77" s="4">
        <f t="shared" si="112"/>
        <v>0.79957705536069534</v>
      </c>
      <c r="EI77" s="4">
        <f t="shared" si="113"/>
        <v>0.71303623217510359</v>
      </c>
      <c r="EJ77" s="4">
        <f t="shared" si="114"/>
        <v>0.65787483777587086</v>
      </c>
      <c r="EK77" s="4">
        <f t="shared" si="115"/>
        <v>0.61751979614197261</v>
      </c>
    </row>
    <row r="78" spans="1:141" x14ac:dyDescent="0.35">
      <c r="A78" s="21">
        <v>3.7</v>
      </c>
      <c r="P78" s="1">
        <f t="shared" si="116"/>
        <v>0.75</v>
      </c>
      <c r="Q78" s="7">
        <f t="shared" si="117"/>
        <v>1.2004638125599527</v>
      </c>
      <c r="R78" s="7">
        <f t="shared" si="117"/>
        <v>1.1850237866956947</v>
      </c>
      <c r="S78" s="7">
        <f t="shared" si="117"/>
        <v>1.169583760831437</v>
      </c>
      <c r="T78" s="7">
        <f t="shared" si="117"/>
        <v>1.154143734967179</v>
      </c>
      <c r="U78" s="7">
        <f t="shared" si="117"/>
        <v>1.1387037091029213</v>
      </c>
      <c r="V78" s="7">
        <f t="shared" si="117"/>
        <v>1.1232636832386633</v>
      </c>
      <c r="W78" s="7">
        <f t="shared" si="117"/>
        <v>1.1078236573744056</v>
      </c>
      <c r="X78" s="7">
        <f t="shared" si="118"/>
        <v>1.0960976227179298</v>
      </c>
      <c r="Y78" s="7">
        <f t="shared" si="118"/>
        <v>1.084371588061454</v>
      </c>
      <c r="Z78" s="7">
        <f t="shared" si="118"/>
        <v>1.0726455534049781</v>
      </c>
      <c r="AA78" s="7">
        <f t="shared" si="118"/>
        <v>1.0609195187485025</v>
      </c>
      <c r="AB78" s="7">
        <f t="shared" si="118"/>
        <v>1.0491934840920267</v>
      </c>
      <c r="AC78" s="7">
        <f t="shared" si="118"/>
        <v>1.0374674494355509</v>
      </c>
      <c r="AD78" s="7">
        <f t="shared" si="118"/>
        <v>1.0257414147790751</v>
      </c>
      <c r="AE78" s="7">
        <f t="shared" si="118"/>
        <v>1.0140153801225995</v>
      </c>
      <c r="AF78" s="7">
        <f t="shared" si="118"/>
        <v>1.0022893454661237</v>
      </c>
      <c r="AG78" s="7">
        <f t="shared" si="118"/>
        <v>0.99056331080964788</v>
      </c>
      <c r="AH78" s="7">
        <f t="shared" si="118"/>
        <v>0.97883727615317229</v>
      </c>
      <c r="AI78" s="7">
        <f t="shared" si="118"/>
        <v>0.96711124149669647</v>
      </c>
      <c r="AJ78" s="7">
        <f t="shared" si="119"/>
        <v>0.95932275717935045</v>
      </c>
      <c r="AK78" s="7">
        <f t="shared" si="119"/>
        <v>0.95153427286200465</v>
      </c>
      <c r="AL78" s="7">
        <f t="shared" si="119"/>
        <v>0.94374578854465874</v>
      </c>
      <c r="AM78" s="7">
        <f t="shared" si="119"/>
        <v>0.93595730422731283</v>
      </c>
      <c r="AN78" s="7">
        <f t="shared" si="119"/>
        <v>0.92816881990996691</v>
      </c>
      <c r="AO78" s="7">
        <f t="shared" si="119"/>
        <v>0.920380335592621</v>
      </c>
      <c r="AP78" s="7">
        <f t="shared" si="119"/>
        <v>0.91259185127527509</v>
      </c>
      <c r="AQ78" s="7">
        <f t="shared" si="119"/>
        <v>0.90480336695792929</v>
      </c>
      <c r="AR78" s="7">
        <f t="shared" si="119"/>
        <v>0.89701488264058338</v>
      </c>
      <c r="AS78" s="7">
        <f t="shared" si="119"/>
        <v>0.88922639832323747</v>
      </c>
      <c r="AT78" s="7">
        <f t="shared" si="119"/>
        <v>0.88143791400589167</v>
      </c>
      <c r="AU78" s="7">
        <f t="shared" si="119"/>
        <v>0.87364942968854575</v>
      </c>
      <c r="AV78" s="7">
        <f t="shared" si="120"/>
        <v>0.86803357848048202</v>
      </c>
      <c r="AW78" s="7">
        <f t="shared" si="120"/>
        <v>0.86241772727241828</v>
      </c>
      <c r="AX78" s="7">
        <f t="shared" si="120"/>
        <v>0.85680187606435443</v>
      </c>
      <c r="AY78" s="7">
        <f t="shared" si="120"/>
        <v>0.85118602485629058</v>
      </c>
      <c r="AZ78" s="7">
        <f t="shared" si="120"/>
        <v>0.84557017364822684</v>
      </c>
      <c r="BA78" s="7">
        <f t="shared" si="120"/>
        <v>0.83995432244016299</v>
      </c>
      <c r="BB78" s="7">
        <f t="shared" si="120"/>
        <v>0.83433847123209914</v>
      </c>
      <c r="BC78" s="7">
        <f t="shared" si="120"/>
        <v>0.82872262002403529</v>
      </c>
      <c r="BD78" s="7">
        <f t="shared" si="120"/>
        <v>0.82310676881597145</v>
      </c>
      <c r="BE78" s="7">
        <f t="shared" si="120"/>
        <v>0.81749091760790771</v>
      </c>
      <c r="BF78" s="7">
        <f t="shared" si="120"/>
        <v>0.81187506639984386</v>
      </c>
      <c r="BG78" s="7">
        <f t="shared" si="120"/>
        <v>0.80625921519178001</v>
      </c>
      <c r="BH78" s="7">
        <f t="shared" si="121"/>
        <v>0.80264134247902208</v>
      </c>
      <c r="BI78" s="7">
        <f t="shared" si="121"/>
        <v>0.79902346976626426</v>
      </c>
      <c r="BJ78" s="7">
        <f t="shared" si="121"/>
        <v>0.79540559705350644</v>
      </c>
      <c r="BK78" s="7">
        <f t="shared" si="121"/>
        <v>0.79178772434074862</v>
      </c>
      <c r="BL78" s="7">
        <f t="shared" si="121"/>
        <v>0.7881698516279908</v>
      </c>
      <c r="BM78" s="7">
        <f t="shared" si="121"/>
        <v>0.78455197891523298</v>
      </c>
      <c r="BN78" s="7">
        <f t="shared" si="121"/>
        <v>0.78093410620247516</v>
      </c>
      <c r="BO78" s="7">
        <f t="shared" si="121"/>
        <v>0.77731623348971735</v>
      </c>
      <c r="BP78" s="7">
        <f t="shared" si="121"/>
        <v>0.77369836077695953</v>
      </c>
      <c r="BQ78" s="7">
        <f t="shared" si="121"/>
        <v>0.77008048806420171</v>
      </c>
      <c r="BR78" s="7">
        <f t="shared" si="122"/>
        <v>0.76646261535144389</v>
      </c>
      <c r="BS78" s="7">
        <f t="shared" si="122"/>
        <v>0.76284474263868607</v>
      </c>
      <c r="BT78" s="7">
        <f t="shared" si="122"/>
        <v>0.75922686992592825</v>
      </c>
      <c r="BU78" s="7">
        <f t="shared" si="122"/>
        <v>0.75560899721317043</v>
      </c>
      <c r="BV78" s="7">
        <f t="shared" si="122"/>
        <v>0.75199112450041261</v>
      </c>
      <c r="BW78" s="7">
        <f t="shared" si="122"/>
        <v>0.74837325178765479</v>
      </c>
      <c r="BX78" s="7">
        <f t="shared" si="122"/>
        <v>0.74475537907489697</v>
      </c>
      <c r="BY78" s="7">
        <f t="shared" si="122"/>
        <v>0.74113750636213915</v>
      </c>
      <c r="BZ78" s="7">
        <f t="shared" si="122"/>
        <v>0.73751963364938133</v>
      </c>
      <c r="CA78" s="7">
        <f t="shared" si="122"/>
        <v>0.73390176093662352</v>
      </c>
      <c r="CB78" s="7">
        <f t="shared" si="122"/>
        <v>0.7302838882238657</v>
      </c>
      <c r="CC78" s="7">
        <f t="shared" si="122"/>
        <v>0.72666601551110799</v>
      </c>
      <c r="CD78" s="7">
        <f t="shared" si="122"/>
        <v>0.72304814279835017</v>
      </c>
      <c r="CE78" s="7">
        <f t="shared" si="122"/>
        <v>0.71943027008559235</v>
      </c>
      <c r="CF78" s="7">
        <f t="shared" si="123"/>
        <v>0.71712149647849144</v>
      </c>
      <c r="CG78" s="7">
        <f t="shared" si="123"/>
        <v>0.71481272287139053</v>
      </c>
      <c r="CH78" s="7">
        <f t="shared" si="123"/>
        <v>0.71250394926428973</v>
      </c>
      <c r="CI78" s="7">
        <f t="shared" si="123"/>
        <v>0.71019517565718893</v>
      </c>
      <c r="CJ78" s="7">
        <f t="shared" si="123"/>
        <v>0.70788640205008801</v>
      </c>
      <c r="CK78" s="7">
        <f t="shared" si="123"/>
        <v>0.70557762844298721</v>
      </c>
      <c r="CL78" s="7">
        <f t="shared" si="123"/>
        <v>0.7032688548358863</v>
      </c>
      <c r="CM78" s="7">
        <f t="shared" si="123"/>
        <v>0.7009600812287855</v>
      </c>
      <c r="CN78" s="7">
        <f t="shared" si="123"/>
        <v>0.69865130762168459</v>
      </c>
      <c r="CO78" s="7">
        <f t="shared" si="123"/>
        <v>0.69634253401458379</v>
      </c>
      <c r="CP78" s="7">
        <f t="shared" si="124"/>
        <v>0.69403376040748288</v>
      </c>
      <c r="CQ78" s="7">
        <f t="shared" si="124"/>
        <v>0.69172498680038208</v>
      </c>
      <c r="CR78" s="7">
        <f t="shared" si="124"/>
        <v>0.68941621319328128</v>
      </c>
      <c r="CS78" s="7">
        <f t="shared" si="124"/>
        <v>0.68710743958618037</v>
      </c>
      <c r="CT78" s="7">
        <f t="shared" si="124"/>
        <v>0.68479866597907946</v>
      </c>
      <c r="CU78" s="7">
        <f t="shared" si="124"/>
        <v>0.68248989237197866</v>
      </c>
      <c r="CV78" s="7">
        <f t="shared" si="124"/>
        <v>0.68018111876487786</v>
      </c>
      <c r="CW78" s="7">
        <f t="shared" si="124"/>
        <v>0.67787234515777695</v>
      </c>
      <c r="CX78" s="7">
        <f t="shared" si="124"/>
        <v>0.67556357155067615</v>
      </c>
      <c r="CY78" s="7">
        <f t="shared" si="124"/>
        <v>0.67325479794357523</v>
      </c>
      <c r="CZ78" s="7">
        <f t="shared" si="124"/>
        <v>0.67094602433647443</v>
      </c>
      <c r="DA78" s="7">
        <f t="shared" si="124"/>
        <v>0.66863725072937363</v>
      </c>
      <c r="DB78" s="7">
        <f t="shared" si="124"/>
        <v>0.66632847712227272</v>
      </c>
      <c r="DC78" s="7">
        <f t="shared" si="124"/>
        <v>0.66401970351517181</v>
      </c>
      <c r="DD78" s="7">
        <f t="shared" si="125"/>
        <v>0.66233125401040571</v>
      </c>
      <c r="DE78" s="7">
        <f t="shared" si="125"/>
        <v>0.66064280450563961</v>
      </c>
      <c r="DF78" s="7">
        <f t="shared" si="125"/>
        <v>0.65895435500087363</v>
      </c>
      <c r="DG78" s="7">
        <f t="shared" si="125"/>
        <v>0.65726590549610753</v>
      </c>
      <c r="DH78" s="7">
        <f t="shared" si="125"/>
        <v>0.65557745599134143</v>
      </c>
      <c r="DI78" s="7">
        <f t="shared" si="125"/>
        <v>0.65388900648657544</v>
      </c>
      <c r="DJ78" s="7">
        <f t="shared" si="125"/>
        <v>0.65220055698180934</v>
      </c>
      <c r="DK78" s="7">
        <f t="shared" si="125"/>
        <v>0.65051210747704324</v>
      </c>
      <c r="DL78" s="7">
        <f t="shared" si="125"/>
        <v>0.64882365797227726</v>
      </c>
      <c r="DM78" s="7">
        <f t="shared" si="125"/>
        <v>0.64713520846751116</v>
      </c>
      <c r="DN78" s="7">
        <f t="shared" si="126"/>
        <v>0.64544675896274506</v>
      </c>
      <c r="DO78" s="7">
        <f t="shared" si="126"/>
        <v>0.64375830945797907</v>
      </c>
      <c r="DP78" s="7">
        <f t="shared" si="126"/>
        <v>0.64206985995321297</v>
      </c>
      <c r="DQ78" s="7">
        <f t="shared" si="126"/>
        <v>0.64038141044844687</v>
      </c>
      <c r="DR78" s="7">
        <f t="shared" si="126"/>
        <v>0.63869296094368078</v>
      </c>
      <c r="DS78" s="7">
        <f t="shared" si="126"/>
        <v>0.63700451143891468</v>
      </c>
      <c r="DT78" s="7">
        <f t="shared" si="126"/>
        <v>0.63531606193414869</v>
      </c>
      <c r="DU78" s="7">
        <f t="shared" si="126"/>
        <v>0.63362761242938259</v>
      </c>
      <c r="DV78" s="7">
        <f t="shared" si="126"/>
        <v>0.63193916292461649</v>
      </c>
      <c r="DW78" s="7">
        <f t="shared" si="126"/>
        <v>0.63025071341985051</v>
      </c>
      <c r="DX78" s="7">
        <f t="shared" si="126"/>
        <v>0.62856226391508441</v>
      </c>
      <c r="DY78" s="7">
        <f t="shared" si="126"/>
        <v>0.62687381441031831</v>
      </c>
      <c r="DZ78" s="7">
        <f t="shared" si="126"/>
        <v>0.62518536490555232</v>
      </c>
      <c r="EA78" s="7">
        <f t="shared" si="126"/>
        <v>0.62349691540078622</v>
      </c>
      <c r="EC78" s="1">
        <v>0.75</v>
      </c>
      <c r="ED78" s="4">
        <f t="shared" si="108"/>
        <v>1.2004638125599525</v>
      </c>
      <c r="EE78" s="4">
        <f t="shared" si="109"/>
        <v>1.1078236573744054</v>
      </c>
      <c r="EF78" s="4">
        <f t="shared" si="110"/>
        <v>0.96711124149669636</v>
      </c>
      <c r="EG78" s="4">
        <f t="shared" si="111"/>
        <v>0.87364942968854575</v>
      </c>
      <c r="EH78" s="4">
        <f t="shared" si="112"/>
        <v>0.8062592151917799</v>
      </c>
      <c r="EI78" s="4">
        <f t="shared" si="113"/>
        <v>0.71943027008559224</v>
      </c>
      <c r="EJ78" s="4">
        <f t="shared" si="114"/>
        <v>0.66401970351517181</v>
      </c>
      <c r="EK78" s="4">
        <f t="shared" si="115"/>
        <v>0.62349691540078622</v>
      </c>
    </row>
    <row r="79" spans="1:141" x14ac:dyDescent="0.35">
      <c r="A79" s="21">
        <v>3.8</v>
      </c>
      <c r="P79" s="1">
        <f t="shared" si="116"/>
        <v>0.76</v>
      </c>
      <c r="Q79" s="7">
        <f t="shared" si="117"/>
        <v>1.2031959856334187</v>
      </c>
      <c r="R79" s="7">
        <f t="shared" si="117"/>
        <v>1.1880989722768962</v>
      </c>
      <c r="S79" s="7">
        <f t="shared" si="117"/>
        <v>1.1730019589203735</v>
      </c>
      <c r="T79" s="7">
        <f t="shared" si="117"/>
        <v>1.157904945563851</v>
      </c>
      <c r="U79" s="7">
        <f t="shared" si="117"/>
        <v>1.1428079322073286</v>
      </c>
      <c r="V79" s="7">
        <f t="shared" si="117"/>
        <v>1.1277109188508059</v>
      </c>
      <c r="W79" s="7">
        <f t="shared" si="117"/>
        <v>1.1126139054942834</v>
      </c>
      <c r="X79" s="7">
        <f t="shared" si="118"/>
        <v>1.1010138438460022</v>
      </c>
      <c r="Y79" s="7">
        <f t="shared" si="118"/>
        <v>1.089413782197721</v>
      </c>
      <c r="Z79" s="7">
        <f t="shared" si="118"/>
        <v>1.07781372054944</v>
      </c>
      <c r="AA79" s="7">
        <f t="shared" si="118"/>
        <v>1.0662136589011588</v>
      </c>
      <c r="AB79" s="7">
        <f t="shared" si="118"/>
        <v>1.0546135972528776</v>
      </c>
      <c r="AC79" s="7">
        <f t="shared" si="118"/>
        <v>1.0430135356045964</v>
      </c>
      <c r="AD79" s="7">
        <f t="shared" si="118"/>
        <v>1.0314134739563154</v>
      </c>
      <c r="AE79" s="7">
        <f t="shared" si="118"/>
        <v>1.0198134123080342</v>
      </c>
      <c r="AF79" s="7">
        <f t="shared" si="118"/>
        <v>1.008213350659753</v>
      </c>
      <c r="AG79" s="7">
        <f t="shared" si="118"/>
        <v>0.99661328901147184</v>
      </c>
      <c r="AH79" s="7">
        <f t="shared" si="118"/>
        <v>0.98501322736319075</v>
      </c>
      <c r="AI79" s="7">
        <f t="shared" si="118"/>
        <v>0.97341316571490966</v>
      </c>
      <c r="AJ79" s="7">
        <f t="shared" si="119"/>
        <v>0.96566821665776781</v>
      </c>
      <c r="AK79" s="7">
        <f t="shared" si="119"/>
        <v>0.95792326760062596</v>
      </c>
      <c r="AL79" s="7">
        <f t="shared" si="119"/>
        <v>0.95017831854348422</v>
      </c>
      <c r="AM79" s="7">
        <f t="shared" si="119"/>
        <v>0.94243336948634238</v>
      </c>
      <c r="AN79" s="7">
        <f t="shared" si="119"/>
        <v>0.93468842042920053</v>
      </c>
      <c r="AO79" s="7">
        <f t="shared" si="119"/>
        <v>0.92694347137205879</v>
      </c>
      <c r="AP79" s="7">
        <f t="shared" si="119"/>
        <v>0.91919852231491694</v>
      </c>
      <c r="AQ79" s="7">
        <f t="shared" si="119"/>
        <v>0.9114535732577751</v>
      </c>
      <c r="AR79" s="7">
        <f t="shared" si="119"/>
        <v>0.90370862420063336</v>
      </c>
      <c r="AS79" s="7">
        <f t="shared" si="119"/>
        <v>0.89596367514349151</v>
      </c>
      <c r="AT79" s="7">
        <f t="shared" si="119"/>
        <v>0.88821872608634966</v>
      </c>
      <c r="AU79" s="7">
        <f t="shared" si="119"/>
        <v>0.88047377702920793</v>
      </c>
      <c r="AV79" s="7">
        <f t="shared" si="120"/>
        <v>0.87484607686201254</v>
      </c>
      <c r="AW79" s="7">
        <f t="shared" si="120"/>
        <v>0.86921837669481727</v>
      </c>
      <c r="AX79" s="7">
        <f t="shared" si="120"/>
        <v>0.863590676527622</v>
      </c>
      <c r="AY79" s="7">
        <f t="shared" si="120"/>
        <v>0.85796297636042662</v>
      </c>
      <c r="AZ79" s="7">
        <f t="shared" si="120"/>
        <v>0.85233527619323135</v>
      </c>
      <c r="BA79" s="7">
        <f t="shared" si="120"/>
        <v>0.84670757602603608</v>
      </c>
      <c r="BB79" s="7">
        <f t="shared" si="120"/>
        <v>0.8410798758588407</v>
      </c>
      <c r="BC79" s="7">
        <f t="shared" si="120"/>
        <v>0.83545217569164543</v>
      </c>
      <c r="BD79" s="7">
        <f t="shared" si="120"/>
        <v>0.82982447552445016</v>
      </c>
      <c r="BE79" s="7">
        <f t="shared" si="120"/>
        <v>0.82419677535725488</v>
      </c>
      <c r="BF79" s="7">
        <f t="shared" si="120"/>
        <v>0.81856907519005961</v>
      </c>
      <c r="BG79" s="7">
        <f t="shared" si="120"/>
        <v>0.81294137502286423</v>
      </c>
      <c r="BH79" s="7">
        <f t="shared" si="121"/>
        <v>0.80931149723008167</v>
      </c>
      <c r="BI79" s="7">
        <f t="shared" si="121"/>
        <v>0.8056816194372991</v>
      </c>
      <c r="BJ79" s="7">
        <f t="shared" si="121"/>
        <v>0.80205174164451642</v>
      </c>
      <c r="BK79" s="7">
        <f t="shared" si="121"/>
        <v>0.79842186385173375</v>
      </c>
      <c r="BL79" s="7">
        <f t="shared" si="121"/>
        <v>0.79479198605895107</v>
      </c>
      <c r="BM79" s="7">
        <f t="shared" si="121"/>
        <v>0.7911621082661684</v>
      </c>
      <c r="BN79" s="7">
        <f t="shared" si="121"/>
        <v>0.78753223047338583</v>
      </c>
      <c r="BO79" s="7">
        <f t="shared" si="121"/>
        <v>0.78390235268060315</v>
      </c>
      <c r="BP79" s="7">
        <f t="shared" si="121"/>
        <v>0.78027247488782048</v>
      </c>
      <c r="BQ79" s="7">
        <f t="shared" si="121"/>
        <v>0.77664259709503791</v>
      </c>
      <c r="BR79" s="7">
        <f t="shared" si="122"/>
        <v>0.77301271930225524</v>
      </c>
      <c r="BS79" s="7">
        <f t="shared" si="122"/>
        <v>0.76938284150947256</v>
      </c>
      <c r="BT79" s="7">
        <f t="shared" si="122"/>
        <v>0.76575296371668988</v>
      </c>
      <c r="BU79" s="7">
        <f t="shared" si="122"/>
        <v>0.76212308592390721</v>
      </c>
      <c r="BV79" s="7">
        <f t="shared" si="122"/>
        <v>0.75849320813112464</v>
      </c>
      <c r="BW79" s="7">
        <f t="shared" si="122"/>
        <v>0.75486333033834196</v>
      </c>
      <c r="BX79" s="7">
        <f t="shared" si="122"/>
        <v>0.75123345254555929</v>
      </c>
      <c r="BY79" s="7">
        <f t="shared" si="122"/>
        <v>0.74760357475277672</v>
      </c>
      <c r="BZ79" s="7">
        <f t="shared" si="122"/>
        <v>0.74397369695999405</v>
      </c>
      <c r="CA79" s="7">
        <f t="shared" si="122"/>
        <v>0.74034381916721137</v>
      </c>
      <c r="CB79" s="7">
        <f t="shared" si="122"/>
        <v>0.73671394137442869</v>
      </c>
      <c r="CC79" s="7">
        <f t="shared" si="122"/>
        <v>0.73308406358164602</v>
      </c>
      <c r="CD79" s="7">
        <f t="shared" si="122"/>
        <v>0.72945418578886345</v>
      </c>
      <c r="CE79" s="7">
        <f t="shared" si="122"/>
        <v>0.72582430799608078</v>
      </c>
      <c r="CF79" s="7">
        <f t="shared" si="123"/>
        <v>0.72350515221518041</v>
      </c>
      <c r="CG79" s="7">
        <f t="shared" si="123"/>
        <v>0.72118599643428016</v>
      </c>
      <c r="CH79" s="7">
        <f t="shared" si="123"/>
        <v>0.7188668406533798</v>
      </c>
      <c r="CI79" s="7">
        <f t="shared" si="123"/>
        <v>0.71654768487247944</v>
      </c>
      <c r="CJ79" s="7">
        <f t="shared" si="123"/>
        <v>0.71422852909157908</v>
      </c>
      <c r="CK79" s="7">
        <f t="shared" si="123"/>
        <v>0.71190937331067872</v>
      </c>
      <c r="CL79" s="7">
        <f t="shared" si="123"/>
        <v>0.70959021752977847</v>
      </c>
      <c r="CM79" s="7">
        <f t="shared" si="123"/>
        <v>0.7072710617488781</v>
      </c>
      <c r="CN79" s="7">
        <f t="shared" si="123"/>
        <v>0.70495190596797774</v>
      </c>
      <c r="CO79" s="7">
        <f t="shared" si="123"/>
        <v>0.70263275018707749</v>
      </c>
      <c r="CP79" s="7">
        <f t="shared" si="124"/>
        <v>0.70031359440617713</v>
      </c>
      <c r="CQ79" s="7">
        <f t="shared" si="124"/>
        <v>0.69799443862527677</v>
      </c>
      <c r="CR79" s="7">
        <f t="shared" si="124"/>
        <v>0.69567528284437641</v>
      </c>
      <c r="CS79" s="7">
        <f t="shared" si="124"/>
        <v>0.69335612706347605</v>
      </c>
      <c r="CT79" s="7">
        <f t="shared" si="124"/>
        <v>0.6910369712825758</v>
      </c>
      <c r="CU79" s="7">
        <f t="shared" si="124"/>
        <v>0.68871781550167543</v>
      </c>
      <c r="CV79" s="7">
        <f t="shared" si="124"/>
        <v>0.68639865972077507</v>
      </c>
      <c r="CW79" s="7">
        <f t="shared" si="124"/>
        <v>0.68407950393987482</v>
      </c>
      <c r="CX79" s="7">
        <f t="shared" si="124"/>
        <v>0.68176034815897446</v>
      </c>
      <c r="CY79" s="7">
        <f t="shared" si="124"/>
        <v>0.6794411923780741</v>
      </c>
      <c r="CZ79" s="7">
        <f t="shared" si="124"/>
        <v>0.67712203659717374</v>
      </c>
      <c r="DA79" s="7">
        <f t="shared" si="124"/>
        <v>0.67480288081627338</v>
      </c>
      <c r="DB79" s="7">
        <f t="shared" si="124"/>
        <v>0.67248372503537313</v>
      </c>
      <c r="DC79" s="7">
        <f t="shared" si="124"/>
        <v>0.67016456925447276</v>
      </c>
      <c r="DD79" s="7">
        <f t="shared" si="125"/>
        <v>0.66846913031301969</v>
      </c>
      <c r="DE79" s="7">
        <f t="shared" si="125"/>
        <v>0.66677369137156661</v>
      </c>
      <c r="DF79" s="7">
        <f t="shared" si="125"/>
        <v>0.66507825243011365</v>
      </c>
      <c r="DG79" s="7">
        <f t="shared" si="125"/>
        <v>0.66338281348866057</v>
      </c>
      <c r="DH79" s="7">
        <f t="shared" si="125"/>
        <v>0.6616873745472075</v>
      </c>
      <c r="DI79" s="7">
        <f t="shared" si="125"/>
        <v>0.65999193560575453</v>
      </c>
      <c r="DJ79" s="7">
        <f t="shared" si="125"/>
        <v>0.65829649666430146</v>
      </c>
      <c r="DK79" s="7">
        <f t="shared" si="125"/>
        <v>0.65660105772284838</v>
      </c>
      <c r="DL79" s="7">
        <f t="shared" si="125"/>
        <v>0.65490561878139542</v>
      </c>
      <c r="DM79" s="7">
        <f t="shared" si="125"/>
        <v>0.65321017983994234</v>
      </c>
      <c r="DN79" s="7">
        <f t="shared" si="126"/>
        <v>0.65151474089848926</v>
      </c>
      <c r="DO79" s="7">
        <f t="shared" si="126"/>
        <v>0.6498193019570363</v>
      </c>
      <c r="DP79" s="7">
        <f t="shared" si="126"/>
        <v>0.64812386301558322</v>
      </c>
      <c r="DQ79" s="7">
        <f t="shared" si="126"/>
        <v>0.64642842407413015</v>
      </c>
      <c r="DR79" s="7">
        <f t="shared" si="126"/>
        <v>0.64473298513267718</v>
      </c>
      <c r="DS79" s="7">
        <f t="shared" si="126"/>
        <v>0.64303754619122411</v>
      </c>
      <c r="DT79" s="7">
        <f t="shared" si="126"/>
        <v>0.64134210724977103</v>
      </c>
      <c r="DU79" s="7">
        <f t="shared" si="126"/>
        <v>0.63964666830831807</v>
      </c>
      <c r="DV79" s="7">
        <f t="shared" si="126"/>
        <v>0.63795122936686499</v>
      </c>
      <c r="DW79" s="7">
        <f t="shared" si="126"/>
        <v>0.63625579042541192</v>
      </c>
      <c r="DX79" s="7">
        <f t="shared" si="126"/>
        <v>0.63456035148395884</v>
      </c>
      <c r="DY79" s="7">
        <f t="shared" si="126"/>
        <v>0.63286491254250588</v>
      </c>
      <c r="DZ79" s="7">
        <f t="shared" si="126"/>
        <v>0.6311694736010528</v>
      </c>
      <c r="EA79" s="7">
        <f t="shared" si="126"/>
        <v>0.62947403465959972</v>
      </c>
      <c r="EC79" s="1">
        <v>0.76</v>
      </c>
      <c r="ED79" s="4">
        <f t="shared" si="108"/>
        <v>1.2031959856334187</v>
      </c>
      <c r="EE79" s="4">
        <f t="shared" si="109"/>
        <v>1.1126139054942834</v>
      </c>
      <c r="EF79" s="4">
        <f t="shared" si="110"/>
        <v>0.97341316571490966</v>
      </c>
      <c r="EG79" s="4">
        <f t="shared" si="111"/>
        <v>0.88047377702920793</v>
      </c>
      <c r="EH79" s="4">
        <f t="shared" si="112"/>
        <v>0.81294137502286434</v>
      </c>
      <c r="EI79" s="4">
        <f t="shared" si="113"/>
        <v>0.72582430799608078</v>
      </c>
      <c r="EJ79" s="4">
        <f t="shared" si="114"/>
        <v>0.67016456925447276</v>
      </c>
      <c r="EK79" s="4">
        <f t="shared" si="115"/>
        <v>0.62947403465959983</v>
      </c>
    </row>
    <row r="80" spans="1:141" x14ac:dyDescent="0.35">
      <c r="A80" s="21">
        <v>3.9</v>
      </c>
      <c r="P80" s="1">
        <f t="shared" si="116"/>
        <v>0.77</v>
      </c>
      <c r="Q80" s="7">
        <f t="shared" si="117"/>
        <v>1.2059281587068846</v>
      </c>
      <c r="R80" s="7">
        <f t="shared" si="117"/>
        <v>1.1911741578580974</v>
      </c>
      <c r="S80" s="7">
        <f t="shared" si="117"/>
        <v>1.1764201570093102</v>
      </c>
      <c r="T80" s="7">
        <f t="shared" si="117"/>
        <v>1.161666156160523</v>
      </c>
      <c r="U80" s="7">
        <f t="shared" si="117"/>
        <v>1.1469121553117358</v>
      </c>
      <c r="V80" s="7">
        <f t="shared" si="117"/>
        <v>1.1321581544629487</v>
      </c>
      <c r="W80" s="7">
        <f t="shared" si="117"/>
        <v>1.1174041536141615</v>
      </c>
      <c r="X80" s="7">
        <f t="shared" si="118"/>
        <v>1.1059300649740751</v>
      </c>
      <c r="Y80" s="7">
        <f t="shared" si="118"/>
        <v>1.0944559763339885</v>
      </c>
      <c r="Z80" s="7">
        <f t="shared" si="118"/>
        <v>1.0829818876939021</v>
      </c>
      <c r="AA80" s="7">
        <f t="shared" si="118"/>
        <v>1.0715077990538155</v>
      </c>
      <c r="AB80" s="7">
        <f t="shared" si="118"/>
        <v>1.060033710413729</v>
      </c>
      <c r="AC80" s="7">
        <f t="shared" si="118"/>
        <v>1.0485596217736424</v>
      </c>
      <c r="AD80" s="7">
        <f t="shared" si="118"/>
        <v>1.037085533133556</v>
      </c>
      <c r="AE80" s="7">
        <f t="shared" si="118"/>
        <v>1.0256114444934694</v>
      </c>
      <c r="AF80" s="7">
        <f t="shared" si="118"/>
        <v>1.0141373558533828</v>
      </c>
      <c r="AG80" s="7">
        <f t="shared" si="118"/>
        <v>1.0026632672132962</v>
      </c>
      <c r="AH80" s="7">
        <f t="shared" si="118"/>
        <v>0.99118917857320976</v>
      </c>
      <c r="AI80" s="7">
        <f t="shared" si="118"/>
        <v>0.97971508993312328</v>
      </c>
      <c r="AJ80" s="7">
        <f t="shared" si="119"/>
        <v>0.97201367613618528</v>
      </c>
      <c r="AK80" s="7">
        <f t="shared" si="119"/>
        <v>0.96431226233924749</v>
      </c>
      <c r="AL80" s="7">
        <f t="shared" si="119"/>
        <v>0.95661084854230971</v>
      </c>
      <c r="AM80" s="7">
        <f t="shared" si="119"/>
        <v>0.94890943474537193</v>
      </c>
      <c r="AN80" s="7">
        <f t="shared" si="119"/>
        <v>0.94120802094843425</v>
      </c>
      <c r="AO80" s="7">
        <f t="shared" si="119"/>
        <v>0.93350660715149647</v>
      </c>
      <c r="AP80" s="7">
        <f t="shared" si="119"/>
        <v>0.92580519335455869</v>
      </c>
      <c r="AQ80" s="7">
        <f t="shared" si="119"/>
        <v>0.9181037795576209</v>
      </c>
      <c r="AR80" s="7">
        <f t="shared" si="119"/>
        <v>0.91040236576068323</v>
      </c>
      <c r="AS80" s="7">
        <f t="shared" si="119"/>
        <v>0.90270095196374545</v>
      </c>
      <c r="AT80" s="7">
        <f t="shared" si="119"/>
        <v>0.89499953816680766</v>
      </c>
      <c r="AU80" s="7">
        <f t="shared" si="119"/>
        <v>0.88729812436986988</v>
      </c>
      <c r="AV80" s="7">
        <f t="shared" si="120"/>
        <v>0.88165857524354296</v>
      </c>
      <c r="AW80" s="7">
        <f t="shared" si="120"/>
        <v>0.87601902611721627</v>
      </c>
      <c r="AX80" s="7">
        <f t="shared" si="120"/>
        <v>0.87037947699088947</v>
      </c>
      <c r="AY80" s="7">
        <f t="shared" si="120"/>
        <v>0.86473992786456266</v>
      </c>
      <c r="AZ80" s="7">
        <f t="shared" si="120"/>
        <v>0.85910037873823597</v>
      </c>
      <c r="BA80" s="7">
        <f t="shared" si="120"/>
        <v>0.85346082961190928</v>
      </c>
      <c r="BB80" s="7">
        <f t="shared" si="120"/>
        <v>0.84782128048558247</v>
      </c>
      <c r="BC80" s="7">
        <f t="shared" si="120"/>
        <v>0.84218173135925567</v>
      </c>
      <c r="BD80" s="7">
        <f t="shared" si="120"/>
        <v>0.83654218223292887</v>
      </c>
      <c r="BE80" s="7">
        <f t="shared" si="120"/>
        <v>0.83090263310660217</v>
      </c>
      <c r="BF80" s="7">
        <f t="shared" si="120"/>
        <v>0.82526308398027548</v>
      </c>
      <c r="BG80" s="7">
        <f t="shared" si="120"/>
        <v>0.81962353485394868</v>
      </c>
      <c r="BH80" s="7">
        <f t="shared" si="121"/>
        <v>0.81598165198114136</v>
      </c>
      <c r="BI80" s="7">
        <f t="shared" si="121"/>
        <v>0.81233976910833383</v>
      </c>
      <c r="BJ80" s="7">
        <f t="shared" si="121"/>
        <v>0.8086978862355263</v>
      </c>
      <c r="BK80" s="7">
        <f t="shared" si="121"/>
        <v>0.80505600336271887</v>
      </c>
      <c r="BL80" s="7">
        <f t="shared" si="121"/>
        <v>0.80141412048991145</v>
      </c>
      <c r="BM80" s="7">
        <f t="shared" si="121"/>
        <v>0.79777223761710392</v>
      </c>
      <c r="BN80" s="7">
        <f t="shared" si="121"/>
        <v>0.79413035474429639</v>
      </c>
      <c r="BO80" s="7">
        <f t="shared" si="121"/>
        <v>0.79048847187148896</v>
      </c>
      <c r="BP80" s="7">
        <f t="shared" si="121"/>
        <v>0.78684658899868154</v>
      </c>
      <c r="BQ80" s="7">
        <f t="shared" si="121"/>
        <v>0.78320470612587401</v>
      </c>
      <c r="BR80" s="7">
        <f t="shared" si="122"/>
        <v>0.77956282325306647</v>
      </c>
      <c r="BS80" s="7">
        <f t="shared" si="122"/>
        <v>0.77592094038025905</v>
      </c>
      <c r="BT80" s="7">
        <f t="shared" si="122"/>
        <v>0.77227905750745163</v>
      </c>
      <c r="BU80" s="7">
        <f t="shared" si="122"/>
        <v>0.76863717463464409</v>
      </c>
      <c r="BV80" s="7">
        <f t="shared" si="122"/>
        <v>0.76499529176183656</v>
      </c>
      <c r="BW80" s="7">
        <f t="shared" si="122"/>
        <v>0.76135340888902914</v>
      </c>
      <c r="BX80" s="7">
        <f t="shared" si="122"/>
        <v>0.75771152601622171</v>
      </c>
      <c r="BY80" s="7">
        <f t="shared" si="122"/>
        <v>0.75406964314341418</v>
      </c>
      <c r="BZ80" s="7">
        <f t="shared" si="122"/>
        <v>0.75042776027060665</v>
      </c>
      <c r="CA80" s="7">
        <f t="shared" si="122"/>
        <v>0.74678587739779922</v>
      </c>
      <c r="CB80" s="7">
        <f t="shared" si="122"/>
        <v>0.7431439945249918</v>
      </c>
      <c r="CC80" s="7">
        <f t="shared" si="122"/>
        <v>0.73950211165218427</v>
      </c>
      <c r="CD80" s="7">
        <f t="shared" si="122"/>
        <v>0.73586022877937673</v>
      </c>
      <c r="CE80" s="7">
        <f t="shared" si="122"/>
        <v>0.73221834590656931</v>
      </c>
      <c r="CF80" s="7">
        <f t="shared" si="123"/>
        <v>0.7298888079518695</v>
      </c>
      <c r="CG80" s="7">
        <f t="shared" si="123"/>
        <v>0.72755926999716969</v>
      </c>
      <c r="CH80" s="7">
        <f t="shared" si="123"/>
        <v>0.72522973204246988</v>
      </c>
      <c r="CI80" s="7">
        <f t="shared" si="123"/>
        <v>0.72290019408777006</v>
      </c>
      <c r="CJ80" s="7">
        <f t="shared" si="123"/>
        <v>0.72057065613307025</v>
      </c>
      <c r="CK80" s="7">
        <f t="shared" si="123"/>
        <v>0.71824111817837044</v>
      </c>
      <c r="CL80" s="7">
        <f t="shared" si="123"/>
        <v>0.71591158022367063</v>
      </c>
      <c r="CM80" s="7">
        <f t="shared" si="123"/>
        <v>0.71358204226897071</v>
      </c>
      <c r="CN80" s="7">
        <f t="shared" si="123"/>
        <v>0.71125250431427101</v>
      </c>
      <c r="CO80" s="7">
        <f t="shared" si="123"/>
        <v>0.70892296635957108</v>
      </c>
      <c r="CP80" s="7">
        <f t="shared" si="124"/>
        <v>0.70659342840487138</v>
      </c>
      <c r="CQ80" s="7">
        <f t="shared" si="124"/>
        <v>0.70426389045017146</v>
      </c>
      <c r="CR80" s="7">
        <f t="shared" si="124"/>
        <v>0.70193435249547165</v>
      </c>
      <c r="CS80" s="7">
        <f t="shared" si="124"/>
        <v>0.69960481454077184</v>
      </c>
      <c r="CT80" s="7">
        <f t="shared" si="124"/>
        <v>0.69727527658607202</v>
      </c>
      <c r="CU80" s="7">
        <f t="shared" si="124"/>
        <v>0.69494573863137221</v>
      </c>
      <c r="CV80" s="7">
        <f t="shared" si="124"/>
        <v>0.6926162006766724</v>
      </c>
      <c r="CW80" s="7">
        <f t="shared" si="124"/>
        <v>0.69028666272197259</v>
      </c>
      <c r="CX80" s="7">
        <f t="shared" si="124"/>
        <v>0.68795712476727278</v>
      </c>
      <c r="CY80" s="7">
        <f t="shared" si="124"/>
        <v>0.68562758681257296</v>
      </c>
      <c r="CZ80" s="7">
        <f t="shared" si="124"/>
        <v>0.68329804885787315</v>
      </c>
      <c r="DA80" s="7">
        <f t="shared" si="124"/>
        <v>0.68096851090317334</v>
      </c>
      <c r="DB80" s="7">
        <f t="shared" si="124"/>
        <v>0.67863897294847353</v>
      </c>
      <c r="DC80" s="7">
        <f t="shared" si="124"/>
        <v>0.67630943499377372</v>
      </c>
      <c r="DD80" s="7">
        <f t="shared" si="125"/>
        <v>0.67460700661563366</v>
      </c>
      <c r="DE80" s="7">
        <f t="shared" si="125"/>
        <v>0.67290457823749361</v>
      </c>
      <c r="DF80" s="7">
        <f t="shared" si="125"/>
        <v>0.67120214985935367</v>
      </c>
      <c r="DG80" s="7">
        <f t="shared" si="125"/>
        <v>0.66949972148121362</v>
      </c>
      <c r="DH80" s="7">
        <f t="shared" si="125"/>
        <v>0.66779729310307356</v>
      </c>
      <c r="DI80" s="7">
        <f t="shared" si="125"/>
        <v>0.66609486472493362</v>
      </c>
      <c r="DJ80" s="7">
        <f t="shared" si="125"/>
        <v>0.66439243634679357</v>
      </c>
      <c r="DK80" s="7">
        <f t="shared" si="125"/>
        <v>0.66269000796865352</v>
      </c>
      <c r="DL80" s="7">
        <f t="shared" si="125"/>
        <v>0.66098757959051357</v>
      </c>
      <c r="DM80" s="7">
        <f t="shared" si="125"/>
        <v>0.65928515121237352</v>
      </c>
      <c r="DN80" s="7">
        <f t="shared" si="126"/>
        <v>0.65758272283423347</v>
      </c>
      <c r="DO80" s="7">
        <f t="shared" si="126"/>
        <v>0.65588029445609353</v>
      </c>
      <c r="DP80" s="7">
        <f t="shared" si="126"/>
        <v>0.65417786607795347</v>
      </c>
      <c r="DQ80" s="7">
        <f t="shared" si="126"/>
        <v>0.65247543769981342</v>
      </c>
      <c r="DR80" s="7">
        <f t="shared" si="126"/>
        <v>0.65077300932167348</v>
      </c>
      <c r="DS80" s="7">
        <f t="shared" si="126"/>
        <v>0.64907058094353343</v>
      </c>
      <c r="DT80" s="7">
        <f t="shared" si="126"/>
        <v>0.64736815256539337</v>
      </c>
      <c r="DU80" s="7">
        <f t="shared" si="126"/>
        <v>0.64566572418725343</v>
      </c>
      <c r="DV80" s="7">
        <f t="shared" si="126"/>
        <v>0.64396329580911338</v>
      </c>
      <c r="DW80" s="7">
        <f t="shared" si="126"/>
        <v>0.64226086743097333</v>
      </c>
      <c r="DX80" s="7">
        <f t="shared" si="126"/>
        <v>0.64055843905283338</v>
      </c>
      <c r="DY80" s="7">
        <f t="shared" si="126"/>
        <v>0.63885601067469333</v>
      </c>
      <c r="DZ80" s="7">
        <f t="shared" si="126"/>
        <v>0.63715358229655328</v>
      </c>
      <c r="EA80" s="7">
        <f t="shared" si="126"/>
        <v>0.63545115391841334</v>
      </c>
      <c r="EC80" s="1">
        <v>0.77</v>
      </c>
      <c r="ED80" s="4">
        <f t="shared" si="108"/>
        <v>1.2059281587068846</v>
      </c>
      <c r="EE80" s="4">
        <f t="shared" si="109"/>
        <v>1.1174041536141615</v>
      </c>
      <c r="EF80" s="4">
        <f t="shared" si="110"/>
        <v>0.97971508993312306</v>
      </c>
      <c r="EG80" s="4">
        <f t="shared" si="111"/>
        <v>0.88729812436986988</v>
      </c>
      <c r="EH80" s="4">
        <f t="shared" si="112"/>
        <v>0.81962353485394879</v>
      </c>
      <c r="EI80" s="4">
        <f t="shared" si="113"/>
        <v>0.73221834590656931</v>
      </c>
      <c r="EJ80" s="4">
        <f t="shared" si="114"/>
        <v>0.67630943499377372</v>
      </c>
      <c r="EK80" s="4">
        <f t="shared" si="115"/>
        <v>0.63545115391841334</v>
      </c>
    </row>
    <row r="81" spans="1:141" x14ac:dyDescent="0.35">
      <c r="A81" s="21">
        <v>4</v>
      </c>
      <c r="P81" s="1">
        <f t="shared" si="116"/>
        <v>0.78</v>
      </c>
      <c r="Q81" s="7">
        <f t="shared" si="117"/>
        <v>1.2086603317803508</v>
      </c>
      <c r="R81" s="7">
        <f t="shared" si="117"/>
        <v>1.1942493434392989</v>
      </c>
      <c r="S81" s="7">
        <f t="shared" si="117"/>
        <v>1.179838355098247</v>
      </c>
      <c r="T81" s="7">
        <f t="shared" si="117"/>
        <v>1.165427366757195</v>
      </c>
      <c r="U81" s="7">
        <f t="shared" si="117"/>
        <v>1.1510163784161431</v>
      </c>
      <c r="V81" s="7">
        <f t="shared" si="117"/>
        <v>1.1366053900750912</v>
      </c>
      <c r="W81" s="7">
        <f t="shared" si="117"/>
        <v>1.1221944017340393</v>
      </c>
      <c r="X81" s="7">
        <f t="shared" si="118"/>
        <v>1.1108462861021473</v>
      </c>
      <c r="Y81" s="7">
        <f t="shared" si="118"/>
        <v>1.0994981704702553</v>
      </c>
      <c r="Z81" s="7">
        <f t="shared" si="118"/>
        <v>1.0881500548383636</v>
      </c>
      <c r="AA81" s="7">
        <f t="shared" si="118"/>
        <v>1.0768019392064716</v>
      </c>
      <c r="AB81" s="7">
        <f t="shared" si="118"/>
        <v>1.0654538235745796</v>
      </c>
      <c r="AC81" s="7">
        <f t="shared" si="118"/>
        <v>1.0541057079426879</v>
      </c>
      <c r="AD81" s="7">
        <f t="shared" si="118"/>
        <v>1.0427575923107959</v>
      </c>
      <c r="AE81" s="7">
        <f t="shared" si="118"/>
        <v>1.0314094766789039</v>
      </c>
      <c r="AF81" s="7">
        <f t="shared" si="118"/>
        <v>1.0200613610470119</v>
      </c>
      <c r="AG81" s="7">
        <f t="shared" si="118"/>
        <v>1.0087132454151202</v>
      </c>
      <c r="AH81" s="7">
        <f t="shared" si="118"/>
        <v>0.99736512978322822</v>
      </c>
      <c r="AI81" s="7">
        <f t="shared" si="118"/>
        <v>0.98601701415133636</v>
      </c>
      <c r="AJ81" s="7">
        <f t="shared" si="119"/>
        <v>0.97835913561460286</v>
      </c>
      <c r="AK81" s="7">
        <f t="shared" si="119"/>
        <v>0.97070125707786914</v>
      </c>
      <c r="AL81" s="7">
        <f t="shared" si="119"/>
        <v>0.96304337854113542</v>
      </c>
      <c r="AM81" s="7">
        <f t="shared" si="119"/>
        <v>0.9553855000044017</v>
      </c>
      <c r="AN81" s="7">
        <f t="shared" si="119"/>
        <v>0.94772762146766798</v>
      </c>
      <c r="AO81" s="7">
        <f t="shared" si="119"/>
        <v>0.94006974293093426</v>
      </c>
      <c r="AP81" s="7">
        <f t="shared" si="119"/>
        <v>0.93241186439420054</v>
      </c>
      <c r="AQ81" s="7">
        <f t="shared" si="119"/>
        <v>0.92475398585746682</v>
      </c>
      <c r="AR81" s="7">
        <f t="shared" si="119"/>
        <v>0.9170961073207331</v>
      </c>
      <c r="AS81" s="7">
        <f t="shared" si="119"/>
        <v>0.90943822878399927</v>
      </c>
      <c r="AT81" s="7">
        <f t="shared" si="119"/>
        <v>0.90178035024726566</v>
      </c>
      <c r="AU81" s="7">
        <f t="shared" si="119"/>
        <v>0.89412247171053183</v>
      </c>
      <c r="AV81" s="7">
        <f t="shared" si="120"/>
        <v>0.8884710736250736</v>
      </c>
      <c r="AW81" s="7">
        <f t="shared" si="120"/>
        <v>0.88281967553961538</v>
      </c>
      <c r="AX81" s="7">
        <f t="shared" si="120"/>
        <v>0.87716827745415715</v>
      </c>
      <c r="AY81" s="7">
        <f t="shared" si="120"/>
        <v>0.87151687936869893</v>
      </c>
      <c r="AZ81" s="7">
        <f t="shared" si="120"/>
        <v>0.86586548128324081</v>
      </c>
      <c r="BA81" s="7">
        <f t="shared" si="120"/>
        <v>0.86021408319778259</v>
      </c>
      <c r="BB81" s="7">
        <f t="shared" si="120"/>
        <v>0.85456268511232436</v>
      </c>
      <c r="BC81" s="7">
        <f t="shared" si="120"/>
        <v>0.84891128702686613</v>
      </c>
      <c r="BD81" s="7">
        <f t="shared" si="120"/>
        <v>0.84325988894140802</v>
      </c>
      <c r="BE81" s="7">
        <f t="shared" si="120"/>
        <v>0.83760849085594979</v>
      </c>
      <c r="BF81" s="7">
        <f t="shared" si="120"/>
        <v>0.83195709277049157</v>
      </c>
      <c r="BG81" s="7">
        <f t="shared" si="120"/>
        <v>0.82630569468503334</v>
      </c>
      <c r="BH81" s="7">
        <f t="shared" si="121"/>
        <v>0.82265180673220095</v>
      </c>
      <c r="BI81" s="7">
        <f t="shared" si="121"/>
        <v>0.81899791877936867</v>
      </c>
      <c r="BJ81" s="7">
        <f t="shared" si="121"/>
        <v>0.81534403082653639</v>
      </c>
      <c r="BK81" s="7">
        <f t="shared" si="121"/>
        <v>0.811690142873704</v>
      </c>
      <c r="BL81" s="7">
        <f t="shared" si="121"/>
        <v>0.80803625492087172</v>
      </c>
      <c r="BM81" s="7">
        <f t="shared" si="121"/>
        <v>0.80438236696803944</v>
      </c>
      <c r="BN81" s="7">
        <f t="shared" si="121"/>
        <v>0.80072847901520716</v>
      </c>
      <c r="BO81" s="7">
        <f t="shared" si="121"/>
        <v>0.79707459106237477</v>
      </c>
      <c r="BP81" s="7">
        <f t="shared" si="121"/>
        <v>0.79342070310954249</v>
      </c>
      <c r="BQ81" s="7">
        <f t="shared" si="121"/>
        <v>0.78976681515671021</v>
      </c>
      <c r="BR81" s="7">
        <f t="shared" si="122"/>
        <v>0.78611292720387782</v>
      </c>
      <c r="BS81" s="7">
        <f t="shared" si="122"/>
        <v>0.78245903925104554</v>
      </c>
      <c r="BT81" s="7">
        <f t="shared" si="122"/>
        <v>0.77880515129821326</v>
      </c>
      <c r="BU81" s="7">
        <f t="shared" si="122"/>
        <v>0.77515126334538098</v>
      </c>
      <c r="BV81" s="7">
        <f t="shared" si="122"/>
        <v>0.7714973753925487</v>
      </c>
      <c r="BW81" s="7">
        <f t="shared" si="122"/>
        <v>0.76784348743971631</v>
      </c>
      <c r="BX81" s="7">
        <f t="shared" si="122"/>
        <v>0.76418959948688403</v>
      </c>
      <c r="BY81" s="7">
        <f t="shared" si="122"/>
        <v>0.76053571153405175</v>
      </c>
      <c r="BZ81" s="7">
        <f t="shared" si="122"/>
        <v>0.75688182358121936</v>
      </c>
      <c r="CA81" s="7">
        <f t="shared" si="122"/>
        <v>0.75322793562838708</v>
      </c>
      <c r="CB81" s="7">
        <f t="shared" si="122"/>
        <v>0.7495740476755548</v>
      </c>
      <c r="CC81" s="7">
        <f t="shared" si="122"/>
        <v>0.74592015972272252</v>
      </c>
      <c r="CD81" s="7">
        <f t="shared" si="122"/>
        <v>0.74226627176989024</v>
      </c>
      <c r="CE81" s="7">
        <f t="shared" si="122"/>
        <v>0.73861238381705785</v>
      </c>
      <c r="CF81" s="7">
        <f t="shared" si="123"/>
        <v>0.7362724636885587</v>
      </c>
      <c r="CG81" s="7">
        <f t="shared" si="123"/>
        <v>0.73393254356005933</v>
      </c>
      <c r="CH81" s="7">
        <f t="shared" si="123"/>
        <v>0.73159262343156006</v>
      </c>
      <c r="CI81" s="7">
        <f t="shared" si="123"/>
        <v>0.72925270330306069</v>
      </c>
      <c r="CJ81" s="7">
        <f t="shared" si="123"/>
        <v>0.72691278317456143</v>
      </c>
      <c r="CK81" s="7">
        <f t="shared" si="123"/>
        <v>0.72457286304606217</v>
      </c>
      <c r="CL81" s="7">
        <f t="shared" si="123"/>
        <v>0.7222329429175629</v>
      </c>
      <c r="CM81" s="7">
        <f t="shared" si="123"/>
        <v>0.71989302278906353</v>
      </c>
      <c r="CN81" s="7">
        <f t="shared" si="123"/>
        <v>0.71755310266056427</v>
      </c>
      <c r="CO81" s="7">
        <f t="shared" si="123"/>
        <v>0.7152131825320649</v>
      </c>
      <c r="CP81" s="7">
        <f t="shared" si="124"/>
        <v>0.71287326240356563</v>
      </c>
      <c r="CQ81" s="7">
        <f t="shared" si="124"/>
        <v>0.71053334227506637</v>
      </c>
      <c r="CR81" s="7">
        <f t="shared" si="124"/>
        <v>0.70819342214656711</v>
      </c>
      <c r="CS81" s="7">
        <f t="shared" si="124"/>
        <v>0.70585350201806774</v>
      </c>
      <c r="CT81" s="7">
        <f t="shared" si="124"/>
        <v>0.70351358188956847</v>
      </c>
      <c r="CU81" s="7">
        <f t="shared" si="124"/>
        <v>0.7011736617610691</v>
      </c>
      <c r="CV81" s="7">
        <f t="shared" si="124"/>
        <v>0.69883374163256984</v>
      </c>
      <c r="CW81" s="7">
        <f t="shared" si="124"/>
        <v>0.69649382150407058</v>
      </c>
      <c r="CX81" s="7">
        <f t="shared" si="124"/>
        <v>0.69415390137557131</v>
      </c>
      <c r="CY81" s="7">
        <f t="shared" si="124"/>
        <v>0.69181398124707194</v>
      </c>
      <c r="CZ81" s="7">
        <f t="shared" si="124"/>
        <v>0.68947406111857268</v>
      </c>
      <c r="DA81" s="7">
        <f t="shared" si="124"/>
        <v>0.68713414099007331</v>
      </c>
      <c r="DB81" s="7">
        <f t="shared" si="124"/>
        <v>0.68479422086157404</v>
      </c>
      <c r="DC81" s="7">
        <f t="shared" si="124"/>
        <v>0.68245430073307478</v>
      </c>
      <c r="DD81" s="7">
        <f t="shared" si="125"/>
        <v>0.68074488291824775</v>
      </c>
      <c r="DE81" s="7">
        <f t="shared" si="125"/>
        <v>0.67903546510342072</v>
      </c>
      <c r="DF81" s="7">
        <f t="shared" si="125"/>
        <v>0.6773260472885938</v>
      </c>
      <c r="DG81" s="7">
        <f t="shared" si="125"/>
        <v>0.67561662947376677</v>
      </c>
      <c r="DH81" s="7">
        <f t="shared" si="125"/>
        <v>0.67390721165893974</v>
      </c>
      <c r="DI81" s="7">
        <f t="shared" si="125"/>
        <v>0.67219779384411282</v>
      </c>
      <c r="DJ81" s="7">
        <f t="shared" si="125"/>
        <v>0.67048837602928579</v>
      </c>
      <c r="DK81" s="7">
        <f t="shared" si="125"/>
        <v>0.66877895821445876</v>
      </c>
      <c r="DL81" s="7">
        <f t="shared" si="125"/>
        <v>0.66706954039963184</v>
      </c>
      <c r="DM81" s="7">
        <f t="shared" si="125"/>
        <v>0.66536012258480481</v>
      </c>
      <c r="DN81" s="7">
        <f t="shared" si="126"/>
        <v>0.66365070476997778</v>
      </c>
      <c r="DO81" s="7">
        <f t="shared" si="126"/>
        <v>0.66194128695515086</v>
      </c>
      <c r="DP81" s="7">
        <f t="shared" si="126"/>
        <v>0.66023186914032383</v>
      </c>
      <c r="DQ81" s="7">
        <f t="shared" si="126"/>
        <v>0.6585224513254968</v>
      </c>
      <c r="DR81" s="7">
        <f t="shared" si="126"/>
        <v>0.65681303351066989</v>
      </c>
      <c r="DS81" s="7">
        <f t="shared" si="126"/>
        <v>0.65510361569584286</v>
      </c>
      <c r="DT81" s="7">
        <f t="shared" si="126"/>
        <v>0.65339419788101583</v>
      </c>
      <c r="DU81" s="7">
        <f t="shared" si="126"/>
        <v>0.65168478006618891</v>
      </c>
      <c r="DV81" s="7">
        <f t="shared" si="126"/>
        <v>0.64997536225136188</v>
      </c>
      <c r="DW81" s="7">
        <f t="shared" si="126"/>
        <v>0.64826594443653485</v>
      </c>
      <c r="DX81" s="7">
        <f t="shared" si="126"/>
        <v>0.64655652662170793</v>
      </c>
      <c r="DY81" s="7">
        <f t="shared" si="126"/>
        <v>0.6448471088068809</v>
      </c>
      <c r="DZ81" s="7">
        <f t="shared" si="126"/>
        <v>0.64313769099205387</v>
      </c>
      <c r="EA81" s="7">
        <f t="shared" si="126"/>
        <v>0.64142827317722695</v>
      </c>
      <c r="EC81" s="1">
        <v>0.78</v>
      </c>
      <c r="ED81" s="4">
        <f t="shared" si="108"/>
        <v>1.2086603317803508</v>
      </c>
      <c r="EE81" s="4">
        <f t="shared" si="109"/>
        <v>1.1221944017340393</v>
      </c>
      <c r="EF81" s="4">
        <f t="shared" si="110"/>
        <v>0.98601701415133647</v>
      </c>
      <c r="EG81" s="4">
        <f t="shared" si="111"/>
        <v>0.89412247171053183</v>
      </c>
      <c r="EH81" s="4">
        <f t="shared" si="112"/>
        <v>0.82630569468503334</v>
      </c>
      <c r="EI81" s="4">
        <f t="shared" si="113"/>
        <v>0.73861238381705796</v>
      </c>
      <c r="EJ81" s="4">
        <f t="shared" si="114"/>
        <v>0.68245430073307478</v>
      </c>
      <c r="EK81" s="4">
        <f t="shared" si="115"/>
        <v>0.64142827317722695</v>
      </c>
    </row>
    <row r="82" spans="1:141" x14ac:dyDescent="0.35">
      <c r="A82" s="21">
        <v>4.0999999999999996</v>
      </c>
      <c r="P82" s="1">
        <f t="shared" si="116"/>
        <v>0.79</v>
      </c>
      <c r="Q82" s="7">
        <f t="shared" si="117"/>
        <v>1.211392504853817</v>
      </c>
      <c r="R82" s="7">
        <f t="shared" si="117"/>
        <v>1.1973245290205003</v>
      </c>
      <c r="S82" s="7">
        <f t="shared" si="117"/>
        <v>1.1832565531871839</v>
      </c>
      <c r="T82" s="7">
        <f t="shared" si="117"/>
        <v>1.1691885773538673</v>
      </c>
      <c r="U82" s="7">
        <f t="shared" si="117"/>
        <v>1.1551206015205508</v>
      </c>
      <c r="V82" s="7">
        <f t="shared" si="117"/>
        <v>1.1410526256872342</v>
      </c>
      <c r="W82" s="7">
        <f t="shared" si="117"/>
        <v>1.1269846498539176</v>
      </c>
      <c r="X82" s="7">
        <f t="shared" si="118"/>
        <v>1.1157625072302204</v>
      </c>
      <c r="Y82" s="7">
        <f t="shared" si="118"/>
        <v>1.1045403646065233</v>
      </c>
      <c r="Z82" s="7">
        <f t="shared" si="118"/>
        <v>1.0933182219828259</v>
      </c>
      <c r="AA82" s="7">
        <f t="shared" si="118"/>
        <v>1.0820960793591285</v>
      </c>
      <c r="AB82" s="7">
        <f t="shared" si="118"/>
        <v>1.0708739367354312</v>
      </c>
      <c r="AC82" s="7">
        <f t="shared" si="118"/>
        <v>1.0596517941117338</v>
      </c>
      <c r="AD82" s="7">
        <f t="shared" si="118"/>
        <v>1.0484296514880367</v>
      </c>
      <c r="AE82" s="7">
        <f t="shared" si="118"/>
        <v>1.0372075088643393</v>
      </c>
      <c r="AF82" s="7">
        <f t="shared" si="118"/>
        <v>1.025985366240642</v>
      </c>
      <c r="AG82" s="7">
        <f t="shared" si="118"/>
        <v>1.0147632236169448</v>
      </c>
      <c r="AH82" s="7">
        <f t="shared" si="118"/>
        <v>1.0035410809932475</v>
      </c>
      <c r="AI82" s="7">
        <f t="shared" si="118"/>
        <v>0.9923189383695501</v>
      </c>
      <c r="AJ82" s="7">
        <f t="shared" si="119"/>
        <v>0.98470459509302022</v>
      </c>
      <c r="AK82" s="7">
        <f t="shared" si="119"/>
        <v>0.97709025181649056</v>
      </c>
      <c r="AL82" s="7">
        <f t="shared" si="119"/>
        <v>0.96947590853996091</v>
      </c>
      <c r="AM82" s="7">
        <f t="shared" si="119"/>
        <v>0.96186156526343125</v>
      </c>
      <c r="AN82" s="7">
        <f t="shared" si="119"/>
        <v>0.95424722198690159</v>
      </c>
      <c r="AO82" s="7">
        <f t="shared" si="119"/>
        <v>0.94663287871037194</v>
      </c>
      <c r="AP82" s="7">
        <f t="shared" si="119"/>
        <v>0.93901853543384228</v>
      </c>
      <c r="AQ82" s="7">
        <f t="shared" si="119"/>
        <v>0.93140419215731263</v>
      </c>
      <c r="AR82" s="7">
        <f t="shared" si="119"/>
        <v>0.92378984888078297</v>
      </c>
      <c r="AS82" s="7">
        <f t="shared" si="119"/>
        <v>0.91617550560425332</v>
      </c>
      <c r="AT82" s="7">
        <f t="shared" si="119"/>
        <v>0.90856116232772366</v>
      </c>
      <c r="AU82" s="7">
        <f t="shared" si="119"/>
        <v>0.900946819051194</v>
      </c>
      <c r="AV82" s="7">
        <f t="shared" si="120"/>
        <v>0.89528357200660436</v>
      </c>
      <c r="AW82" s="7">
        <f t="shared" si="120"/>
        <v>0.8896203249620146</v>
      </c>
      <c r="AX82" s="7">
        <f t="shared" si="120"/>
        <v>0.88395707791742495</v>
      </c>
      <c r="AY82" s="7">
        <f t="shared" si="120"/>
        <v>0.87829383087283519</v>
      </c>
      <c r="AZ82" s="7">
        <f t="shared" si="120"/>
        <v>0.87263058382824554</v>
      </c>
      <c r="BA82" s="7">
        <f t="shared" si="120"/>
        <v>0.8669673367836559</v>
      </c>
      <c r="BB82" s="7">
        <f t="shared" si="120"/>
        <v>0.86130408973906625</v>
      </c>
      <c r="BC82" s="7">
        <f t="shared" si="120"/>
        <v>0.85564084269447649</v>
      </c>
      <c r="BD82" s="7">
        <f t="shared" si="120"/>
        <v>0.84997759564988684</v>
      </c>
      <c r="BE82" s="7">
        <f t="shared" si="120"/>
        <v>0.84431434860529708</v>
      </c>
      <c r="BF82" s="7">
        <f t="shared" si="120"/>
        <v>0.83865110156070743</v>
      </c>
      <c r="BG82" s="7">
        <f t="shared" si="120"/>
        <v>0.83298785451611779</v>
      </c>
      <c r="BH82" s="7">
        <f t="shared" si="121"/>
        <v>0.82932196148326065</v>
      </c>
      <c r="BI82" s="7">
        <f t="shared" si="121"/>
        <v>0.82565606845040351</v>
      </c>
      <c r="BJ82" s="7">
        <f t="shared" si="121"/>
        <v>0.82199017541754638</v>
      </c>
      <c r="BK82" s="7">
        <f t="shared" si="121"/>
        <v>0.81832428238468924</v>
      </c>
      <c r="BL82" s="7">
        <f t="shared" si="121"/>
        <v>0.8146583893518321</v>
      </c>
      <c r="BM82" s="7">
        <f t="shared" si="121"/>
        <v>0.81099249631897496</v>
      </c>
      <c r="BN82" s="7">
        <f t="shared" si="121"/>
        <v>0.80732660328611783</v>
      </c>
      <c r="BO82" s="7">
        <f t="shared" si="121"/>
        <v>0.80366071025326069</v>
      </c>
      <c r="BP82" s="7">
        <f t="shared" si="121"/>
        <v>0.79999481722040344</v>
      </c>
      <c r="BQ82" s="7">
        <f t="shared" si="121"/>
        <v>0.79632892418754642</v>
      </c>
      <c r="BR82" s="7">
        <f t="shared" si="122"/>
        <v>0.79266303115468917</v>
      </c>
      <c r="BS82" s="7">
        <f t="shared" si="122"/>
        <v>0.78899713812183214</v>
      </c>
      <c r="BT82" s="7">
        <f t="shared" si="122"/>
        <v>0.78533124508897489</v>
      </c>
      <c r="BU82" s="7">
        <f t="shared" si="122"/>
        <v>0.78166535205611776</v>
      </c>
      <c r="BV82" s="7">
        <f t="shared" si="122"/>
        <v>0.77799945902326062</v>
      </c>
      <c r="BW82" s="7">
        <f t="shared" si="122"/>
        <v>0.77433356599040348</v>
      </c>
      <c r="BX82" s="7">
        <f t="shared" si="122"/>
        <v>0.77066767295754635</v>
      </c>
      <c r="BY82" s="7">
        <f t="shared" si="122"/>
        <v>0.76700177992468921</v>
      </c>
      <c r="BZ82" s="7">
        <f t="shared" si="122"/>
        <v>0.76333588689183207</v>
      </c>
      <c r="CA82" s="7">
        <f t="shared" si="122"/>
        <v>0.75966999385897493</v>
      </c>
      <c r="CB82" s="7">
        <f t="shared" si="122"/>
        <v>0.7560041008261178</v>
      </c>
      <c r="CC82" s="7">
        <f t="shared" si="122"/>
        <v>0.75233820779326066</v>
      </c>
      <c r="CD82" s="7">
        <f t="shared" si="122"/>
        <v>0.74867231476040352</v>
      </c>
      <c r="CE82" s="7">
        <f t="shared" si="122"/>
        <v>0.74500642172754639</v>
      </c>
      <c r="CF82" s="7">
        <f t="shared" si="123"/>
        <v>0.74265611942524756</v>
      </c>
      <c r="CG82" s="7">
        <f t="shared" si="123"/>
        <v>0.74030581712294885</v>
      </c>
      <c r="CH82" s="7">
        <f t="shared" si="123"/>
        <v>0.73795551482065003</v>
      </c>
      <c r="CI82" s="7">
        <f t="shared" si="123"/>
        <v>0.7356052125183512</v>
      </c>
      <c r="CJ82" s="7">
        <f t="shared" si="123"/>
        <v>0.73325491021605249</v>
      </c>
      <c r="CK82" s="7">
        <f t="shared" si="123"/>
        <v>0.73090460791375367</v>
      </c>
      <c r="CL82" s="7">
        <f t="shared" si="123"/>
        <v>0.72855430561145496</v>
      </c>
      <c r="CM82" s="7">
        <f t="shared" si="123"/>
        <v>0.72620400330915613</v>
      </c>
      <c r="CN82" s="7">
        <f t="shared" si="123"/>
        <v>0.72385370100685731</v>
      </c>
      <c r="CO82" s="7">
        <f t="shared" si="123"/>
        <v>0.7215033987045586</v>
      </c>
      <c r="CP82" s="7">
        <f t="shared" si="124"/>
        <v>0.71915309640225977</v>
      </c>
      <c r="CQ82" s="7">
        <f t="shared" si="124"/>
        <v>0.71680279409996106</v>
      </c>
      <c r="CR82" s="7">
        <f t="shared" si="124"/>
        <v>0.71445249179766224</v>
      </c>
      <c r="CS82" s="7">
        <f t="shared" si="124"/>
        <v>0.71210218949536341</v>
      </c>
      <c r="CT82" s="7">
        <f t="shared" si="124"/>
        <v>0.7097518871930647</v>
      </c>
      <c r="CU82" s="7">
        <f t="shared" si="124"/>
        <v>0.70740158489076599</v>
      </c>
      <c r="CV82" s="7">
        <f t="shared" si="124"/>
        <v>0.70505128258846717</v>
      </c>
      <c r="CW82" s="7">
        <f t="shared" si="124"/>
        <v>0.70270098028616834</v>
      </c>
      <c r="CX82" s="7">
        <f t="shared" si="124"/>
        <v>0.70035067798386963</v>
      </c>
      <c r="CY82" s="7">
        <f t="shared" si="124"/>
        <v>0.69800037568157081</v>
      </c>
      <c r="CZ82" s="7">
        <f t="shared" si="124"/>
        <v>0.69565007337927209</v>
      </c>
      <c r="DA82" s="7">
        <f t="shared" si="124"/>
        <v>0.69329977107697327</v>
      </c>
      <c r="DB82" s="7">
        <f t="shared" si="124"/>
        <v>0.69094946877467445</v>
      </c>
      <c r="DC82" s="7">
        <f t="shared" si="124"/>
        <v>0.68859916647237573</v>
      </c>
      <c r="DD82" s="7">
        <f t="shared" si="125"/>
        <v>0.68688275922086184</v>
      </c>
      <c r="DE82" s="7">
        <f t="shared" si="125"/>
        <v>0.68516635196934783</v>
      </c>
      <c r="DF82" s="7">
        <f t="shared" si="125"/>
        <v>0.68344994471783393</v>
      </c>
      <c r="DG82" s="7">
        <f t="shared" si="125"/>
        <v>0.68173353746631993</v>
      </c>
      <c r="DH82" s="7">
        <f t="shared" si="125"/>
        <v>0.68001713021480603</v>
      </c>
      <c r="DI82" s="7">
        <f t="shared" si="125"/>
        <v>0.67830072296329202</v>
      </c>
      <c r="DJ82" s="7">
        <f t="shared" si="125"/>
        <v>0.67658431571177813</v>
      </c>
      <c r="DK82" s="7">
        <f t="shared" si="125"/>
        <v>0.67486790846026412</v>
      </c>
      <c r="DL82" s="7">
        <f t="shared" si="125"/>
        <v>0.67315150120875011</v>
      </c>
      <c r="DM82" s="7">
        <f t="shared" si="125"/>
        <v>0.67143509395723622</v>
      </c>
      <c r="DN82" s="7">
        <f t="shared" si="126"/>
        <v>0.66971868670572221</v>
      </c>
      <c r="DO82" s="7">
        <f t="shared" si="126"/>
        <v>0.6680022794542082</v>
      </c>
      <c r="DP82" s="7">
        <f t="shared" si="126"/>
        <v>0.66628587220269431</v>
      </c>
      <c r="DQ82" s="7">
        <f t="shared" si="126"/>
        <v>0.6645694649511803</v>
      </c>
      <c r="DR82" s="7">
        <f t="shared" si="126"/>
        <v>0.66285305769966629</v>
      </c>
      <c r="DS82" s="7">
        <f t="shared" si="126"/>
        <v>0.6611366504481524</v>
      </c>
      <c r="DT82" s="7">
        <f t="shared" si="126"/>
        <v>0.65942024319663839</v>
      </c>
      <c r="DU82" s="7">
        <f t="shared" si="126"/>
        <v>0.65770383594512438</v>
      </c>
      <c r="DV82" s="7">
        <f t="shared" si="126"/>
        <v>0.65598742869361049</v>
      </c>
      <c r="DW82" s="7">
        <f t="shared" si="126"/>
        <v>0.65427102144209648</v>
      </c>
      <c r="DX82" s="7">
        <f t="shared" si="126"/>
        <v>0.65255461419058258</v>
      </c>
      <c r="DY82" s="7">
        <f t="shared" si="126"/>
        <v>0.65083820693906858</v>
      </c>
      <c r="DZ82" s="7">
        <f t="shared" si="126"/>
        <v>0.64912179968755468</v>
      </c>
      <c r="EA82" s="7">
        <f t="shared" si="126"/>
        <v>0.64740539243604067</v>
      </c>
      <c r="EC82" s="1">
        <v>0.79</v>
      </c>
      <c r="ED82" s="4">
        <f t="shared" si="108"/>
        <v>1.211392504853817</v>
      </c>
      <c r="EE82" s="4">
        <f t="shared" si="109"/>
        <v>1.1269846498539176</v>
      </c>
      <c r="EF82" s="4">
        <f t="shared" si="110"/>
        <v>0.99231893836954987</v>
      </c>
      <c r="EG82" s="4">
        <f t="shared" si="111"/>
        <v>0.900946819051194</v>
      </c>
      <c r="EH82" s="4">
        <f t="shared" si="112"/>
        <v>0.83298785451611779</v>
      </c>
      <c r="EI82" s="4">
        <f t="shared" si="113"/>
        <v>0.74500642172754639</v>
      </c>
      <c r="EJ82" s="4">
        <f t="shared" si="114"/>
        <v>0.68859916647237573</v>
      </c>
      <c r="EK82" s="4">
        <f t="shared" si="115"/>
        <v>0.64740539243604056</v>
      </c>
    </row>
    <row r="83" spans="1:141" x14ac:dyDescent="0.35">
      <c r="A83" s="21">
        <v>4.2</v>
      </c>
      <c r="P83" s="1">
        <f t="shared" si="116"/>
        <v>0.8</v>
      </c>
      <c r="Q83" s="7">
        <f t="shared" si="117"/>
        <v>1.214124677927283</v>
      </c>
      <c r="R83" s="7">
        <f t="shared" si="117"/>
        <v>1.2003997146017016</v>
      </c>
      <c r="S83" s="7">
        <f t="shared" si="117"/>
        <v>1.1866747512761204</v>
      </c>
      <c r="T83" s="7">
        <f t="shared" si="117"/>
        <v>1.1729497879505391</v>
      </c>
      <c r="U83" s="7">
        <f t="shared" si="117"/>
        <v>1.1592248246249579</v>
      </c>
      <c r="V83" s="7">
        <f t="shared" si="117"/>
        <v>1.1454998612993765</v>
      </c>
      <c r="W83" s="7">
        <f t="shared" si="117"/>
        <v>1.1317748979737954</v>
      </c>
      <c r="X83" s="7">
        <f t="shared" si="118"/>
        <v>1.1206787283582929</v>
      </c>
      <c r="Y83" s="7">
        <f t="shared" si="118"/>
        <v>1.1095825587427901</v>
      </c>
      <c r="Z83" s="7">
        <f t="shared" si="118"/>
        <v>1.0984863891272876</v>
      </c>
      <c r="AA83" s="7">
        <f t="shared" si="118"/>
        <v>1.0873902195117848</v>
      </c>
      <c r="AB83" s="7">
        <f t="shared" si="118"/>
        <v>1.0762940498962821</v>
      </c>
      <c r="AC83" s="7">
        <f t="shared" si="118"/>
        <v>1.0651978802807793</v>
      </c>
      <c r="AD83" s="7">
        <f t="shared" si="118"/>
        <v>1.0541017106652768</v>
      </c>
      <c r="AE83" s="7">
        <f t="shared" si="118"/>
        <v>1.0430055410497741</v>
      </c>
      <c r="AF83" s="7">
        <f t="shared" si="118"/>
        <v>1.0319093714342713</v>
      </c>
      <c r="AG83" s="7">
        <f t="shared" si="118"/>
        <v>1.0208132018187688</v>
      </c>
      <c r="AH83" s="7">
        <f t="shared" si="118"/>
        <v>1.009717032203266</v>
      </c>
      <c r="AI83" s="7">
        <f t="shared" si="118"/>
        <v>0.99862086258776328</v>
      </c>
      <c r="AJ83" s="7">
        <f t="shared" si="119"/>
        <v>0.99105005457143747</v>
      </c>
      <c r="AK83" s="7">
        <f t="shared" si="119"/>
        <v>0.98347924655511187</v>
      </c>
      <c r="AL83" s="7">
        <f t="shared" si="119"/>
        <v>0.97590843853878628</v>
      </c>
      <c r="AM83" s="7">
        <f t="shared" si="119"/>
        <v>0.96833763052246069</v>
      </c>
      <c r="AN83" s="7">
        <f t="shared" si="119"/>
        <v>0.96076682250613499</v>
      </c>
      <c r="AO83" s="7">
        <f t="shared" si="119"/>
        <v>0.95319601448980951</v>
      </c>
      <c r="AP83" s="7">
        <f t="shared" si="119"/>
        <v>0.9456252064734838</v>
      </c>
      <c r="AQ83" s="7">
        <f t="shared" si="119"/>
        <v>0.93805439845715821</v>
      </c>
      <c r="AR83" s="7">
        <f t="shared" si="119"/>
        <v>0.93048359044083262</v>
      </c>
      <c r="AS83" s="7">
        <f t="shared" si="119"/>
        <v>0.92291278242450703</v>
      </c>
      <c r="AT83" s="7">
        <f t="shared" si="119"/>
        <v>0.91534197440818144</v>
      </c>
      <c r="AU83" s="7">
        <f t="shared" si="119"/>
        <v>0.90777116639185584</v>
      </c>
      <c r="AV83" s="7">
        <f t="shared" si="120"/>
        <v>0.90209607038813489</v>
      </c>
      <c r="AW83" s="7">
        <f t="shared" si="120"/>
        <v>0.89642097438441382</v>
      </c>
      <c r="AX83" s="7">
        <f t="shared" si="120"/>
        <v>0.89074587838069264</v>
      </c>
      <c r="AY83" s="7">
        <f t="shared" si="120"/>
        <v>0.88507078237697145</v>
      </c>
      <c r="AZ83" s="7">
        <f t="shared" si="120"/>
        <v>0.87939568637325038</v>
      </c>
      <c r="BA83" s="7">
        <f t="shared" si="120"/>
        <v>0.8737205903695292</v>
      </c>
      <c r="BB83" s="7">
        <f t="shared" si="120"/>
        <v>0.86804549436580802</v>
      </c>
      <c r="BC83" s="7">
        <f t="shared" si="120"/>
        <v>0.86237039836208695</v>
      </c>
      <c r="BD83" s="7">
        <f t="shared" si="120"/>
        <v>0.85669530235836577</v>
      </c>
      <c r="BE83" s="7">
        <f t="shared" si="120"/>
        <v>0.85102020635464459</v>
      </c>
      <c r="BF83" s="7">
        <f t="shared" si="120"/>
        <v>0.84534511035092352</v>
      </c>
      <c r="BG83" s="7">
        <f t="shared" si="120"/>
        <v>0.83967001434720234</v>
      </c>
      <c r="BH83" s="7">
        <f t="shared" si="121"/>
        <v>0.83599211623432024</v>
      </c>
      <c r="BI83" s="7">
        <f t="shared" si="121"/>
        <v>0.83231421812143824</v>
      </c>
      <c r="BJ83" s="7">
        <f t="shared" si="121"/>
        <v>0.82863632000855625</v>
      </c>
      <c r="BK83" s="7">
        <f t="shared" si="121"/>
        <v>0.82495842189567425</v>
      </c>
      <c r="BL83" s="7">
        <f t="shared" si="121"/>
        <v>0.82128052378279237</v>
      </c>
      <c r="BM83" s="7">
        <f t="shared" si="121"/>
        <v>0.81760262566991038</v>
      </c>
      <c r="BN83" s="7">
        <f t="shared" si="121"/>
        <v>0.81392472755702838</v>
      </c>
      <c r="BO83" s="7">
        <f t="shared" si="121"/>
        <v>0.8102468294441465</v>
      </c>
      <c r="BP83" s="7">
        <f t="shared" si="121"/>
        <v>0.8065689313312645</v>
      </c>
      <c r="BQ83" s="7">
        <f t="shared" si="121"/>
        <v>0.80289103321838251</v>
      </c>
      <c r="BR83" s="7">
        <f t="shared" si="122"/>
        <v>0.79921313510550052</v>
      </c>
      <c r="BS83" s="7">
        <f t="shared" si="122"/>
        <v>0.79553523699261852</v>
      </c>
      <c r="BT83" s="7">
        <f t="shared" si="122"/>
        <v>0.79185733887973653</v>
      </c>
      <c r="BU83" s="7">
        <f t="shared" si="122"/>
        <v>0.78817944076685453</v>
      </c>
      <c r="BV83" s="7">
        <f t="shared" si="122"/>
        <v>0.78450154265397265</v>
      </c>
      <c r="BW83" s="7">
        <f t="shared" si="122"/>
        <v>0.78082364454109066</v>
      </c>
      <c r="BX83" s="7">
        <f t="shared" si="122"/>
        <v>0.77714574642820866</v>
      </c>
      <c r="BY83" s="7">
        <f t="shared" si="122"/>
        <v>0.77346784831532678</v>
      </c>
      <c r="BZ83" s="7">
        <f t="shared" si="122"/>
        <v>0.76978995020244478</v>
      </c>
      <c r="CA83" s="7">
        <f t="shared" si="122"/>
        <v>0.76611205208956279</v>
      </c>
      <c r="CB83" s="7">
        <f t="shared" si="122"/>
        <v>0.7624341539766808</v>
      </c>
      <c r="CC83" s="7">
        <f t="shared" si="122"/>
        <v>0.7587562558637988</v>
      </c>
      <c r="CD83" s="7">
        <f t="shared" si="122"/>
        <v>0.75507835775091681</v>
      </c>
      <c r="CE83" s="7">
        <f t="shared" si="122"/>
        <v>0.75140045963803481</v>
      </c>
      <c r="CF83" s="7">
        <f t="shared" si="123"/>
        <v>0.74903977516193665</v>
      </c>
      <c r="CG83" s="7">
        <f t="shared" si="123"/>
        <v>0.74667909068583838</v>
      </c>
      <c r="CH83" s="7">
        <f t="shared" si="123"/>
        <v>0.7443184062097401</v>
      </c>
      <c r="CI83" s="7">
        <f t="shared" si="123"/>
        <v>0.74195772173364194</v>
      </c>
      <c r="CJ83" s="7">
        <f t="shared" si="123"/>
        <v>0.73959703725754355</v>
      </c>
      <c r="CK83" s="7">
        <f t="shared" si="123"/>
        <v>0.73723635278144539</v>
      </c>
      <c r="CL83" s="7">
        <f t="shared" si="123"/>
        <v>0.73487566830534712</v>
      </c>
      <c r="CM83" s="7">
        <f t="shared" si="123"/>
        <v>0.73251498382924884</v>
      </c>
      <c r="CN83" s="7">
        <f t="shared" si="123"/>
        <v>0.73015429935315057</v>
      </c>
      <c r="CO83" s="7">
        <f t="shared" si="123"/>
        <v>0.7277936148770523</v>
      </c>
      <c r="CP83" s="7">
        <f t="shared" si="124"/>
        <v>0.72543293040095413</v>
      </c>
      <c r="CQ83" s="7">
        <f t="shared" si="124"/>
        <v>0.72307224592485575</v>
      </c>
      <c r="CR83" s="7">
        <f t="shared" si="124"/>
        <v>0.72071156144875759</v>
      </c>
      <c r="CS83" s="7">
        <f t="shared" si="124"/>
        <v>0.71835087697265931</v>
      </c>
      <c r="CT83" s="7">
        <f t="shared" si="124"/>
        <v>0.71599019249656104</v>
      </c>
      <c r="CU83" s="7">
        <f t="shared" si="124"/>
        <v>0.71362950802046277</v>
      </c>
      <c r="CV83" s="7">
        <f t="shared" si="124"/>
        <v>0.71126882354436449</v>
      </c>
      <c r="CW83" s="7">
        <f t="shared" si="124"/>
        <v>0.70890813906826622</v>
      </c>
      <c r="CX83" s="7">
        <f t="shared" si="124"/>
        <v>0.70654745459216795</v>
      </c>
      <c r="CY83" s="7">
        <f t="shared" si="124"/>
        <v>0.70418677011606978</v>
      </c>
      <c r="CZ83" s="7">
        <f t="shared" si="124"/>
        <v>0.7018260856399714</v>
      </c>
      <c r="DA83" s="7">
        <f t="shared" si="124"/>
        <v>0.69946540116387323</v>
      </c>
      <c r="DB83" s="7">
        <f t="shared" si="124"/>
        <v>0.69710471668777496</v>
      </c>
      <c r="DC83" s="7">
        <f t="shared" si="124"/>
        <v>0.69474403221167669</v>
      </c>
      <c r="DD83" s="7">
        <f t="shared" si="125"/>
        <v>0.6930206355234757</v>
      </c>
      <c r="DE83" s="7">
        <f t="shared" si="125"/>
        <v>0.69129723883527472</v>
      </c>
      <c r="DF83" s="7">
        <f t="shared" si="125"/>
        <v>0.68957384214707385</v>
      </c>
      <c r="DG83" s="7">
        <f t="shared" si="125"/>
        <v>0.68785044545887297</v>
      </c>
      <c r="DH83" s="7">
        <f t="shared" si="125"/>
        <v>0.68612704877067199</v>
      </c>
      <c r="DI83" s="7">
        <f t="shared" si="125"/>
        <v>0.684403652082471</v>
      </c>
      <c r="DJ83" s="7">
        <f t="shared" si="125"/>
        <v>0.68268025539427013</v>
      </c>
      <c r="DK83" s="7">
        <f t="shared" si="125"/>
        <v>0.68095685870606915</v>
      </c>
      <c r="DL83" s="7">
        <f t="shared" si="125"/>
        <v>0.67923346201786816</v>
      </c>
      <c r="DM83" s="7">
        <f t="shared" si="125"/>
        <v>0.67751006532966729</v>
      </c>
      <c r="DN83" s="7">
        <f t="shared" si="126"/>
        <v>0.6757866686414663</v>
      </c>
      <c r="DO83" s="7">
        <f t="shared" si="126"/>
        <v>0.67406327195326543</v>
      </c>
      <c r="DP83" s="7">
        <f t="shared" si="126"/>
        <v>0.67233987526506445</v>
      </c>
      <c r="DQ83" s="7">
        <f t="shared" si="126"/>
        <v>0.67061647857686357</v>
      </c>
      <c r="DR83" s="7">
        <f t="shared" si="126"/>
        <v>0.66889308188866259</v>
      </c>
      <c r="DS83" s="7">
        <f t="shared" si="126"/>
        <v>0.6671696852004616</v>
      </c>
      <c r="DT83" s="7">
        <f t="shared" si="126"/>
        <v>0.66544628851226073</v>
      </c>
      <c r="DU83" s="7">
        <f t="shared" si="126"/>
        <v>0.66372289182405975</v>
      </c>
      <c r="DV83" s="7">
        <f t="shared" si="126"/>
        <v>0.66199949513585876</v>
      </c>
      <c r="DW83" s="7">
        <f t="shared" si="126"/>
        <v>0.66027609844765789</v>
      </c>
      <c r="DX83" s="7">
        <f t="shared" si="126"/>
        <v>0.65855270175945702</v>
      </c>
      <c r="DY83" s="7">
        <f t="shared" si="126"/>
        <v>0.65682930507125603</v>
      </c>
      <c r="DZ83" s="7">
        <f t="shared" si="126"/>
        <v>0.65510590838305505</v>
      </c>
      <c r="EA83" s="7">
        <f t="shared" si="126"/>
        <v>0.65338251169485417</v>
      </c>
      <c r="EC83" s="11">
        <v>0.8</v>
      </c>
      <c r="ED83" s="3">
        <f>EN8</f>
        <v>1.214124677927283</v>
      </c>
      <c r="EE83" s="3">
        <f t="shared" ref="EE83:EK83" si="127">EO8</f>
        <v>1.1317748979737954</v>
      </c>
      <c r="EF83" s="3">
        <f t="shared" si="127"/>
        <v>0.99862086258776317</v>
      </c>
      <c r="EG83" s="3">
        <f t="shared" si="127"/>
        <v>0.90777116639185595</v>
      </c>
      <c r="EH83" s="3">
        <f t="shared" si="127"/>
        <v>0.83967001434720223</v>
      </c>
      <c r="EI83" s="3">
        <f t="shared" si="127"/>
        <v>0.75140045963803492</v>
      </c>
      <c r="EJ83" s="3">
        <f t="shared" si="127"/>
        <v>0.69474403221167669</v>
      </c>
      <c r="EK83" s="3">
        <f t="shared" si="127"/>
        <v>0.65338251169485417</v>
      </c>
    </row>
    <row r="84" spans="1:141" x14ac:dyDescent="0.35">
      <c r="A84" s="21">
        <v>4.3</v>
      </c>
      <c r="P84" s="1">
        <f t="shared" si="116"/>
        <v>0.81</v>
      </c>
      <c r="Q84" s="7">
        <f t="shared" ref="Q84:W93" si="128">TREND($ED84:$EE84,$ED$2:$EE$2,Q$2)</f>
        <v>1.215274160259711</v>
      </c>
      <c r="R84" s="7">
        <f t="shared" si="128"/>
        <v>1.2018236335204071</v>
      </c>
      <c r="S84" s="7">
        <f t="shared" si="128"/>
        <v>1.1883731067811034</v>
      </c>
      <c r="T84" s="7">
        <f t="shared" si="128"/>
        <v>1.1749225800417995</v>
      </c>
      <c r="U84" s="7">
        <f t="shared" si="128"/>
        <v>1.1614720533024958</v>
      </c>
      <c r="V84" s="7">
        <f t="shared" si="128"/>
        <v>1.1480215265631919</v>
      </c>
      <c r="W84" s="7">
        <f t="shared" si="128"/>
        <v>1.1345709998238882</v>
      </c>
      <c r="X84" s="7">
        <f t="shared" ref="X84:AI93" si="129">TREND($EE84:$EF84,$EE$2:$EF$2,X$2)</f>
        <v>1.123591256913729</v>
      </c>
      <c r="Y84" s="7">
        <f t="shared" si="129"/>
        <v>1.1126115140035695</v>
      </c>
      <c r="Z84" s="7">
        <f t="shared" si="129"/>
        <v>1.1016317710934103</v>
      </c>
      <c r="AA84" s="7">
        <f t="shared" si="129"/>
        <v>1.0906520281832508</v>
      </c>
      <c r="AB84" s="7">
        <f t="shared" si="129"/>
        <v>1.0796722852730913</v>
      </c>
      <c r="AC84" s="7">
        <f t="shared" si="129"/>
        <v>1.0686925423629319</v>
      </c>
      <c r="AD84" s="7">
        <f t="shared" si="129"/>
        <v>1.0577127994527726</v>
      </c>
      <c r="AE84" s="7">
        <f t="shared" si="129"/>
        <v>1.0467330565426132</v>
      </c>
      <c r="AF84" s="7">
        <f t="shared" si="129"/>
        <v>1.0357533136324537</v>
      </c>
      <c r="AG84" s="7">
        <f t="shared" si="129"/>
        <v>1.0247735707222942</v>
      </c>
      <c r="AH84" s="7">
        <f t="shared" si="129"/>
        <v>1.013793827812135</v>
      </c>
      <c r="AI84" s="7">
        <f t="shared" si="129"/>
        <v>1.0028140849019755</v>
      </c>
      <c r="AJ84" s="7">
        <f t="shared" ref="AJ84:AU93" si="130">TREND($EF84:$EG84,$EF$2:$EG$2,AJ$2)</f>
        <v>0.99529927112781935</v>
      </c>
      <c r="AK84" s="7">
        <f t="shared" si="130"/>
        <v>0.98778445735366338</v>
      </c>
      <c r="AL84" s="7">
        <f t="shared" si="130"/>
        <v>0.98026964357950752</v>
      </c>
      <c r="AM84" s="7">
        <f t="shared" si="130"/>
        <v>0.97275482980535155</v>
      </c>
      <c r="AN84" s="7">
        <f t="shared" si="130"/>
        <v>0.96524001603119558</v>
      </c>
      <c r="AO84" s="7">
        <f t="shared" si="130"/>
        <v>0.95772520225703961</v>
      </c>
      <c r="AP84" s="7">
        <f t="shared" si="130"/>
        <v>0.95021038848288364</v>
      </c>
      <c r="AQ84" s="7">
        <f t="shared" si="130"/>
        <v>0.94269557470872778</v>
      </c>
      <c r="AR84" s="7">
        <f t="shared" si="130"/>
        <v>0.93518076093457181</v>
      </c>
      <c r="AS84" s="7">
        <f t="shared" si="130"/>
        <v>0.92766594716041584</v>
      </c>
      <c r="AT84" s="7">
        <f t="shared" si="130"/>
        <v>0.92015113338625998</v>
      </c>
      <c r="AU84" s="7">
        <f t="shared" si="130"/>
        <v>0.9126363196121039</v>
      </c>
      <c r="AV84" s="7">
        <f t="shared" ref="AV84:BG93" si="131">TREND($EG84:$EH84,$EG$2:$EH$2,AV$2)</f>
        <v>0.90698668895855461</v>
      </c>
      <c r="AW84" s="7">
        <f t="shared" si="131"/>
        <v>0.90133705830500521</v>
      </c>
      <c r="AX84" s="7">
        <f t="shared" si="131"/>
        <v>0.8956874276514557</v>
      </c>
      <c r="AY84" s="7">
        <f t="shared" si="131"/>
        <v>0.89003779699790631</v>
      </c>
      <c r="AZ84" s="7">
        <f t="shared" si="131"/>
        <v>0.8843881663443568</v>
      </c>
      <c r="BA84" s="7">
        <f t="shared" si="131"/>
        <v>0.8787385356908074</v>
      </c>
      <c r="BB84" s="7">
        <f t="shared" si="131"/>
        <v>0.87308890503725789</v>
      </c>
      <c r="BC84" s="7">
        <f t="shared" si="131"/>
        <v>0.86743927438370849</v>
      </c>
      <c r="BD84" s="7">
        <f t="shared" si="131"/>
        <v>0.86178964373015898</v>
      </c>
      <c r="BE84" s="7">
        <f t="shared" si="131"/>
        <v>0.85614001307660947</v>
      </c>
      <c r="BF84" s="7">
        <f t="shared" si="131"/>
        <v>0.85049038242306008</v>
      </c>
      <c r="BG84" s="7">
        <f t="shared" si="131"/>
        <v>0.84484075176951068</v>
      </c>
      <c r="BH84" s="7">
        <f t="shared" ref="BH84:BQ93" si="132">TREND($EH84:$EI84,$EH$2:$EI$2,BH$2)</f>
        <v>0.84115970902546155</v>
      </c>
      <c r="BI84" s="7">
        <f t="shared" si="132"/>
        <v>0.83747866628141243</v>
      </c>
      <c r="BJ84" s="7">
        <f t="shared" si="132"/>
        <v>0.83379762353736331</v>
      </c>
      <c r="BK84" s="7">
        <f t="shared" si="132"/>
        <v>0.83011658079331418</v>
      </c>
      <c r="BL84" s="7">
        <f t="shared" si="132"/>
        <v>0.82643553804926506</v>
      </c>
      <c r="BM84" s="7">
        <f t="shared" si="132"/>
        <v>0.82275449530521594</v>
      </c>
      <c r="BN84" s="7">
        <f t="shared" si="132"/>
        <v>0.81907345256116681</v>
      </c>
      <c r="BO84" s="7">
        <f t="shared" si="132"/>
        <v>0.81539240981711769</v>
      </c>
      <c r="BP84" s="7">
        <f t="shared" si="132"/>
        <v>0.81171136707306857</v>
      </c>
      <c r="BQ84" s="7">
        <f t="shared" si="132"/>
        <v>0.80803032432901944</v>
      </c>
      <c r="BR84" s="7">
        <f t="shared" ref="BR84:CE93" si="133">TREND($EH84:$EI84,$EH$2:$EI$2,BR$2)</f>
        <v>0.80434928158497032</v>
      </c>
      <c r="BS84" s="7">
        <f t="shared" si="133"/>
        <v>0.8006682388409212</v>
      </c>
      <c r="BT84" s="7">
        <f t="shared" si="133"/>
        <v>0.79698719609687207</v>
      </c>
      <c r="BU84" s="7">
        <f t="shared" si="133"/>
        <v>0.79330615335282295</v>
      </c>
      <c r="BV84" s="7">
        <f t="shared" si="133"/>
        <v>0.78962511060877383</v>
      </c>
      <c r="BW84" s="7">
        <f t="shared" si="133"/>
        <v>0.7859440678647247</v>
      </c>
      <c r="BX84" s="7">
        <f t="shared" si="133"/>
        <v>0.78226302512067558</v>
      </c>
      <c r="BY84" s="7">
        <f t="shared" si="133"/>
        <v>0.77858198237662646</v>
      </c>
      <c r="BZ84" s="7">
        <f t="shared" si="133"/>
        <v>0.77490093963257733</v>
      </c>
      <c r="CA84" s="7">
        <f t="shared" si="133"/>
        <v>0.77121989688852821</v>
      </c>
      <c r="CB84" s="7">
        <f t="shared" si="133"/>
        <v>0.76753885414447909</v>
      </c>
      <c r="CC84" s="7">
        <f t="shared" si="133"/>
        <v>0.76385781140042996</v>
      </c>
      <c r="CD84" s="7">
        <f t="shared" si="133"/>
        <v>0.76017676865638084</v>
      </c>
      <c r="CE84" s="7">
        <f t="shared" si="133"/>
        <v>0.75649572591233172</v>
      </c>
      <c r="CF84" s="7">
        <f t="shared" ref="CF84:CO93" si="134">TREND($EI84:$EJ84,$EI$2:$EJ$2,CF$2)</f>
        <v>0.75413026965053254</v>
      </c>
      <c r="CG84" s="7">
        <f t="shared" si="134"/>
        <v>0.75176481338873347</v>
      </c>
      <c r="CH84" s="7">
        <f t="shared" si="134"/>
        <v>0.7493993571269344</v>
      </c>
      <c r="CI84" s="7">
        <f t="shared" si="134"/>
        <v>0.74703390086513544</v>
      </c>
      <c r="CJ84" s="7">
        <f t="shared" si="134"/>
        <v>0.74466844460333637</v>
      </c>
      <c r="CK84" s="7">
        <f t="shared" si="134"/>
        <v>0.7423029883415373</v>
      </c>
      <c r="CL84" s="7">
        <f t="shared" si="134"/>
        <v>0.73993753207973822</v>
      </c>
      <c r="CM84" s="7">
        <f t="shared" si="134"/>
        <v>0.73757207581793915</v>
      </c>
      <c r="CN84" s="7">
        <f t="shared" si="134"/>
        <v>0.7352066195561402</v>
      </c>
      <c r="CO84" s="7">
        <f t="shared" si="134"/>
        <v>0.73284116329434112</v>
      </c>
      <c r="CP84" s="7">
        <f t="shared" ref="CP84:DC93" si="135">TREND($EI84:$EJ84,$EI$2:$EJ$2,CP$2)</f>
        <v>0.73047570703254205</v>
      </c>
      <c r="CQ84" s="7">
        <f t="shared" si="135"/>
        <v>0.72811025077074309</v>
      </c>
      <c r="CR84" s="7">
        <f t="shared" si="135"/>
        <v>0.72574479450894391</v>
      </c>
      <c r="CS84" s="7">
        <f t="shared" si="135"/>
        <v>0.72337933824714495</v>
      </c>
      <c r="CT84" s="7">
        <f t="shared" si="135"/>
        <v>0.72101388198534588</v>
      </c>
      <c r="CU84" s="7">
        <f t="shared" si="135"/>
        <v>0.71864842572354681</v>
      </c>
      <c r="CV84" s="7">
        <f t="shared" si="135"/>
        <v>0.71628296946174785</v>
      </c>
      <c r="CW84" s="7">
        <f t="shared" si="135"/>
        <v>0.71391751319994878</v>
      </c>
      <c r="CX84" s="7">
        <f t="shared" si="135"/>
        <v>0.71155205693814971</v>
      </c>
      <c r="CY84" s="7">
        <f t="shared" si="135"/>
        <v>0.70918660067635064</v>
      </c>
      <c r="CZ84" s="7">
        <f t="shared" si="135"/>
        <v>0.70682114441455157</v>
      </c>
      <c r="DA84" s="7">
        <f t="shared" si="135"/>
        <v>0.70445568815275261</v>
      </c>
      <c r="DB84" s="7">
        <f t="shared" si="135"/>
        <v>0.70209023189095354</v>
      </c>
      <c r="DC84" s="7">
        <f t="shared" si="135"/>
        <v>0.69972477562915447</v>
      </c>
      <c r="DD84" s="7">
        <f t="shared" ref="DD84:DM93" si="136">TREND($EJ84:$EK84,$EJ$2:$EK$2,DD$2)</f>
        <v>0.69799652268774226</v>
      </c>
      <c r="DE84" s="7">
        <f t="shared" si="136"/>
        <v>0.69626826974633005</v>
      </c>
      <c r="DF84" s="7">
        <f t="shared" si="136"/>
        <v>0.69454001680491773</v>
      </c>
      <c r="DG84" s="7">
        <f t="shared" si="136"/>
        <v>0.69281176386350551</v>
      </c>
      <c r="DH84" s="7">
        <f t="shared" si="136"/>
        <v>0.6910835109220933</v>
      </c>
      <c r="DI84" s="7">
        <f t="shared" si="136"/>
        <v>0.68935525798068109</v>
      </c>
      <c r="DJ84" s="7">
        <f t="shared" si="136"/>
        <v>0.68762700503926888</v>
      </c>
      <c r="DK84" s="7">
        <f t="shared" si="136"/>
        <v>0.68589875209785656</v>
      </c>
      <c r="DL84" s="7">
        <f t="shared" si="136"/>
        <v>0.68417049915644434</v>
      </c>
      <c r="DM84" s="7">
        <f t="shared" si="136"/>
        <v>0.68244224621503213</v>
      </c>
      <c r="DN84" s="7">
        <f t="shared" ref="DN84:EA93" si="137">TREND($EJ84:$EK84,$EJ$2:$EK$2,DN$2)</f>
        <v>0.68071399327361992</v>
      </c>
      <c r="DO84" s="7">
        <f t="shared" si="137"/>
        <v>0.67898574033220771</v>
      </c>
      <c r="DP84" s="7">
        <f t="shared" si="137"/>
        <v>0.6772574873907955</v>
      </c>
      <c r="DQ84" s="7">
        <f t="shared" si="137"/>
        <v>0.67552923444938329</v>
      </c>
      <c r="DR84" s="7">
        <f t="shared" si="137"/>
        <v>0.67380098150797096</v>
      </c>
      <c r="DS84" s="7">
        <f t="shared" si="137"/>
        <v>0.67207272856655875</v>
      </c>
      <c r="DT84" s="7">
        <f t="shared" si="137"/>
        <v>0.67034447562514654</v>
      </c>
      <c r="DU84" s="7">
        <f t="shared" si="137"/>
        <v>0.66861622268373433</v>
      </c>
      <c r="DV84" s="7">
        <f t="shared" si="137"/>
        <v>0.66688796974232212</v>
      </c>
      <c r="DW84" s="7">
        <f t="shared" si="137"/>
        <v>0.66515971680090979</v>
      </c>
      <c r="DX84" s="7">
        <f t="shared" si="137"/>
        <v>0.66343146385949758</v>
      </c>
      <c r="DY84" s="7">
        <f t="shared" si="137"/>
        <v>0.66170321091808537</v>
      </c>
      <c r="DZ84" s="7">
        <f t="shared" si="137"/>
        <v>0.65997495797667316</v>
      </c>
      <c r="EA84" s="7">
        <f t="shared" si="137"/>
        <v>0.65824670503526095</v>
      </c>
      <c r="EC84" s="1">
        <v>0.81</v>
      </c>
      <c r="ED84" s="4">
        <f t="shared" ref="ED84:ED102" si="138">TREND(EN$8:EN$9,$EM$8:$EM$9,$EC84,TRUE)</f>
        <v>1.215274160259711</v>
      </c>
      <c r="EE84" s="4">
        <f t="shared" ref="EE84:EE102" si="139">TREND(EO$8:EO$9,$EM$8:$EM$9,$EC84,TRUE)</f>
        <v>1.1345709998238882</v>
      </c>
      <c r="EF84" s="4">
        <f t="shared" ref="EF84:EF102" si="140">TREND(EP$8:EP$9,$EM$8:$EM$9,$EC84,TRUE)</f>
        <v>1.0028140849019753</v>
      </c>
      <c r="EG84" s="4">
        <f t="shared" ref="EG84:EG102" si="141">TREND(EQ$8:EQ$9,$EM$8:$EM$9,$EC84,TRUE)</f>
        <v>0.91263631961210401</v>
      </c>
      <c r="EH84" s="4">
        <f t="shared" ref="EH84:EH102" si="142">TREND(ER$8:ER$9,$EM$8:$EM$9,$EC84,TRUE)</f>
        <v>0.84484075176951057</v>
      </c>
      <c r="EI84" s="4">
        <f t="shared" ref="EI84:EI102" si="143">TREND(ES$8:ES$9,$EM$8:$EM$9,$EC84,TRUE)</f>
        <v>0.75649572591233161</v>
      </c>
      <c r="EJ84" s="4">
        <f t="shared" ref="EJ84:EJ102" si="144">TREND(ET$8:ET$9,$EM$8:$EM$9,$EC84,TRUE)</f>
        <v>0.69972477562915447</v>
      </c>
      <c r="EK84" s="4">
        <f t="shared" ref="EK84:EK102" si="145">TREND(EU$8:EU$9,$EM$8:$EM$9,$EC84,TRUE)</f>
        <v>0.65824670503526095</v>
      </c>
    </row>
    <row r="85" spans="1:141" x14ac:dyDescent="0.35">
      <c r="A85" s="21">
        <v>4.4000000000000004</v>
      </c>
      <c r="P85" s="1">
        <f t="shared" si="116"/>
        <v>0.82</v>
      </c>
      <c r="Q85" s="7">
        <f t="shared" si="128"/>
        <v>1.2164236425921393</v>
      </c>
      <c r="R85" s="7">
        <f t="shared" si="128"/>
        <v>1.2032475524391129</v>
      </c>
      <c r="S85" s="7">
        <f t="shared" si="128"/>
        <v>1.1900714622860866</v>
      </c>
      <c r="T85" s="7">
        <f t="shared" si="128"/>
        <v>1.1768953721330602</v>
      </c>
      <c r="U85" s="7">
        <f t="shared" si="128"/>
        <v>1.1637192819800337</v>
      </c>
      <c r="V85" s="7">
        <f t="shared" si="128"/>
        <v>1.1505431918270075</v>
      </c>
      <c r="W85" s="7">
        <f t="shared" si="128"/>
        <v>1.137367101673981</v>
      </c>
      <c r="X85" s="7">
        <f t="shared" si="129"/>
        <v>1.1265037854691651</v>
      </c>
      <c r="Y85" s="7">
        <f t="shared" si="129"/>
        <v>1.1156404692643491</v>
      </c>
      <c r="Z85" s="7">
        <f t="shared" si="129"/>
        <v>1.1047771530595329</v>
      </c>
      <c r="AA85" s="7">
        <f t="shared" si="129"/>
        <v>1.0939138368547168</v>
      </c>
      <c r="AB85" s="7">
        <f t="shared" si="129"/>
        <v>1.0830505206499006</v>
      </c>
      <c r="AC85" s="7">
        <f t="shared" si="129"/>
        <v>1.0721872044450844</v>
      </c>
      <c r="AD85" s="7">
        <f t="shared" si="129"/>
        <v>1.0613238882402685</v>
      </c>
      <c r="AE85" s="7">
        <f t="shared" si="129"/>
        <v>1.0504605720354523</v>
      </c>
      <c r="AF85" s="7">
        <f t="shared" si="129"/>
        <v>1.0395972558306361</v>
      </c>
      <c r="AG85" s="7">
        <f t="shared" si="129"/>
        <v>1.0287339396258202</v>
      </c>
      <c r="AH85" s="7">
        <f t="shared" si="129"/>
        <v>1.017870623421004</v>
      </c>
      <c r="AI85" s="7">
        <f t="shared" si="129"/>
        <v>1.0070073072161878</v>
      </c>
      <c r="AJ85" s="7">
        <f t="shared" si="130"/>
        <v>0.99954848768420124</v>
      </c>
      <c r="AK85" s="7">
        <f t="shared" si="130"/>
        <v>0.992089668152215</v>
      </c>
      <c r="AL85" s="7">
        <f t="shared" si="130"/>
        <v>0.98463084862022865</v>
      </c>
      <c r="AM85" s="7">
        <f t="shared" si="130"/>
        <v>0.97717202908824241</v>
      </c>
      <c r="AN85" s="7">
        <f t="shared" si="130"/>
        <v>0.96971320955625606</v>
      </c>
      <c r="AO85" s="7">
        <f t="shared" si="130"/>
        <v>0.96225439002426971</v>
      </c>
      <c r="AP85" s="7">
        <f t="shared" si="130"/>
        <v>0.95479557049228347</v>
      </c>
      <c r="AQ85" s="7">
        <f t="shared" si="130"/>
        <v>0.94733675096029712</v>
      </c>
      <c r="AR85" s="7">
        <f t="shared" si="130"/>
        <v>0.93987793142831089</v>
      </c>
      <c r="AS85" s="7">
        <f t="shared" si="130"/>
        <v>0.93241911189632454</v>
      </c>
      <c r="AT85" s="7">
        <f t="shared" si="130"/>
        <v>0.9249602923643383</v>
      </c>
      <c r="AU85" s="7">
        <f t="shared" si="130"/>
        <v>0.91750147283235195</v>
      </c>
      <c r="AV85" s="7">
        <f t="shared" si="131"/>
        <v>0.91187730752897422</v>
      </c>
      <c r="AW85" s="7">
        <f t="shared" si="131"/>
        <v>0.90625314222559639</v>
      </c>
      <c r="AX85" s="7">
        <f t="shared" si="131"/>
        <v>0.90062897692221866</v>
      </c>
      <c r="AY85" s="7">
        <f t="shared" si="131"/>
        <v>0.89500481161884093</v>
      </c>
      <c r="AZ85" s="7">
        <f t="shared" si="131"/>
        <v>0.88938064631546321</v>
      </c>
      <c r="BA85" s="7">
        <f t="shared" si="131"/>
        <v>0.88375648101208548</v>
      </c>
      <c r="BB85" s="7">
        <f t="shared" si="131"/>
        <v>0.87813231570870764</v>
      </c>
      <c r="BC85" s="7">
        <f t="shared" si="131"/>
        <v>0.87250815040532992</v>
      </c>
      <c r="BD85" s="7">
        <f t="shared" si="131"/>
        <v>0.86688398510195219</v>
      </c>
      <c r="BE85" s="7">
        <f t="shared" si="131"/>
        <v>0.86125981979857436</v>
      </c>
      <c r="BF85" s="7">
        <f t="shared" si="131"/>
        <v>0.85563565449519663</v>
      </c>
      <c r="BG85" s="7">
        <f t="shared" si="131"/>
        <v>0.8500114891918189</v>
      </c>
      <c r="BH85" s="7">
        <f t="shared" si="132"/>
        <v>0.84632730181660265</v>
      </c>
      <c r="BI85" s="7">
        <f t="shared" si="132"/>
        <v>0.8426431144413864</v>
      </c>
      <c r="BJ85" s="7">
        <f t="shared" si="132"/>
        <v>0.83895892706617003</v>
      </c>
      <c r="BK85" s="7">
        <f t="shared" si="132"/>
        <v>0.83527473969095378</v>
      </c>
      <c r="BL85" s="7">
        <f t="shared" si="132"/>
        <v>0.83159055231573753</v>
      </c>
      <c r="BM85" s="7">
        <f t="shared" si="132"/>
        <v>0.82790636494052117</v>
      </c>
      <c r="BN85" s="7">
        <f t="shared" si="132"/>
        <v>0.82422217756530491</v>
      </c>
      <c r="BO85" s="7">
        <f t="shared" si="132"/>
        <v>0.82053799019008866</v>
      </c>
      <c r="BP85" s="7">
        <f t="shared" si="132"/>
        <v>0.81685380281487241</v>
      </c>
      <c r="BQ85" s="7">
        <f t="shared" si="132"/>
        <v>0.81316961543965616</v>
      </c>
      <c r="BR85" s="7">
        <f t="shared" si="133"/>
        <v>0.80948542806443979</v>
      </c>
      <c r="BS85" s="7">
        <f t="shared" si="133"/>
        <v>0.80580124068922354</v>
      </c>
      <c r="BT85" s="7">
        <f t="shared" si="133"/>
        <v>0.80211705331400729</v>
      </c>
      <c r="BU85" s="7">
        <f t="shared" si="133"/>
        <v>0.79843286593879093</v>
      </c>
      <c r="BV85" s="7">
        <f t="shared" si="133"/>
        <v>0.79474867856357467</v>
      </c>
      <c r="BW85" s="7">
        <f t="shared" si="133"/>
        <v>0.79106449118835842</v>
      </c>
      <c r="BX85" s="7">
        <f t="shared" si="133"/>
        <v>0.78738030381314217</v>
      </c>
      <c r="BY85" s="7">
        <f t="shared" si="133"/>
        <v>0.78369611643792592</v>
      </c>
      <c r="BZ85" s="7">
        <f t="shared" si="133"/>
        <v>0.78001192906270955</v>
      </c>
      <c r="CA85" s="7">
        <f t="shared" si="133"/>
        <v>0.7763277416874933</v>
      </c>
      <c r="CB85" s="7">
        <f t="shared" si="133"/>
        <v>0.77264355431227705</v>
      </c>
      <c r="CC85" s="7">
        <f t="shared" si="133"/>
        <v>0.76895936693706068</v>
      </c>
      <c r="CD85" s="7">
        <f t="shared" si="133"/>
        <v>0.76527517956184443</v>
      </c>
      <c r="CE85" s="7">
        <f t="shared" si="133"/>
        <v>0.76159099218662818</v>
      </c>
      <c r="CF85" s="7">
        <f t="shared" si="134"/>
        <v>0.75922076413912842</v>
      </c>
      <c r="CG85" s="7">
        <f t="shared" si="134"/>
        <v>0.75685053609162856</v>
      </c>
      <c r="CH85" s="7">
        <f t="shared" si="134"/>
        <v>0.75448030804412869</v>
      </c>
      <c r="CI85" s="7">
        <f t="shared" si="134"/>
        <v>0.75211007999662893</v>
      </c>
      <c r="CJ85" s="7">
        <f t="shared" si="134"/>
        <v>0.74973985194912907</v>
      </c>
      <c r="CK85" s="7">
        <f t="shared" si="134"/>
        <v>0.7473696239016292</v>
      </c>
      <c r="CL85" s="7">
        <f t="shared" si="134"/>
        <v>0.74499939585412944</v>
      </c>
      <c r="CM85" s="7">
        <f t="shared" si="134"/>
        <v>0.74262916780662958</v>
      </c>
      <c r="CN85" s="7">
        <f t="shared" si="134"/>
        <v>0.74025893975912971</v>
      </c>
      <c r="CO85" s="7">
        <f t="shared" si="134"/>
        <v>0.73788871171162995</v>
      </c>
      <c r="CP85" s="7">
        <f t="shared" si="135"/>
        <v>0.73551848366413008</v>
      </c>
      <c r="CQ85" s="7">
        <f t="shared" si="135"/>
        <v>0.73314825561663022</v>
      </c>
      <c r="CR85" s="7">
        <f t="shared" si="135"/>
        <v>0.73077802756913035</v>
      </c>
      <c r="CS85" s="7">
        <f t="shared" si="135"/>
        <v>0.72840779952163048</v>
      </c>
      <c r="CT85" s="7">
        <f t="shared" si="135"/>
        <v>0.72603757147413073</v>
      </c>
      <c r="CU85" s="7">
        <f t="shared" si="135"/>
        <v>0.72366734342663086</v>
      </c>
      <c r="CV85" s="7">
        <f t="shared" si="135"/>
        <v>0.72129711537913099</v>
      </c>
      <c r="CW85" s="7">
        <f t="shared" si="135"/>
        <v>0.71892688733163124</v>
      </c>
      <c r="CX85" s="7">
        <f t="shared" si="135"/>
        <v>0.71655665928413137</v>
      </c>
      <c r="CY85" s="7">
        <f t="shared" si="135"/>
        <v>0.7141864312366315</v>
      </c>
      <c r="CZ85" s="7">
        <f t="shared" si="135"/>
        <v>0.71181620318913175</v>
      </c>
      <c r="DA85" s="7">
        <f t="shared" si="135"/>
        <v>0.70944597514163188</v>
      </c>
      <c r="DB85" s="7">
        <f t="shared" si="135"/>
        <v>0.70707574709413201</v>
      </c>
      <c r="DC85" s="7">
        <f t="shared" si="135"/>
        <v>0.70470551904663226</v>
      </c>
      <c r="DD85" s="7">
        <f t="shared" si="136"/>
        <v>0.70297240985200848</v>
      </c>
      <c r="DE85" s="7">
        <f t="shared" si="136"/>
        <v>0.70123930065738505</v>
      </c>
      <c r="DF85" s="7">
        <f t="shared" si="136"/>
        <v>0.6995061914627615</v>
      </c>
      <c r="DG85" s="7">
        <f t="shared" si="136"/>
        <v>0.69777308226813806</v>
      </c>
      <c r="DH85" s="7">
        <f t="shared" si="136"/>
        <v>0.69603997307351451</v>
      </c>
      <c r="DI85" s="7">
        <f t="shared" si="136"/>
        <v>0.69430686387889096</v>
      </c>
      <c r="DJ85" s="7">
        <f t="shared" si="136"/>
        <v>0.69257375468426741</v>
      </c>
      <c r="DK85" s="7">
        <f t="shared" si="136"/>
        <v>0.69084064548964397</v>
      </c>
      <c r="DL85" s="7">
        <f t="shared" si="136"/>
        <v>0.68910753629502042</v>
      </c>
      <c r="DM85" s="7">
        <f t="shared" si="136"/>
        <v>0.68737442710039687</v>
      </c>
      <c r="DN85" s="7">
        <f t="shared" si="137"/>
        <v>0.68564131790577343</v>
      </c>
      <c r="DO85" s="7">
        <f t="shared" si="137"/>
        <v>0.68390820871114988</v>
      </c>
      <c r="DP85" s="7">
        <f t="shared" si="137"/>
        <v>0.68217509951652633</v>
      </c>
      <c r="DQ85" s="7">
        <f t="shared" si="137"/>
        <v>0.68044199032190278</v>
      </c>
      <c r="DR85" s="7">
        <f t="shared" si="137"/>
        <v>0.67870888112727934</v>
      </c>
      <c r="DS85" s="7">
        <f t="shared" si="137"/>
        <v>0.67697577193265579</v>
      </c>
      <c r="DT85" s="7">
        <f t="shared" si="137"/>
        <v>0.67524266273803224</v>
      </c>
      <c r="DU85" s="7">
        <f t="shared" si="137"/>
        <v>0.6735095535434088</v>
      </c>
      <c r="DV85" s="7">
        <f t="shared" si="137"/>
        <v>0.67177644434878525</v>
      </c>
      <c r="DW85" s="7">
        <f t="shared" si="137"/>
        <v>0.6700433351541617</v>
      </c>
      <c r="DX85" s="7">
        <f t="shared" si="137"/>
        <v>0.66831022595953815</v>
      </c>
      <c r="DY85" s="7">
        <f t="shared" si="137"/>
        <v>0.66657711676491471</v>
      </c>
      <c r="DZ85" s="7">
        <f t="shared" si="137"/>
        <v>0.66484400757029116</v>
      </c>
      <c r="EA85" s="7">
        <f t="shared" si="137"/>
        <v>0.66311089837566772</v>
      </c>
      <c r="EC85" s="1">
        <v>0.82</v>
      </c>
      <c r="ED85" s="4">
        <f t="shared" si="138"/>
        <v>1.2164236425921393</v>
      </c>
      <c r="EE85" s="4">
        <f t="shared" si="139"/>
        <v>1.137367101673981</v>
      </c>
      <c r="EF85" s="4">
        <f t="shared" si="140"/>
        <v>1.0070073072161876</v>
      </c>
      <c r="EG85" s="4">
        <f t="shared" si="141"/>
        <v>0.91750147283235195</v>
      </c>
      <c r="EH85" s="4">
        <f t="shared" si="142"/>
        <v>0.8500114891918189</v>
      </c>
      <c r="EI85" s="4">
        <f t="shared" si="143"/>
        <v>0.76159099218662818</v>
      </c>
      <c r="EJ85" s="4">
        <f t="shared" si="144"/>
        <v>0.70470551904663215</v>
      </c>
      <c r="EK85" s="4">
        <f t="shared" si="145"/>
        <v>0.66311089837566772</v>
      </c>
    </row>
    <row r="86" spans="1:141" x14ac:dyDescent="0.35">
      <c r="A86" s="21">
        <v>4.5</v>
      </c>
      <c r="P86" s="1">
        <f t="shared" si="116"/>
        <v>0.83</v>
      </c>
      <c r="Q86" s="7">
        <f t="shared" si="128"/>
        <v>1.2175731249245674</v>
      </c>
      <c r="R86" s="7">
        <f t="shared" si="128"/>
        <v>1.2046714713578184</v>
      </c>
      <c r="S86" s="7">
        <f t="shared" si="128"/>
        <v>1.1917698177910696</v>
      </c>
      <c r="T86" s="7">
        <f t="shared" si="128"/>
        <v>1.1788681642243206</v>
      </c>
      <c r="U86" s="7">
        <f t="shared" si="128"/>
        <v>1.1659665106575716</v>
      </c>
      <c r="V86" s="7">
        <f t="shared" si="128"/>
        <v>1.1530648570908228</v>
      </c>
      <c r="W86" s="7">
        <f t="shared" si="128"/>
        <v>1.1401632035240739</v>
      </c>
      <c r="X86" s="7">
        <f t="shared" si="129"/>
        <v>1.129416314024601</v>
      </c>
      <c r="Y86" s="7">
        <f t="shared" si="129"/>
        <v>1.1186694245251283</v>
      </c>
      <c r="Z86" s="7">
        <f t="shared" si="129"/>
        <v>1.1079225350256554</v>
      </c>
      <c r="AA86" s="7">
        <f t="shared" si="129"/>
        <v>1.0971756455261825</v>
      </c>
      <c r="AB86" s="7">
        <f t="shared" si="129"/>
        <v>1.0864287560267096</v>
      </c>
      <c r="AC86" s="7">
        <f t="shared" si="129"/>
        <v>1.075681866527237</v>
      </c>
      <c r="AD86" s="7">
        <f t="shared" si="129"/>
        <v>1.0649349770277641</v>
      </c>
      <c r="AE86" s="7">
        <f t="shared" si="129"/>
        <v>1.0541880875282912</v>
      </c>
      <c r="AF86" s="7">
        <f t="shared" si="129"/>
        <v>1.0434411980288183</v>
      </c>
      <c r="AG86" s="7">
        <f t="shared" si="129"/>
        <v>1.0326943085293456</v>
      </c>
      <c r="AH86" s="7">
        <f t="shared" si="129"/>
        <v>1.0219474190298727</v>
      </c>
      <c r="AI86" s="7">
        <f t="shared" si="129"/>
        <v>1.0112005295303998</v>
      </c>
      <c r="AJ86" s="7">
        <f t="shared" si="130"/>
        <v>1.0037977042405832</v>
      </c>
      <c r="AK86" s="7">
        <f t="shared" si="130"/>
        <v>0.9963948789507665</v>
      </c>
      <c r="AL86" s="7">
        <f t="shared" si="130"/>
        <v>0.98899205366094978</v>
      </c>
      <c r="AM86" s="7">
        <f t="shared" si="130"/>
        <v>0.98158922837113316</v>
      </c>
      <c r="AN86" s="7">
        <f t="shared" si="130"/>
        <v>0.97418640308131654</v>
      </c>
      <c r="AO86" s="7">
        <f t="shared" si="130"/>
        <v>0.96678357779149982</v>
      </c>
      <c r="AP86" s="7">
        <f t="shared" si="130"/>
        <v>0.9593807525016832</v>
      </c>
      <c r="AQ86" s="7">
        <f t="shared" si="130"/>
        <v>0.95197792721186647</v>
      </c>
      <c r="AR86" s="7">
        <f t="shared" si="130"/>
        <v>0.94457510192204985</v>
      </c>
      <c r="AS86" s="7">
        <f t="shared" si="130"/>
        <v>0.93717227663223324</v>
      </c>
      <c r="AT86" s="7">
        <f t="shared" si="130"/>
        <v>0.92976945134241651</v>
      </c>
      <c r="AU86" s="7">
        <f t="shared" si="130"/>
        <v>0.92236662605259989</v>
      </c>
      <c r="AV86" s="7">
        <f t="shared" si="131"/>
        <v>0.91676792609939373</v>
      </c>
      <c r="AW86" s="7">
        <f t="shared" si="131"/>
        <v>0.91116922614618767</v>
      </c>
      <c r="AX86" s="7">
        <f t="shared" si="131"/>
        <v>0.90557052619298162</v>
      </c>
      <c r="AY86" s="7">
        <f t="shared" si="131"/>
        <v>0.89997182623977556</v>
      </c>
      <c r="AZ86" s="7">
        <f t="shared" si="131"/>
        <v>0.89437312628656951</v>
      </c>
      <c r="BA86" s="7">
        <f t="shared" si="131"/>
        <v>0.88877442633336345</v>
      </c>
      <c r="BB86" s="7">
        <f t="shared" si="131"/>
        <v>0.8831757263801574</v>
      </c>
      <c r="BC86" s="7">
        <f t="shared" si="131"/>
        <v>0.87757702642695135</v>
      </c>
      <c r="BD86" s="7">
        <f t="shared" si="131"/>
        <v>0.87197832647374529</v>
      </c>
      <c r="BE86" s="7">
        <f t="shared" si="131"/>
        <v>0.86637962652053924</v>
      </c>
      <c r="BF86" s="7">
        <f t="shared" si="131"/>
        <v>0.86078092656733318</v>
      </c>
      <c r="BG86" s="7">
        <f t="shared" si="131"/>
        <v>0.85518222661412713</v>
      </c>
      <c r="BH86" s="7">
        <f t="shared" si="132"/>
        <v>0.85149489460774364</v>
      </c>
      <c r="BI86" s="7">
        <f t="shared" si="132"/>
        <v>0.84780756260136025</v>
      </c>
      <c r="BJ86" s="7">
        <f t="shared" si="132"/>
        <v>0.84412023059497676</v>
      </c>
      <c r="BK86" s="7">
        <f t="shared" si="132"/>
        <v>0.84043289858859338</v>
      </c>
      <c r="BL86" s="7">
        <f t="shared" si="132"/>
        <v>0.83674556658220989</v>
      </c>
      <c r="BM86" s="7">
        <f t="shared" si="132"/>
        <v>0.83305823457582651</v>
      </c>
      <c r="BN86" s="7">
        <f t="shared" si="132"/>
        <v>0.82937090256944312</v>
      </c>
      <c r="BO86" s="7">
        <f t="shared" si="132"/>
        <v>0.82568357056305963</v>
      </c>
      <c r="BP86" s="7">
        <f t="shared" si="132"/>
        <v>0.82199623855667614</v>
      </c>
      <c r="BQ86" s="7">
        <f t="shared" si="132"/>
        <v>0.81830890655029276</v>
      </c>
      <c r="BR86" s="7">
        <f t="shared" si="133"/>
        <v>0.81462157454390938</v>
      </c>
      <c r="BS86" s="7">
        <f t="shared" si="133"/>
        <v>0.81093424253752588</v>
      </c>
      <c r="BT86" s="7">
        <f t="shared" si="133"/>
        <v>0.8072469105311425</v>
      </c>
      <c r="BU86" s="7">
        <f t="shared" si="133"/>
        <v>0.80355957852475901</v>
      </c>
      <c r="BV86" s="7">
        <f t="shared" si="133"/>
        <v>0.79987224651837563</v>
      </c>
      <c r="BW86" s="7">
        <f t="shared" si="133"/>
        <v>0.79618491451199214</v>
      </c>
      <c r="BX86" s="7">
        <f t="shared" si="133"/>
        <v>0.79249758250560876</v>
      </c>
      <c r="BY86" s="7">
        <f t="shared" si="133"/>
        <v>0.78881025049922526</v>
      </c>
      <c r="BZ86" s="7">
        <f t="shared" si="133"/>
        <v>0.78512291849284188</v>
      </c>
      <c r="CA86" s="7">
        <f t="shared" si="133"/>
        <v>0.78143558648645839</v>
      </c>
      <c r="CB86" s="7">
        <f t="shared" si="133"/>
        <v>0.77774825448007501</v>
      </c>
      <c r="CC86" s="7">
        <f t="shared" si="133"/>
        <v>0.77406092247369163</v>
      </c>
      <c r="CD86" s="7">
        <f t="shared" si="133"/>
        <v>0.77037359046730813</v>
      </c>
      <c r="CE86" s="7">
        <f t="shared" si="133"/>
        <v>0.76668625846092464</v>
      </c>
      <c r="CF86" s="7">
        <f t="shared" si="134"/>
        <v>0.7643112586277242</v>
      </c>
      <c r="CG86" s="7">
        <f t="shared" si="134"/>
        <v>0.76193625879452354</v>
      </c>
      <c r="CH86" s="7">
        <f t="shared" si="134"/>
        <v>0.75956125896132298</v>
      </c>
      <c r="CI86" s="7">
        <f t="shared" si="134"/>
        <v>0.75718625912812232</v>
      </c>
      <c r="CJ86" s="7">
        <f t="shared" si="134"/>
        <v>0.75481125929492165</v>
      </c>
      <c r="CK86" s="7">
        <f t="shared" si="134"/>
        <v>0.7524362594617211</v>
      </c>
      <c r="CL86" s="7">
        <f t="shared" si="134"/>
        <v>0.75006125962852055</v>
      </c>
      <c r="CM86" s="7">
        <f t="shared" si="134"/>
        <v>0.74768625979531989</v>
      </c>
      <c r="CN86" s="7">
        <f t="shared" si="134"/>
        <v>0.74531125996211922</v>
      </c>
      <c r="CO86" s="7">
        <f t="shared" si="134"/>
        <v>0.74293626012891867</v>
      </c>
      <c r="CP86" s="7">
        <f t="shared" si="135"/>
        <v>0.740561260295718</v>
      </c>
      <c r="CQ86" s="7">
        <f t="shared" si="135"/>
        <v>0.73818626046251734</v>
      </c>
      <c r="CR86" s="7">
        <f t="shared" si="135"/>
        <v>0.73581126062931679</v>
      </c>
      <c r="CS86" s="7">
        <f t="shared" si="135"/>
        <v>0.73343626079611612</v>
      </c>
      <c r="CT86" s="7">
        <f t="shared" si="135"/>
        <v>0.73106126096291557</v>
      </c>
      <c r="CU86" s="7">
        <f t="shared" si="135"/>
        <v>0.72868626112971491</v>
      </c>
      <c r="CV86" s="7">
        <f t="shared" si="135"/>
        <v>0.72631126129651435</v>
      </c>
      <c r="CW86" s="7">
        <f t="shared" si="135"/>
        <v>0.72393626146331369</v>
      </c>
      <c r="CX86" s="7">
        <f t="shared" si="135"/>
        <v>0.72156126163011303</v>
      </c>
      <c r="CY86" s="7">
        <f t="shared" si="135"/>
        <v>0.71918626179691247</v>
      </c>
      <c r="CZ86" s="7">
        <f t="shared" si="135"/>
        <v>0.71681126196371181</v>
      </c>
      <c r="DA86" s="7">
        <f t="shared" si="135"/>
        <v>0.71443626213051115</v>
      </c>
      <c r="DB86" s="7">
        <f t="shared" si="135"/>
        <v>0.71206126229731059</v>
      </c>
      <c r="DC86" s="7">
        <f t="shared" si="135"/>
        <v>0.70968626246411004</v>
      </c>
      <c r="DD86" s="7">
        <f t="shared" si="136"/>
        <v>0.70794829701627515</v>
      </c>
      <c r="DE86" s="7">
        <f t="shared" si="136"/>
        <v>0.70621033156844037</v>
      </c>
      <c r="DF86" s="7">
        <f t="shared" si="136"/>
        <v>0.7044723661206056</v>
      </c>
      <c r="DG86" s="7">
        <f t="shared" si="136"/>
        <v>0.70273440067277071</v>
      </c>
      <c r="DH86" s="7">
        <f t="shared" si="136"/>
        <v>0.70099643522493593</v>
      </c>
      <c r="DI86" s="7">
        <f t="shared" si="136"/>
        <v>0.69925846977710115</v>
      </c>
      <c r="DJ86" s="7">
        <f t="shared" si="136"/>
        <v>0.69752050432926627</v>
      </c>
      <c r="DK86" s="7">
        <f t="shared" si="136"/>
        <v>0.69578253888143149</v>
      </c>
      <c r="DL86" s="7">
        <f t="shared" si="136"/>
        <v>0.69404457343359671</v>
      </c>
      <c r="DM86" s="7">
        <f t="shared" si="136"/>
        <v>0.69230660798576182</v>
      </c>
      <c r="DN86" s="7">
        <f t="shared" si="137"/>
        <v>0.69056864253792705</v>
      </c>
      <c r="DO86" s="7">
        <f t="shared" si="137"/>
        <v>0.68883067709009227</v>
      </c>
      <c r="DP86" s="7">
        <f t="shared" si="137"/>
        <v>0.68709271164225738</v>
      </c>
      <c r="DQ86" s="7">
        <f t="shared" si="137"/>
        <v>0.6853547461944226</v>
      </c>
      <c r="DR86" s="7">
        <f t="shared" si="137"/>
        <v>0.68361678074658783</v>
      </c>
      <c r="DS86" s="7">
        <f t="shared" si="137"/>
        <v>0.68187881529875294</v>
      </c>
      <c r="DT86" s="7">
        <f t="shared" si="137"/>
        <v>0.68014084985091816</v>
      </c>
      <c r="DU86" s="7">
        <f t="shared" si="137"/>
        <v>0.67840288440308338</v>
      </c>
      <c r="DV86" s="7">
        <f t="shared" si="137"/>
        <v>0.67666491895524861</v>
      </c>
      <c r="DW86" s="7">
        <f t="shared" si="137"/>
        <v>0.67492695350741383</v>
      </c>
      <c r="DX86" s="7">
        <f t="shared" si="137"/>
        <v>0.67318898805957894</v>
      </c>
      <c r="DY86" s="7">
        <f t="shared" si="137"/>
        <v>0.67145102261174416</v>
      </c>
      <c r="DZ86" s="7">
        <f t="shared" si="137"/>
        <v>0.66971305716390939</v>
      </c>
      <c r="EA86" s="7">
        <f t="shared" si="137"/>
        <v>0.6679750917160745</v>
      </c>
      <c r="EC86" s="1">
        <v>0.83</v>
      </c>
      <c r="ED86" s="4">
        <f t="shared" si="138"/>
        <v>1.2175731249245674</v>
      </c>
      <c r="EE86" s="4">
        <f t="shared" si="139"/>
        <v>1.1401632035240739</v>
      </c>
      <c r="EF86" s="4">
        <f t="shared" si="140"/>
        <v>1.0112005295303998</v>
      </c>
      <c r="EG86" s="4">
        <f t="shared" si="141"/>
        <v>0.92236662605259989</v>
      </c>
      <c r="EH86" s="4">
        <f t="shared" si="142"/>
        <v>0.85518222661412713</v>
      </c>
      <c r="EI86" s="4">
        <f t="shared" si="143"/>
        <v>0.76668625846092475</v>
      </c>
      <c r="EJ86" s="4">
        <f t="shared" si="144"/>
        <v>0.70968626246410993</v>
      </c>
      <c r="EK86" s="4">
        <f t="shared" si="145"/>
        <v>0.6679750917160745</v>
      </c>
    </row>
    <row r="87" spans="1:141" x14ac:dyDescent="0.35">
      <c r="A87" s="21">
        <v>4.5999999999999996</v>
      </c>
      <c r="P87" s="1">
        <f t="shared" si="116"/>
        <v>0.84</v>
      </c>
      <c r="Q87" s="7">
        <f t="shared" si="128"/>
        <v>1.2187226072569957</v>
      </c>
      <c r="R87" s="7">
        <f t="shared" si="128"/>
        <v>1.2060953902765241</v>
      </c>
      <c r="S87" s="7">
        <f t="shared" si="128"/>
        <v>1.1934681732960526</v>
      </c>
      <c r="T87" s="7">
        <f t="shared" si="128"/>
        <v>1.1808409563155813</v>
      </c>
      <c r="U87" s="7">
        <f t="shared" si="128"/>
        <v>1.1682137393351097</v>
      </c>
      <c r="V87" s="7">
        <f t="shared" si="128"/>
        <v>1.1555865223546382</v>
      </c>
      <c r="W87" s="7">
        <f t="shared" si="128"/>
        <v>1.1429593053741667</v>
      </c>
      <c r="X87" s="7">
        <f t="shared" si="129"/>
        <v>1.1323288425800373</v>
      </c>
      <c r="Y87" s="7">
        <f t="shared" si="129"/>
        <v>1.1216983797859077</v>
      </c>
      <c r="Z87" s="7">
        <f t="shared" si="129"/>
        <v>1.1110679169917783</v>
      </c>
      <c r="AA87" s="7">
        <f t="shared" si="129"/>
        <v>1.1004374541976487</v>
      </c>
      <c r="AB87" s="7">
        <f t="shared" si="129"/>
        <v>1.0898069914035191</v>
      </c>
      <c r="AC87" s="7">
        <f t="shared" si="129"/>
        <v>1.0791765286093895</v>
      </c>
      <c r="AD87" s="7">
        <f t="shared" si="129"/>
        <v>1.0685460658152601</v>
      </c>
      <c r="AE87" s="7">
        <f t="shared" si="129"/>
        <v>1.0579156030211305</v>
      </c>
      <c r="AF87" s="7">
        <f t="shared" si="129"/>
        <v>1.0472851402270009</v>
      </c>
      <c r="AG87" s="7">
        <f t="shared" si="129"/>
        <v>1.0366546774328713</v>
      </c>
      <c r="AH87" s="7">
        <f t="shared" si="129"/>
        <v>1.0260242146387419</v>
      </c>
      <c r="AI87" s="7">
        <f t="shared" si="129"/>
        <v>1.0153937518446123</v>
      </c>
      <c r="AJ87" s="7">
        <f t="shared" si="130"/>
        <v>1.0080469207969651</v>
      </c>
      <c r="AK87" s="7">
        <f t="shared" si="130"/>
        <v>1.0007000897493179</v>
      </c>
      <c r="AL87" s="7">
        <f t="shared" si="130"/>
        <v>0.99335325870167102</v>
      </c>
      <c r="AM87" s="7">
        <f t="shared" si="130"/>
        <v>0.98600642765402402</v>
      </c>
      <c r="AN87" s="7">
        <f t="shared" si="130"/>
        <v>0.97865959660637691</v>
      </c>
      <c r="AO87" s="7">
        <f t="shared" si="130"/>
        <v>0.97131276555872992</v>
      </c>
      <c r="AP87" s="7">
        <f t="shared" si="130"/>
        <v>0.96396593451108292</v>
      </c>
      <c r="AQ87" s="7">
        <f t="shared" si="130"/>
        <v>0.95661910346343593</v>
      </c>
      <c r="AR87" s="7">
        <f t="shared" si="130"/>
        <v>0.94927227241578893</v>
      </c>
      <c r="AS87" s="7">
        <f t="shared" si="130"/>
        <v>0.94192544136814194</v>
      </c>
      <c r="AT87" s="7">
        <f t="shared" si="130"/>
        <v>0.93457861032049494</v>
      </c>
      <c r="AU87" s="7">
        <f t="shared" si="130"/>
        <v>0.92723177927284783</v>
      </c>
      <c r="AV87" s="7">
        <f t="shared" si="131"/>
        <v>0.92165854466981356</v>
      </c>
      <c r="AW87" s="7">
        <f t="shared" si="131"/>
        <v>0.91608531006677918</v>
      </c>
      <c r="AX87" s="7">
        <f t="shared" si="131"/>
        <v>0.9105120754637448</v>
      </c>
      <c r="AY87" s="7">
        <f t="shared" si="131"/>
        <v>0.90493884086071041</v>
      </c>
      <c r="AZ87" s="7">
        <f t="shared" si="131"/>
        <v>0.89936560625767603</v>
      </c>
      <c r="BA87" s="7">
        <f t="shared" si="131"/>
        <v>0.89379237165464165</v>
      </c>
      <c r="BB87" s="7">
        <f t="shared" si="131"/>
        <v>0.88821913705160738</v>
      </c>
      <c r="BC87" s="7">
        <f t="shared" si="131"/>
        <v>0.88264590244857299</v>
      </c>
      <c r="BD87" s="7">
        <f t="shared" si="131"/>
        <v>0.87707266784553861</v>
      </c>
      <c r="BE87" s="7">
        <f t="shared" si="131"/>
        <v>0.87149943324250423</v>
      </c>
      <c r="BF87" s="7">
        <f t="shared" si="131"/>
        <v>0.86592619863946985</v>
      </c>
      <c r="BG87" s="7">
        <f t="shared" si="131"/>
        <v>0.86035296403643546</v>
      </c>
      <c r="BH87" s="7">
        <f t="shared" si="132"/>
        <v>0.85666248739888473</v>
      </c>
      <c r="BI87" s="7">
        <f t="shared" si="132"/>
        <v>0.85297201076133411</v>
      </c>
      <c r="BJ87" s="7">
        <f t="shared" si="132"/>
        <v>0.8492815341237836</v>
      </c>
      <c r="BK87" s="7">
        <f t="shared" si="132"/>
        <v>0.84559105748623298</v>
      </c>
      <c r="BL87" s="7">
        <f t="shared" si="132"/>
        <v>0.84190058084868236</v>
      </c>
      <c r="BM87" s="7">
        <f t="shared" si="132"/>
        <v>0.83821010421113185</v>
      </c>
      <c r="BN87" s="7">
        <f t="shared" si="132"/>
        <v>0.83451962757358122</v>
      </c>
      <c r="BO87" s="7">
        <f t="shared" si="132"/>
        <v>0.8308291509360306</v>
      </c>
      <c r="BP87" s="7">
        <f t="shared" si="132"/>
        <v>0.82713867429848009</v>
      </c>
      <c r="BQ87" s="7">
        <f t="shared" si="132"/>
        <v>0.82344819766092947</v>
      </c>
      <c r="BR87" s="7">
        <f t="shared" si="133"/>
        <v>0.81975772102337885</v>
      </c>
      <c r="BS87" s="7">
        <f t="shared" si="133"/>
        <v>0.81606724438582823</v>
      </c>
      <c r="BT87" s="7">
        <f t="shared" si="133"/>
        <v>0.81237676774827772</v>
      </c>
      <c r="BU87" s="7">
        <f t="shared" si="133"/>
        <v>0.8086862911107271</v>
      </c>
      <c r="BV87" s="7">
        <f t="shared" si="133"/>
        <v>0.80499581447317647</v>
      </c>
      <c r="BW87" s="7">
        <f t="shared" si="133"/>
        <v>0.80130533783562585</v>
      </c>
      <c r="BX87" s="7">
        <f t="shared" si="133"/>
        <v>0.79761486119807534</v>
      </c>
      <c r="BY87" s="7">
        <f t="shared" si="133"/>
        <v>0.79392438456052472</v>
      </c>
      <c r="BZ87" s="7">
        <f t="shared" si="133"/>
        <v>0.7902339079229741</v>
      </c>
      <c r="CA87" s="7">
        <f t="shared" si="133"/>
        <v>0.78654343128542359</v>
      </c>
      <c r="CB87" s="7">
        <f t="shared" si="133"/>
        <v>0.78285295464787297</v>
      </c>
      <c r="CC87" s="7">
        <f t="shared" si="133"/>
        <v>0.77916247801032235</v>
      </c>
      <c r="CD87" s="7">
        <f t="shared" si="133"/>
        <v>0.77547200137277184</v>
      </c>
      <c r="CE87" s="7">
        <f t="shared" si="133"/>
        <v>0.77178152473522121</v>
      </c>
      <c r="CF87" s="7">
        <f t="shared" si="134"/>
        <v>0.76940175311631986</v>
      </c>
      <c r="CG87" s="7">
        <f t="shared" si="134"/>
        <v>0.76702198149741851</v>
      </c>
      <c r="CH87" s="7">
        <f t="shared" si="134"/>
        <v>0.76464220987851705</v>
      </c>
      <c r="CI87" s="7">
        <f t="shared" si="134"/>
        <v>0.7622624382596157</v>
      </c>
      <c r="CJ87" s="7">
        <f t="shared" si="134"/>
        <v>0.75988266664071435</v>
      </c>
      <c r="CK87" s="7">
        <f t="shared" si="134"/>
        <v>0.75750289502181289</v>
      </c>
      <c r="CL87" s="7">
        <f t="shared" si="134"/>
        <v>0.75512312340291143</v>
      </c>
      <c r="CM87" s="7">
        <f t="shared" si="134"/>
        <v>0.75274335178401008</v>
      </c>
      <c r="CN87" s="7">
        <f t="shared" si="134"/>
        <v>0.75036358016510873</v>
      </c>
      <c r="CO87" s="7">
        <f t="shared" si="134"/>
        <v>0.74798380854620727</v>
      </c>
      <c r="CP87" s="7">
        <f t="shared" si="135"/>
        <v>0.74560403692730592</v>
      </c>
      <c r="CQ87" s="7">
        <f t="shared" si="135"/>
        <v>0.74322426530840446</v>
      </c>
      <c r="CR87" s="7">
        <f t="shared" si="135"/>
        <v>0.74084449368950311</v>
      </c>
      <c r="CS87" s="7">
        <f t="shared" si="135"/>
        <v>0.73846472207060165</v>
      </c>
      <c r="CT87" s="7">
        <f t="shared" si="135"/>
        <v>0.7360849504517003</v>
      </c>
      <c r="CU87" s="7">
        <f t="shared" si="135"/>
        <v>0.73370517883279884</v>
      </c>
      <c r="CV87" s="7">
        <f t="shared" si="135"/>
        <v>0.73132540721389749</v>
      </c>
      <c r="CW87" s="7">
        <f t="shared" si="135"/>
        <v>0.72894563559499614</v>
      </c>
      <c r="CX87" s="7">
        <f t="shared" si="135"/>
        <v>0.72656586397609468</v>
      </c>
      <c r="CY87" s="7">
        <f t="shared" si="135"/>
        <v>0.72418609235719322</v>
      </c>
      <c r="CZ87" s="7">
        <f t="shared" si="135"/>
        <v>0.72180632073829187</v>
      </c>
      <c r="DA87" s="7">
        <f t="shared" si="135"/>
        <v>0.71942654911939052</v>
      </c>
      <c r="DB87" s="7">
        <f t="shared" si="135"/>
        <v>0.71704677750048906</v>
      </c>
      <c r="DC87" s="7">
        <f t="shared" si="135"/>
        <v>0.71466700588158771</v>
      </c>
      <c r="DD87" s="7">
        <f t="shared" si="136"/>
        <v>0.71292418418054149</v>
      </c>
      <c r="DE87" s="7">
        <f t="shared" si="136"/>
        <v>0.71118136247949537</v>
      </c>
      <c r="DF87" s="7">
        <f t="shared" si="136"/>
        <v>0.70943854077844937</v>
      </c>
      <c r="DG87" s="7">
        <f t="shared" si="136"/>
        <v>0.70769571907740314</v>
      </c>
      <c r="DH87" s="7">
        <f t="shared" si="136"/>
        <v>0.70595289737635714</v>
      </c>
      <c r="DI87" s="7">
        <f t="shared" si="136"/>
        <v>0.70421007567531102</v>
      </c>
      <c r="DJ87" s="7">
        <f t="shared" si="136"/>
        <v>0.7024672539742649</v>
      </c>
      <c r="DK87" s="7">
        <f t="shared" si="136"/>
        <v>0.70072443227321879</v>
      </c>
      <c r="DL87" s="7">
        <f t="shared" si="136"/>
        <v>0.69898161057217267</v>
      </c>
      <c r="DM87" s="7">
        <f t="shared" si="136"/>
        <v>0.69723878887112656</v>
      </c>
      <c r="DN87" s="7">
        <f t="shared" si="137"/>
        <v>0.69549596717008044</v>
      </c>
      <c r="DO87" s="7">
        <f t="shared" si="137"/>
        <v>0.69375314546903444</v>
      </c>
      <c r="DP87" s="7">
        <f t="shared" si="137"/>
        <v>0.69201032376798821</v>
      </c>
      <c r="DQ87" s="7">
        <f t="shared" si="137"/>
        <v>0.69026750206694221</v>
      </c>
      <c r="DR87" s="7">
        <f t="shared" si="137"/>
        <v>0.68852468036589609</v>
      </c>
      <c r="DS87" s="7">
        <f t="shared" si="137"/>
        <v>0.68678185866484998</v>
      </c>
      <c r="DT87" s="7">
        <f t="shared" si="137"/>
        <v>0.68503903696380386</v>
      </c>
      <c r="DU87" s="7">
        <f t="shared" si="137"/>
        <v>0.68329621526275774</v>
      </c>
      <c r="DV87" s="7">
        <f t="shared" si="137"/>
        <v>0.68155339356171174</v>
      </c>
      <c r="DW87" s="7">
        <f t="shared" si="137"/>
        <v>0.67981057186066551</v>
      </c>
      <c r="DX87" s="7">
        <f t="shared" si="137"/>
        <v>0.67806775015961951</v>
      </c>
      <c r="DY87" s="7">
        <f t="shared" si="137"/>
        <v>0.67632492845857339</v>
      </c>
      <c r="DZ87" s="7">
        <f t="shared" si="137"/>
        <v>0.67458210675752728</v>
      </c>
      <c r="EA87" s="7">
        <f t="shared" si="137"/>
        <v>0.67283928505648116</v>
      </c>
      <c r="EC87" s="1">
        <v>0.84</v>
      </c>
      <c r="ED87" s="4">
        <f t="shared" si="138"/>
        <v>1.2187226072569957</v>
      </c>
      <c r="EE87" s="4">
        <f t="shared" si="139"/>
        <v>1.1429593053741667</v>
      </c>
      <c r="EF87" s="4">
        <f t="shared" si="140"/>
        <v>1.0153937518446121</v>
      </c>
      <c r="EG87" s="4">
        <f t="shared" si="141"/>
        <v>0.92723177927284794</v>
      </c>
      <c r="EH87" s="4">
        <f t="shared" si="142"/>
        <v>0.86035296403643546</v>
      </c>
      <c r="EI87" s="4">
        <f t="shared" si="143"/>
        <v>0.77178152473522132</v>
      </c>
      <c r="EJ87" s="4">
        <f t="shared" si="144"/>
        <v>0.71466700588158771</v>
      </c>
      <c r="EK87" s="4">
        <f t="shared" si="145"/>
        <v>0.67283928505648127</v>
      </c>
    </row>
    <row r="88" spans="1:141" x14ac:dyDescent="0.35">
      <c r="A88" s="21">
        <v>4.7</v>
      </c>
      <c r="P88" s="1">
        <f t="shared" si="116"/>
        <v>0.85</v>
      </c>
      <c r="Q88" s="7">
        <f t="shared" si="128"/>
        <v>1.2198720895894237</v>
      </c>
      <c r="R88" s="7">
        <f t="shared" si="128"/>
        <v>1.2075193091952297</v>
      </c>
      <c r="S88" s="7">
        <f t="shared" si="128"/>
        <v>1.1951665288010356</v>
      </c>
      <c r="T88" s="7">
        <f t="shared" si="128"/>
        <v>1.1828137484068417</v>
      </c>
      <c r="U88" s="7">
        <f t="shared" si="128"/>
        <v>1.1704609680126477</v>
      </c>
      <c r="V88" s="7">
        <f t="shared" si="128"/>
        <v>1.1581081876184536</v>
      </c>
      <c r="W88" s="7">
        <f t="shared" si="128"/>
        <v>1.1457554072242595</v>
      </c>
      <c r="X88" s="7">
        <f t="shared" si="129"/>
        <v>1.1352413711354732</v>
      </c>
      <c r="Y88" s="7">
        <f t="shared" si="129"/>
        <v>1.1247273350466869</v>
      </c>
      <c r="Z88" s="7">
        <f t="shared" si="129"/>
        <v>1.1142132989579006</v>
      </c>
      <c r="AA88" s="7">
        <f t="shared" si="129"/>
        <v>1.1036992628691145</v>
      </c>
      <c r="AB88" s="7">
        <f t="shared" si="129"/>
        <v>1.0931852267803281</v>
      </c>
      <c r="AC88" s="7">
        <f t="shared" si="129"/>
        <v>1.0826711906915418</v>
      </c>
      <c r="AD88" s="7">
        <f t="shared" si="129"/>
        <v>1.0721571546027555</v>
      </c>
      <c r="AE88" s="7">
        <f t="shared" si="129"/>
        <v>1.0616431185139692</v>
      </c>
      <c r="AF88" s="7">
        <f t="shared" si="129"/>
        <v>1.0511290824251831</v>
      </c>
      <c r="AG88" s="7">
        <f t="shared" si="129"/>
        <v>1.0406150463363968</v>
      </c>
      <c r="AH88" s="7">
        <f t="shared" si="129"/>
        <v>1.0301010102476105</v>
      </c>
      <c r="AI88" s="7">
        <f t="shared" si="129"/>
        <v>1.0195869741588242</v>
      </c>
      <c r="AJ88" s="7">
        <f t="shared" si="130"/>
        <v>1.0122961373533468</v>
      </c>
      <c r="AK88" s="7">
        <f t="shared" si="130"/>
        <v>1.0050053005478694</v>
      </c>
      <c r="AL88" s="7">
        <f t="shared" si="130"/>
        <v>0.99771446374239203</v>
      </c>
      <c r="AM88" s="7">
        <f t="shared" si="130"/>
        <v>0.99042362693691466</v>
      </c>
      <c r="AN88" s="7">
        <f t="shared" si="130"/>
        <v>0.9831327901314374</v>
      </c>
      <c r="AO88" s="7">
        <f t="shared" si="130"/>
        <v>0.97584195332596002</v>
      </c>
      <c r="AP88" s="7">
        <f t="shared" si="130"/>
        <v>0.96855111652048265</v>
      </c>
      <c r="AQ88" s="7">
        <f t="shared" si="130"/>
        <v>0.96126027971500527</v>
      </c>
      <c r="AR88" s="7">
        <f t="shared" si="130"/>
        <v>0.95396944290952801</v>
      </c>
      <c r="AS88" s="7">
        <f t="shared" si="130"/>
        <v>0.94667860610405064</v>
      </c>
      <c r="AT88" s="7">
        <f t="shared" si="130"/>
        <v>0.93938776929857326</v>
      </c>
      <c r="AU88" s="7">
        <f t="shared" si="130"/>
        <v>0.93209693249309589</v>
      </c>
      <c r="AV88" s="7">
        <f t="shared" si="131"/>
        <v>0.92654916324023318</v>
      </c>
      <c r="AW88" s="7">
        <f t="shared" si="131"/>
        <v>0.92100139398737046</v>
      </c>
      <c r="AX88" s="7">
        <f t="shared" si="131"/>
        <v>0.91545362473450786</v>
      </c>
      <c r="AY88" s="7">
        <f t="shared" si="131"/>
        <v>0.90990585548164515</v>
      </c>
      <c r="AZ88" s="7">
        <f t="shared" si="131"/>
        <v>0.90435808622878255</v>
      </c>
      <c r="BA88" s="7">
        <f t="shared" si="131"/>
        <v>0.89881031697591984</v>
      </c>
      <c r="BB88" s="7">
        <f t="shared" si="131"/>
        <v>0.89326254772305713</v>
      </c>
      <c r="BC88" s="7">
        <f t="shared" si="131"/>
        <v>0.88771477847019442</v>
      </c>
      <c r="BD88" s="7">
        <f t="shared" si="131"/>
        <v>0.88216700921733182</v>
      </c>
      <c r="BE88" s="7">
        <f t="shared" si="131"/>
        <v>0.87661923996446911</v>
      </c>
      <c r="BF88" s="7">
        <f t="shared" si="131"/>
        <v>0.87107147071160651</v>
      </c>
      <c r="BG88" s="7">
        <f t="shared" si="131"/>
        <v>0.8655237014587438</v>
      </c>
      <c r="BH88" s="7">
        <f t="shared" si="132"/>
        <v>0.86183008019002605</v>
      </c>
      <c r="BI88" s="7">
        <f t="shared" si="132"/>
        <v>0.8581364589213083</v>
      </c>
      <c r="BJ88" s="7">
        <f t="shared" si="132"/>
        <v>0.85444283765259055</v>
      </c>
      <c r="BK88" s="7">
        <f t="shared" si="132"/>
        <v>0.8507492163838728</v>
      </c>
      <c r="BL88" s="7">
        <f t="shared" si="132"/>
        <v>0.84705559511515505</v>
      </c>
      <c r="BM88" s="7">
        <f t="shared" si="132"/>
        <v>0.8433619738464373</v>
      </c>
      <c r="BN88" s="7">
        <f t="shared" si="132"/>
        <v>0.83966835257771955</v>
      </c>
      <c r="BO88" s="7">
        <f t="shared" si="132"/>
        <v>0.8359747313090018</v>
      </c>
      <c r="BP88" s="7">
        <f t="shared" si="132"/>
        <v>0.83228111004028416</v>
      </c>
      <c r="BQ88" s="7">
        <f t="shared" si="132"/>
        <v>0.8285874887715664</v>
      </c>
      <c r="BR88" s="7">
        <f t="shared" si="133"/>
        <v>0.82489386750284865</v>
      </c>
      <c r="BS88" s="7">
        <f t="shared" si="133"/>
        <v>0.8212002462341309</v>
      </c>
      <c r="BT88" s="7">
        <f t="shared" si="133"/>
        <v>0.81750662496541315</v>
      </c>
      <c r="BU88" s="7">
        <f t="shared" si="133"/>
        <v>0.8138130036966954</v>
      </c>
      <c r="BV88" s="7">
        <f t="shared" si="133"/>
        <v>0.81011938242797765</v>
      </c>
      <c r="BW88" s="7">
        <f t="shared" si="133"/>
        <v>0.8064257611592599</v>
      </c>
      <c r="BX88" s="7">
        <f t="shared" si="133"/>
        <v>0.80273213989054215</v>
      </c>
      <c r="BY88" s="7">
        <f t="shared" si="133"/>
        <v>0.79903851862182451</v>
      </c>
      <c r="BZ88" s="7">
        <f t="shared" si="133"/>
        <v>0.79534489735310676</v>
      </c>
      <c r="CA88" s="7">
        <f t="shared" si="133"/>
        <v>0.79165127608438901</v>
      </c>
      <c r="CB88" s="7">
        <f t="shared" si="133"/>
        <v>0.78795765481567126</v>
      </c>
      <c r="CC88" s="7">
        <f t="shared" si="133"/>
        <v>0.78426403354695351</v>
      </c>
      <c r="CD88" s="7">
        <f t="shared" si="133"/>
        <v>0.78057041227823576</v>
      </c>
      <c r="CE88" s="7">
        <f t="shared" si="133"/>
        <v>0.77687679100951801</v>
      </c>
      <c r="CF88" s="7">
        <f t="shared" si="134"/>
        <v>0.77449224760491575</v>
      </c>
      <c r="CG88" s="7">
        <f t="shared" si="134"/>
        <v>0.7721077042003136</v>
      </c>
      <c r="CH88" s="7">
        <f t="shared" si="134"/>
        <v>0.76972316079571135</v>
      </c>
      <c r="CI88" s="7">
        <f t="shared" si="134"/>
        <v>0.7673386173911092</v>
      </c>
      <c r="CJ88" s="7">
        <f t="shared" si="134"/>
        <v>0.76495407398650705</v>
      </c>
      <c r="CK88" s="7">
        <f t="shared" si="134"/>
        <v>0.7625695305819048</v>
      </c>
      <c r="CL88" s="7">
        <f t="shared" si="134"/>
        <v>0.76018498717730265</v>
      </c>
      <c r="CM88" s="7">
        <f t="shared" si="134"/>
        <v>0.75780044377270039</v>
      </c>
      <c r="CN88" s="7">
        <f t="shared" si="134"/>
        <v>0.75541590036809825</v>
      </c>
      <c r="CO88" s="7">
        <f t="shared" si="134"/>
        <v>0.7530313569634961</v>
      </c>
      <c r="CP88" s="7">
        <f t="shared" si="135"/>
        <v>0.75064681355889384</v>
      </c>
      <c r="CQ88" s="7">
        <f t="shared" si="135"/>
        <v>0.74826227015429159</v>
      </c>
      <c r="CR88" s="7">
        <f t="shared" si="135"/>
        <v>0.74587772674968944</v>
      </c>
      <c r="CS88" s="7">
        <f t="shared" si="135"/>
        <v>0.74349318334508729</v>
      </c>
      <c r="CT88" s="7">
        <f t="shared" si="135"/>
        <v>0.74110863994048504</v>
      </c>
      <c r="CU88" s="7">
        <f t="shared" si="135"/>
        <v>0.73872409653588289</v>
      </c>
      <c r="CV88" s="7">
        <f t="shared" si="135"/>
        <v>0.73633955313128063</v>
      </c>
      <c r="CW88" s="7">
        <f t="shared" si="135"/>
        <v>0.73395500972667849</v>
      </c>
      <c r="CX88" s="7">
        <f t="shared" si="135"/>
        <v>0.73157046632207634</v>
      </c>
      <c r="CY88" s="7">
        <f t="shared" si="135"/>
        <v>0.72918592291747408</v>
      </c>
      <c r="CZ88" s="7">
        <f t="shared" si="135"/>
        <v>0.72680137951287194</v>
      </c>
      <c r="DA88" s="7">
        <f t="shared" si="135"/>
        <v>0.72441683610826968</v>
      </c>
      <c r="DB88" s="7">
        <f t="shared" si="135"/>
        <v>0.72203229270366753</v>
      </c>
      <c r="DC88" s="7">
        <f t="shared" si="135"/>
        <v>0.71964774929906539</v>
      </c>
      <c r="DD88" s="7">
        <f t="shared" si="136"/>
        <v>0.71790007134480804</v>
      </c>
      <c r="DE88" s="7">
        <f t="shared" si="136"/>
        <v>0.7161523933905507</v>
      </c>
      <c r="DF88" s="7">
        <f t="shared" si="136"/>
        <v>0.71440471543629325</v>
      </c>
      <c r="DG88" s="7">
        <f t="shared" si="136"/>
        <v>0.71265703748203579</v>
      </c>
      <c r="DH88" s="7">
        <f t="shared" si="136"/>
        <v>0.71090935952777845</v>
      </c>
      <c r="DI88" s="7">
        <f t="shared" si="136"/>
        <v>0.70916168157352111</v>
      </c>
      <c r="DJ88" s="7">
        <f t="shared" si="136"/>
        <v>0.70741400361926365</v>
      </c>
      <c r="DK88" s="7">
        <f t="shared" si="136"/>
        <v>0.70566632566500631</v>
      </c>
      <c r="DL88" s="7">
        <f t="shared" si="136"/>
        <v>0.70391864771074886</v>
      </c>
      <c r="DM88" s="7">
        <f t="shared" si="136"/>
        <v>0.70217096975649151</v>
      </c>
      <c r="DN88" s="7">
        <f t="shared" si="137"/>
        <v>0.70042329180223417</v>
      </c>
      <c r="DO88" s="7">
        <f t="shared" si="137"/>
        <v>0.69867561384797672</v>
      </c>
      <c r="DP88" s="7">
        <f t="shared" si="137"/>
        <v>0.69692793589371937</v>
      </c>
      <c r="DQ88" s="7">
        <f t="shared" si="137"/>
        <v>0.69518025793946192</v>
      </c>
      <c r="DR88" s="7">
        <f t="shared" si="137"/>
        <v>0.69343257998520458</v>
      </c>
      <c r="DS88" s="7">
        <f t="shared" si="137"/>
        <v>0.69168490203094724</v>
      </c>
      <c r="DT88" s="7">
        <f t="shared" si="137"/>
        <v>0.68993722407668978</v>
      </c>
      <c r="DU88" s="7">
        <f t="shared" si="137"/>
        <v>0.68818954612243244</v>
      </c>
      <c r="DV88" s="7">
        <f t="shared" si="137"/>
        <v>0.68644186816817498</v>
      </c>
      <c r="DW88" s="7">
        <f t="shared" si="137"/>
        <v>0.68469419021391764</v>
      </c>
      <c r="DX88" s="7">
        <f t="shared" si="137"/>
        <v>0.6829465122596603</v>
      </c>
      <c r="DY88" s="7">
        <f t="shared" si="137"/>
        <v>0.68119883430540284</v>
      </c>
      <c r="DZ88" s="7">
        <f t="shared" si="137"/>
        <v>0.6794511563511455</v>
      </c>
      <c r="EA88" s="7">
        <f t="shared" si="137"/>
        <v>0.67770347839688805</v>
      </c>
      <c r="EC88" s="1">
        <v>0.85</v>
      </c>
      <c r="ED88" s="4">
        <f t="shared" si="138"/>
        <v>1.2198720895894237</v>
      </c>
      <c r="EE88" s="4">
        <f t="shared" si="139"/>
        <v>1.1457554072242595</v>
      </c>
      <c r="EF88" s="4">
        <f t="shared" si="140"/>
        <v>1.0195869741588242</v>
      </c>
      <c r="EG88" s="4">
        <f t="shared" si="141"/>
        <v>0.93209693249309589</v>
      </c>
      <c r="EH88" s="4">
        <f t="shared" si="142"/>
        <v>0.8655237014587438</v>
      </c>
      <c r="EI88" s="4">
        <f t="shared" si="143"/>
        <v>0.77687679100951801</v>
      </c>
      <c r="EJ88" s="4">
        <f t="shared" si="144"/>
        <v>0.71964774929906539</v>
      </c>
      <c r="EK88" s="4">
        <f t="shared" si="145"/>
        <v>0.67770347839688805</v>
      </c>
    </row>
    <row r="89" spans="1:141" x14ac:dyDescent="0.35">
      <c r="A89" s="21">
        <v>4.8</v>
      </c>
      <c r="P89" s="1">
        <f t="shared" si="116"/>
        <v>0.86</v>
      </c>
      <c r="Q89" s="7">
        <f t="shared" si="128"/>
        <v>1.221021571921852</v>
      </c>
      <c r="R89" s="7">
        <f t="shared" si="128"/>
        <v>1.2089432281139354</v>
      </c>
      <c r="S89" s="7">
        <f t="shared" si="128"/>
        <v>1.1968648843060188</v>
      </c>
      <c r="T89" s="7">
        <f t="shared" si="128"/>
        <v>1.1847865404981022</v>
      </c>
      <c r="U89" s="7">
        <f t="shared" si="128"/>
        <v>1.1727081966901856</v>
      </c>
      <c r="V89" s="7">
        <f t="shared" si="128"/>
        <v>1.1606298528822689</v>
      </c>
      <c r="W89" s="7">
        <f t="shared" si="128"/>
        <v>1.1485515090743523</v>
      </c>
      <c r="X89" s="7">
        <f t="shared" si="129"/>
        <v>1.1381538996909093</v>
      </c>
      <c r="Y89" s="7">
        <f t="shared" si="129"/>
        <v>1.1277562903074663</v>
      </c>
      <c r="Z89" s="7">
        <f t="shared" si="129"/>
        <v>1.1173586809240232</v>
      </c>
      <c r="AA89" s="7">
        <f t="shared" si="129"/>
        <v>1.1069610715405802</v>
      </c>
      <c r="AB89" s="7">
        <f t="shared" si="129"/>
        <v>1.0965634621571374</v>
      </c>
      <c r="AC89" s="7">
        <f t="shared" si="129"/>
        <v>1.0861658527736944</v>
      </c>
      <c r="AD89" s="7">
        <f t="shared" si="129"/>
        <v>1.0757682433902513</v>
      </c>
      <c r="AE89" s="7">
        <f t="shared" si="129"/>
        <v>1.0653706340068083</v>
      </c>
      <c r="AF89" s="7">
        <f t="shared" si="129"/>
        <v>1.0549730246233653</v>
      </c>
      <c r="AG89" s="7">
        <f t="shared" si="129"/>
        <v>1.0445754152399225</v>
      </c>
      <c r="AH89" s="7">
        <f t="shared" si="129"/>
        <v>1.0341778058564794</v>
      </c>
      <c r="AI89" s="7">
        <f t="shared" si="129"/>
        <v>1.0237801964730364</v>
      </c>
      <c r="AJ89" s="7">
        <f t="shared" si="130"/>
        <v>1.0165453539097287</v>
      </c>
      <c r="AK89" s="7">
        <f t="shared" si="130"/>
        <v>1.0093105113464209</v>
      </c>
      <c r="AL89" s="7">
        <f t="shared" si="130"/>
        <v>1.0020756687831132</v>
      </c>
      <c r="AM89" s="7">
        <f t="shared" si="130"/>
        <v>0.99484082621980552</v>
      </c>
      <c r="AN89" s="7">
        <f t="shared" si="130"/>
        <v>0.98760598365649777</v>
      </c>
      <c r="AO89" s="7">
        <f t="shared" si="130"/>
        <v>0.98037114109319012</v>
      </c>
      <c r="AP89" s="7">
        <f t="shared" si="130"/>
        <v>0.97313629852988237</v>
      </c>
      <c r="AQ89" s="7">
        <f t="shared" si="130"/>
        <v>0.96590145596657462</v>
      </c>
      <c r="AR89" s="7">
        <f t="shared" si="130"/>
        <v>0.95866661340326687</v>
      </c>
      <c r="AS89" s="7">
        <f t="shared" si="130"/>
        <v>0.95143177083995911</v>
      </c>
      <c r="AT89" s="7">
        <f t="shared" si="130"/>
        <v>0.94419692827665147</v>
      </c>
      <c r="AU89" s="7">
        <f t="shared" si="130"/>
        <v>0.93696208571334372</v>
      </c>
      <c r="AV89" s="7">
        <f t="shared" si="131"/>
        <v>0.93143978181065279</v>
      </c>
      <c r="AW89" s="7">
        <f t="shared" si="131"/>
        <v>0.92591747790796186</v>
      </c>
      <c r="AX89" s="7">
        <f t="shared" si="131"/>
        <v>0.92039517400527093</v>
      </c>
      <c r="AY89" s="7">
        <f t="shared" si="131"/>
        <v>0.91487287010257989</v>
      </c>
      <c r="AZ89" s="7">
        <f t="shared" si="131"/>
        <v>0.90935056619988885</v>
      </c>
      <c r="BA89" s="7">
        <f t="shared" si="131"/>
        <v>0.90382826229719793</v>
      </c>
      <c r="BB89" s="7">
        <f t="shared" si="131"/>
        <v>0.898305958394507</v>
      </c>
      <c r="BC89" s="7">
        <f t="shared" si="131"/>
        <v>0.89278365449181596</v>
      </c>
      <c r="BD89" s="7">
        <f t="shared" si="131"/>
        <v>0.88726135058912492</v>
      </c>
      <c r="BE89" s="7">
        <f t="shared" si="131"/>
        <v>0.88173904668643399</v>
      </c>
      <c r="BF89" s="7">
        <f t="shared" si="131"/>
        <v>0.87621674278374306</v>
      </c>
      <c r="BG89" s="7">
        <f t="shared" si="131"/>
        <v>0.87069443888105202</v>
      </c>
      <c r="BH89" s="7">
        <f t="shared" si="132"/>
        <v>0.86699767298116714</v>
      </c>
      <c r="BI89" s="7">
        <f t="shared" si="132"/>
        <v>0.86330090708128226</v>
      </c>
      <c r="BJ89" s="7">
        <f t="shared" si="132"/>
        <v>0.85960414118139727</v>
      </c>
      <c r="BK89" s="7">
        <f t="shared" si="132"/>
        <v>0.85590737528151239</v>
      </c>
      <c r="BL89" s="7">
        <f t="shared" si="132"/>
        <v>0.85221060938162752</v>
      </c>
      <c r="BM89" s="7">
        <f t="shared" si="132"/>
        <v>0.84851384348174264</v>
      </c>
      <c r="BN89" s="7">
        <f t="shared" si="132"/>
        <v>0.84481707758185776</v>
      </c>
      <c r="BO89" s="7">
        <f t="shared" si="132"/>
        <v>0.84112031168197288</v>
      </c>
      <c r="BP89" s="7">
        <f t="shared" si="132"/>
        <v>0.837423545782088</v>
      </c>
      <c r="BQ89" s="7">
        <f t="shared" si="132"/>
        <v>0.83372677988220301</v>
      </c>
      <c r="BR89" s="7">
        <f t="shared" si="133"/>
        <v>0.83003001398231824</v>
      </c>
      <c r="BS89" s="7">
        <f t="shared" si="133"/>
        <v>0.82633324808243325</v>
      </c>
      <c r="BT89" s="7">
        <f t="shared" si="133"/>
        <v>0.82263648218254837</v>
      </c>
      <c r="BU89" s="7">
        <f t="shared" si="133"/>
        <v>0.81893971628266349</v>
      </c>
      <c r="BV89" s="7">
        <f t="shared" si="133"/>
        <v>0.81524295038277861</v>
      </c>
      <c r="BW89" s="7">
        <f t="shared" si="133"/>
        <v>0.81154618448289373</v>
      </c>
      <c r="BX89" s="7">
        <f t="shared" si="133"/>
        <v>0.80784941858300874</v>
      </c>
      <c r="BY89" s="7">
        <f t="shared" si="133"/>
        <v>0.80415265268312397</v>
      </c>
      <c r="BZ89" s="7">
        <f t="shared" si="133"/>
        <v>0.80045588678323898</v>
      </c>
      <c r="CA89" s="7">
        <f t="shared" si="133"/>
        <v>0.7967591208833541</v>
      </c>
      <c r="CB89" s="7">
        <f t="shared" si="133"/>
        <v>0.79306235498346922</v>
      </c>
      <c r="CC89" s="7">
        <f t="shared" si="133"/>
        <v>0.78936558908358434</v>
      </c>
      <c r="CD89" s="7">
        <f t="shared" si="133"/>
        <v>0.78566882318369946</v>
      </c>
      <c r="CE89" s="7">
        <f t="shared" si="133"/>
        <v>0.78197205728381447</v>
      </c>
      <c r="CF89" s="7">
        <f t="shared" si="134"/>
        <v>0.77958274209351164</v>
      </c>
      <c r="CG89" s="7">
        <f t="shared" si="134"/>
        <v>0.7771934269032087</v>
      </c>
      <c r="CH89" s="7">
        <f t="shared" si="134"/>
        <v>0.77480411171290564</v>
      </c>
      <c r="CI89" s="7">
        <f t="shared" si="134"/>
        <v>0.7724147965226027</v>
      </c>
      <c r="CJ89" s="7">
        <f t="shared" si="134"/>
        <v>0.77002548133229975</v>
      </c>
      <c r="CK89" s="7">
        <f t="shared" si="134"/>
        <v>0.76763616614199681</v>
      </c>
      <c r="CL89" s="7">
        <f t="shared" si="134"/>
        <v>0.76524685095169376</v>
      </c>
      <c r="CM89" s="7">
        <f t="shared" si="134"/>
        <v>0.76285753576139081</v>
      </c>
      <c r="CN89" s="7">
        <f t="shared" si="134"/>
        <v>0.76046822057108787</v>
      </c>
      <c r="CO89" s="7">
        <f t="shared" si="134"/>
        <v>0.75807890538078482</v>
      </c>
      <c r="CP89" s="7">
        <f t="shared" si="135"/>
        <v>0.75568959019048187</v>
      </c>
      <c r="CQ89" s="7">
        <f t="shared" si="135"/>
        <v>0.75330027500017893</v>
      </c>
      <c r="CR89" s="7">
        <f t="shared" si="135"/>
        <v>0.75091095980987599</v>
      </c>
      <c r="CS89" s="7">
        <f t="shared" si="135"/>
        <v>0.74852164461957293</v>
      </c>
      <c r="CT89" s="7">
        <f t="shared" si="135"/>
        <v>0.74613232942926999</v>
      </c>
      <c r="CU89" s="7">
        <f t="shared" si="135"/>
        <v>0.74374301423896694</v>
      </c>
      <c r="CV89" s="7">
        <f t="shared" si="135"/>
        <v>0.74135369904866399</v>
      </c>
      <c r="CW89" s="7">
        <f t="shared" si="135"/>
        <v>0.73896438385836105</v>
      </c>
      <c r="CX89" s="7">
        <f t="shared" si="135"/>
        <v>0.73657506866805811</v>
      </c>
      <c r="CY89" s="7">
        <f t="shared" si="135"/>
        <v>0.73418575347775505</v>
      </c>
      <c r="CZ89" s="7">
        <f t="shared" si="135"/>
        <v>0.73179643828745211</v>
      </c>
      <c r="DA89" s="7">
        <f t="shared" si="135"/>
        <v>0.72940712309714917</v>
      </c>
      <c r="DB89" s="7">
        <f t="shared" si="135"/>
        <v>0.72701780790684611</v>
      </c>
      <c r="DC89" s="7">
        <f t="shared" si="135"/>
        <v>0.72462849271654317</v>
      </c>
      <c r="DD89" s="7">
        <f t="shared" si="136"/>
        <v>0.72287595850907449</v>
      </c>
      <c r="DE89" s="7">
        <f t="shared" si="136"/>
        <v>0.72112342430160581</v>
      </c>
      <c r="DF89" s="7">
        <f t="shared" si="136"/>
        <v>0.71937089009413713</v>
      </c>
      <c r="DG89" s="7">
        <f t="shared" si="136"/>
        <v>0.71761835588666845</v>
      </c>
      <c r="DH89" s="7">
        <f t="shared" si="136"/>
        <v>0.71586582167919977</v>
      </c>
      <c r="DI89" s="7">
        <f t="shared" si="136"/>
        <v>0.71411328747173108</v>
      </c>
      <c r="DJ89" s="7">
        <f t="shared" si="136"/>
        <v>0.7123607532642624</v>
      </c>
      <c r="DK89" s="7">
        <f t="shared" si="136"/>
        <v>0.71060821905679372</v>
      </c>
      <c r="DL89" s="7">
        <f t="shared" si="136"/>
        <v>0.70885568484932504</v>
      </c>
      <c r="DM89" s="7">
        <f t="shared" si="136"/>
        <v>0.70710315064185636</v>
      </c>
      <c r="DN89" s="7">
        <f t="shared" si="137"/>
        <v>0.70535061643438768</v>
      </c>
      <c r="DO89" s="7">
        <f t="shared" si="137"/>
        <v>0.703598082226919</v>
      </c>
      <c r="DP89" s="7">
        <f t="shared" si="137"/>
        <v>0.70184554801945032</v>
      </c>
      <c r="DQ89" s="7">
        <f t="shared" si="137"/>
        <v>0.70009301381198163</v>
      </c>
      <c r="DR89" s="7">
        <f t="shared" si="137"/>
        <v>0.69834047960451295</v>
      </c>
      <c r="DS89" s="7">
        <f t="shared" si="137"/>
        <v>0.69658794539704427</v>
      </c>
      <c r="DT89" s="7">
        <f t="shared" si="137"/>
        <v>0.69483541118957559</v>
      </c>
      <c r="DU89" s="7">
        <f t="shared" si="137"/>
        <v>0.69308287698210691</v>
      </c>
      <c r="DV89" s="7">
        <f t="shared" si="137"/>
        <v>0.69133034277463823</v>
      </c>
      <c r="DW89" s="7">
        <f t="shared" si="137"/>
        <v>0.68957780856716955</v>
      </c>
      <c r="DX89" s="7">
        <f t="shared" si="137"/>
        <v>0.68782527435970087</v>
      </c>
      <c r="DY89" s="7">
        <f t="shared" si="137"/>
        <v>0.68607274015223219</v>
      </c>
      <c r="DZ89" s="7">
        <f t="shared" si="137"/>
        <v>0.6843202059447635</v>
      </c>
      <c r="EA89" s="7">
        <f t="shared" si="137"/>
        <v>0.68256767173729482</v>
      </c>
      <c r="EC89" s="1">
        <v>0.86</v>
      </c>
      <c r="ED89" s="4">
        <f t="shared" si="138"/>
        <v>1.221021571921852</v>
      </c>
      <c r="EE89" s="4">
        <f t="shared" si="139"/>
        <v>1.1485515090743523</v>
      </c>
      <c r="EF89" s="4">
        <f t="shared" si="140"/>
        <v>1.0237801964730364</v>
      </c>
      <c r="EG89" s="4">
        <f t="shared" si="141"/>
        <v>0.93696208571334383</v>
      </c>
      <c r="EH89" s="4">
        <f t="shared" si="142"/>
        <v>0.87069443888105202</v>
      </c>
      <c r="EI89" s="4">
        <f t="shared" si="143"/>
        <v>0.78197205728381458</v>
      </c>
      <c r="EJ89" s="4">
        <f t="shared" si="144"/>
        <v>0.72462849271654317</v>
      </c>
      <c r="EK89" s="4">
        <f t="shared" si="145"/>
        <v>0.68256767173729482</v>
      </c>
    </row>
    <row r="90" spans="1:141" x14ac:dyDescent="0.35">
      <c r="A90" s="21">
        <v>4.9000000000000004</v>
      </c>
      <c r="P90" s="1">
        <f t="shared" si="116"/>
        <v>0.87</v>
      </c>
      <c r="Q90" s="7">
        <f t="shared" si="128"/>
        <v>1.2221710542542801</v>
      </c>
      <c r="R90" s="7">
        <f t="shared" si="128"/>
        <v>1.2103671470326409</v>
      </c>
      <c r="S90" s="7">
        <f t="shared" si="128"/>
        <v>1.1985632398110018</v>
      </c>
      <c r="T90" s="7">
        <f t="shared" si="128"/>
        <v>1.1867593325893626</v>
      </c>
      <c r="U90" s="7">
        <f t="shared" si="128"/>
        <v>1.1749554253677235</v>
      </c>
      <c r="V90" s="7">
        <f t="shared" si="128"/>
        <v>1.1631515181460843</v>
      </c>
      <c r="W90" s="7">
        <f t="shared" si="128"/>
        <v>1.1513476109244452</v>
      </c>
      <c r="X90" s="7">
        <f t="shared" si="129"/>
        <v>1.1410664282463454</v>
      </c>
      <c r="Y90" s="7">
        <f t="shared" si="129"/>
        <v>1.1307852455682457</v>
      </c>
      <c r="Z90" s="7">
        <f t="shared" si="129"/>
        <v>1.1205040628901459</v>
      </c>
      <c r="AA90" s="7">
        <f t="shared" si="129"/>
        <v>1.1102228802120462</v>
      </c>
      <c r="AB90" s="7">
        <f t="shared" si="129"/>
        <v>1.0999416975339467</v>
      </c>
      <c r="AC90" s="7">
        <f t="shared" si="129"/>
        <v>1.0896605148558469</v>
      </c>
      <c r="AD90" s="7">
        <f t="shared" si="129"/>
        <v>1.0793793321777472</v>
      </c>
      <c r="AE90" s="7">
        <f t="shared" si="129"/>
        <v>1.0690981494996474</v>
      </c>
      <c r="AF90" s="7">
        <f t="shared" si="129"/>
        <v>1.0588169668215477</v>
      </c>
      <c r="AG90" s="7">
        <f t="shared" si="129"/>
        <v>1.0485357841434482</v>
      </c>
      <c r="AH90" s="7">
        <f t="shared" si="129"/>
        <v>1.0382546014653484</v>
      </c>
      <c r="AI90" s="7">
        <f t="shared" si="129"/>
        <v>1.0279734187872487</v>
      </c>
      <c r="AJ90" s="7">
        <f t="shared" si="130"/>
        <v>1.0207945704661106</v>
      </c>
      <c r="AK90" s="7">
        <f t="shared" si="130"/>
        <v>1.0136157221449724</v>
      </c>
      <c r="AL90" s="7">
        <f t="shared" si="130"/>
        <v>1.0064368738238345</v>
      </c>
      <c r="AM90" s="7">
        <f t="shared" si="130"/>
        <v>0.99925802550269638</v>
      </c>
      <c r="AN90" s="7">
        <f t="shared" si="130"/>
        <v>0.99207917718155825</v>
      </c>
      <c r="AO90" s="7">
        <f t="shared" si="130"/>
        <v>0.98490032886042012</v>
      </c>
      <c r="AP90" s="7">
        <f t="shared" si="130"/>
        <v>0.9777214805392821</v>
      </c>
      <c r="AQ90" s="7">
        <f t="shared" si="130"/>
        <v>0.97054263221814407</v>
      </c>
      <c r="AR90" s="7">
        <f t="shared" si="130"/>
        <v>0.96336378389700594</v>
      </c>
      <c r="AS90" s="7">
        <f t="shared" si="130"/>
        <v>0.95618493557586781</v>
      </c>
      <c r="AT90" s="7">
        <f t="shared" si="130"/>
        <v>0.94900608725472979</v>
      </c>
      <c r="AU90" s="7">
        <f t="shared" si="130"/>
        <v>0.94182723893359177</v>
      </c>
      <c r="AV90" s="7">
        <f t="shared" si="131"/>
        <v>0.9363304003810724</v>
      </c>
      <c r="AW90" s="7">
        <f t="shared" si="131"/>
        <v>0.93083356182855315</v>
      </c>
      <c r="AX90" s="7">
        <f t="shared" si="131"/>
        <v>0.92533672327603389</v>
      </c>
      <c r="AY90" s="7">
        <f t="shared" si="131"/>
        <v>0.91983988472351452</v>
      </c>
      <c r="AZ90" s="7">
        <f t="shared" si="131"/>
        <v>0.91434304617099527</v>
      </c>
      <c r="BA90" s="7">
        <f t="shared" si="131"/>
        <v>0.90884620761847601</v>
      </c>
      <c r="BB90" s="7">
        <f t="shared" si="131"/>
        <v>0.90334936906595664</v>
      </c>
      <c r="BC90" s="7">
        <f t="shared" si="131"/>
        <v>0.89785253051343739</v>
      </c>
      <c r="BD90" s="7">
        <f t="shared" si="131"/>
        <v>0.89235569196091813</v>
      </c>
      <c r="BE90" s="7">
        <f t="shared" si="131"/>
        <v>0.88685885340839887</v>
      </c>
      <c r="BF90" s="7">
        <f t="shared" si="131"/>
        <v>0.88136201485587962</v>
      </c>
      <c r="BG90" s="7">
        <f t="shared" si="131"/>
        <v>0.87586517630336025</v>
      </c>
      <c r="BH90" s="7">
        <f t="shared" si="132"/>
        <v>0.87216526577230824</v>
      </c>
      <c r="BI90" s="7">
        <f t="shared" si="132"/>
        <v>0.86846535524125612</v>
      </c>
      <c r="BJ90" s="7">
        <f t="shared" si="132"/>
        <v>0.86476544471020411</v>
      </c>
      <c r="BK90" s="7">
        <f t="shared" si="132"/>
        <v>0.86106553417915199</v>
      </c>
      <c r="BL90" s="7">
        <f t="shared" si="132"/>
        <v>0.85736562364809998</v>
      </c>
      <c r="BM90" s="7">
        <f t="shared" si="132"/>
        <v>0.85366571311704798</v>
      </c>
      <c r="BN90" s="7">
        <f t="shared" si="132"/>
        <v>0.84996580258599586</v>
      </c>
      <c r="BO90" s="7">
        <f t="shared" si="132"/>
        <v>0.84626589205494385</v>
      </c>
      <c r="BP90" s="7">
        <f t="shared" si="132"/>
        <v>0.84256598152389173</v>
      </c>
      <c r="BQ90" s="7">
        <f t="shared" si="132"/>
        <v>0.83886607099283972</v>
      </c>
      <c r="BR90" s="7">
        <f t="shared" si="133"/>
        <v>0.83516616046178771</v>
      </c>
      <c r="BS90" s="7">
        <f t="shared" si="133"/>
        <v>0.83146624993073559</v>
      </c>
      <c r="BT90" s="7">
        <f t="shared" si="133"/>
        <v>0.82776633939968358</v>
      </c>
      <c r="BU90" s="7">
        <f t="shared" si="133"/>
        <v>0.82406642886863146</v>
      </c>
      <c r="BV90" s="7">
        <f t="shared" si="133"/>
        <v>0.82036651833757945</v>
      </c>
      <c r="BW90" s="7">
        <f t="shared" si="133"/>
        <v>0.81666660780652744</v>
      </c>
      <c r="BX90" s="7">
        <f t="shared" si="133"/>
        <v>0.81296669727547533</v>
      </c>
      <c r="BY90" s="7">
        <f t="shared" si="133"/>
        <v>0.80926678674442332</v>
      </c>
      <c r="BZ90" s="7">
        <f t="shared" si="133"/>
        <v>0.8055668762133712</v>
      </c>
      <c r="CA90" s="7">
        <f t="shared" si="133"/>
        <v>0.80186696568231919</v>
      </c>
      <c r="CB90" s="7">
        <f t="shared" si="133"/>
        <v>0.79816705515126718</v>
      </c>
      <c r="CC90" s="7">
        <f t="shared" si="133"/>
        <v>0.79446714462021517</v>
      </c>
      <c r="CD90" s="7">
        <f t="shared" si="133"/>
        <v>0.79076723408916305</v>
      </c>
      <c r="CE90" s="7">
        <f t="shared" si="133"/>
        <v>0.78706732355811093</v>
      </c>
      <c r="CF90" s="7">
        <f t="shared" si="134"/>
        <v>0.78467323658210741</v>
      </c>
      <c r="CG90" s="7">
        <f t="shared" si="134"/>
        <v>0.78227914960610367</v>
      </c>
      <c r="CH90" s="7">
        <f t="shared" si="134"/>
        <v>0.77988506263009993</v>
      </c>
      <c r="CI90" s="7">
        <f t="shared" si="134"/>
        <v>0.77749097565409619</v>
      </c>
      <c r="CJ90" s="7">
        <f t="shared" si="134"/>
        <v>0.77509688867809245</v>
      </c>
      <c r="CK90" s="7">
        <f t="shared" si="134"/>
        <v>0.7727028017020886</v>
      </c>
      <c r="CL90" s="7">
        <f t="shared" si="134"/>
        <v>0.77030871472608486</v>
      </c>
      <c r="CM90" s="7">
        <f t="shared" si="134"/>
        <v>0.76791462775008112</v>
      </c>
      <c r="CN90" s="7">
        <f t="shared" si="134"/>
        <v>0.76552054077407738</v>
      </c>
      <c r="CO90" s="7">
        <f t="shared" si="134"/>
        <v>0.76312645379807353</v>
      </c>
      <c r="CP90" s="7">
        <f t="shared" si="135"/>
        <v>0.76073236682206979</v>
      </c>
      <c r="CQ90" s="7">
        <f t="shared" si="135"/>
        <v>0.75833827984606605</v>
      </c>
      <c r="CR90" s="7">
        <f t="shared" si="135"/>
        <v>0.75594419287006231</v>
      </c>
      <c r="CS90" s="7">
        <f t="shared" si="135"/>
        <v>0.75355010589405858</v>
      </c>
      <c r="CT90" s="7">
        <f t="shared" si="135"/>
        <v>0.75115601891805484</v>
      </c>
      <c r="CU90" s="7">
        <f t="shared" si="135"/>
        <v>0.7487619319420511</v>
      </c>
      <c r="CV90" s="7">
        <f t="shared" si="135"/>
        <v>0.74636784496604724</v>
      </c>
      <c r="CW90" s="7">
        <f t="shared" si="135"/>
        <v>0.7439737579900435</v>
      </c>
      <c r="CX90" s="7">
        <f t="shared" si="135"/>
        <v>0.74157967101403977</v>
      </c>
      <c r="CY90" s="7">
        <f t="shared" si="135"/>
        <v>0.73918558403803603</v>
      </c>
      <c r="CZ90" s="7">
        <f t="shared" si="135"/>
        <v>0.73679149706203229</v>
      </c>
      <c r="DA90" s="7">
        <f t="shared" si="135"/>
        <v>0.73439741008602843</v>
      </c>
      <c r="DB90" s="7">
        <f t="shared" si="135"/>
        <v>0.7320033231100247</v>
      </c>
      <c r="DC90" s="7">
        <f t="shared" si="135"/>
        <v>0.72960923613402096</v>
      </c>
      <c r="DD90" s="7">
        <f t="shared" si="136"/>
        <v>0.72785184567334105</v>
      </c>
      <c r="DE90" s="7">
        <f t="shared" si="136"/>
        <v>0.72609445521266103</v>
      </c>
      <c r="DF90" s="7">
        <f t="shared" si="136"/>
        <v>0.72433706475198112</v>
      </c>
      <c r="DG90" s="7">
        <f t="shared" si="136"/>
        <v>0.7225796742913011</v>
      </c>
      <c r="DH90" s="7">
        <f t="shared" si="136"/>
        <v>0.72082228383062108</v>
      </c>
      <c r="DI90" s="7">
        <f t="shared" si="136"/>
        <v>0.71906489336994117</v>
      </c>
      <c r="DJ90" s="7">
        <f t="shared" si="136"/>
        <v>0.71730750290926115</v>
      </c>
      <c r="DK90" s="7">
        <f t="shared" si="136"/>
        <v>0.71555011244858124</v>
      </c>
      <c r="DL90" s="7">
        <f t="shared" si="136"/>
        <v>0.71379272198790122</v>
      </c>
      <c r="DM90" s="7">
        <f t="shared" si="136"/>
        <v>0.7120353315272212</v>
      </c>
      <c r="DN90" s="7">
        <f t="shared" si="137"/>
        <v>0.7102779410665413</v>
      </c>
      <c r="DO90" s="7">
        <f t="shared" si="137"/>
        <v>0.70852055060586128</v>
      </c>
      <c r="DP90" s="7">
        <f t="shared" si="137"/>
        <v>0.70676316014518137</v>
      </c>
      <c r="DQ90" s="7">
        <f t="shared" si="137"/>
        <v>0.70500576968450135</v>
      </c>
      <c r="DR90" s="7">
        <f t="shared" si="137"/>
        <v>0.70324837922382133</v>
      </c>
      <c r="DS90" s="7">
        <f t="shared" si="137"/>
        <v>0.70149098876314142</v>
      </c>
      <c r="DT90" s="7">
        <f t="shared" si="137"/>
        <v>0.69973359830246151</v>
      </c>
      <c r="DU90" s="7">
        <f t="shared" si="137"/>
        <v>0.69797620784178149</v>
      </c>
      <c r="DV90" s="7">
        <f t="shared" si="137"/>
        <v>0.69621881738110147</v>
      </c>
      <c r="DW90" s="7">
        <f t="shared" si="137"/>
        <v>0.69446142692042157</v>
      </c>
      <c r="DX90" s="7">
        <f t="shared" si="137"/>
        <v>0.69270403645974155</v>
      </c>
      <c r="DY90" s="7">
        <f t="shared" si="137"/>
        <v>0.69094664599906164</v>
      </c>
      <c r="DZ90" s="7">
        <f t="shared" si="137"/>
        <v>0.68918925553838162</v>
      </c>
      <c r="EA90" s="7">
        <f t="shared" si="137"/>
        <v>0.6874318650777016</v>
      </c>
      <c r="EC90" s="1">
        <v>0.87</v>
      </c>
      <c r="ED90" s="4">
        <f t="shared" si="138"/>
        <v>1.2221710542542801</v>
      </c>
      <c r="EE90" s="4">
        <f t="shared" si="139"/>
        <v>1.1513476109244452</v>
      </c>
      <c r="EF90" s="4">
        <f t="shared" si="140"/>
        <v>1.0279734187872487</v>
      </c>
      <c r="EG90" s="4">
        <f t="shared" si="141"/>
        <v>0.94182723893359177</v>
      </c>
      <c r="EH90" s="4">
        <f t="shared" si="142"/>
        <v>0.87586517630336036</v>
      </c>
      <c r="EI90" s="4">
        <f t="shared" si="143"/>
        <v>0.78706732355811115</v>
      </c>
      <c r="EJ90" s="4">
        <f t="shared" si="144"/>
        <v>0.72960923613402096</v>
      </c>
      <c r="EK90" s="4">
        <f t="shared" si="145"/>
        <v>0.6874318650777016</v>
      </c>
    </row>
    <row r="91" spans="1:141" x14ac:dyDescent="0.35">
      <c r="A91" s="21">
        <v>5</v>
      </c>
      <c r="P91" s="1">
        <f t="shared" si="116"/>
        <v>0.88</v>
      </c>
      <c r="Q91" s="7">
        <f t="shared" si="128"/>
        <v>1.2233205365867084</v>
      </c>
      <c r="R91" s="7">
        <f t="shared" si="128"/>
        <v>1.2117910659513467</v>
      </c>
      <c r="S91" s="7">
        <f t="shared" si="128"/>
        <v>1.2002615953159848</v>
      </c>
      <c r="T91" s="7">
        <f t="shared" si="128"/>
        <v>1.1887321246806231</v>
      </c>
      <c r="U91" s="7">
        <f t="shared" si="128"/>
        <v>1.1772026540452614</v>
      </c>
      <c r="V91" s="7">
        <f t="shared" si="128"/>
        <v>1.1656731834098997</v>
      </c>
      <c r="W91" s="7">
        <f t="shared" si="128"/>
        <v>1.154143712774538</v>
      </c>
      <c r="X91" s="7">
        <f t="shared" si="129"/>
        <v>1.1439789568017815</v>
      </c>
      <c r="Y91" s="7">
        <f t="shared" si="129"/>
        <v>1.1338142008290251</v>
      </c>
      <c r="Z91" s="7">
        <f t="shared" si="129"/>
        <v>1.1236494448562686</v>
      </c>
      <c r="AA91" s="7">
        <f t="shared" si="129"/>
        <v>1.1134846888835124</v>
      </c>
      <c r="AB91" s="7">
        <f t="shared" si="129"/>
        <v>1.1033199329107559</v>
      </c>
      <c r="AC91" s="7">
        <f t="shared" si="129"/>
        <v>1.0931551769379995</v>
      </c>
      <c r="AD91" s="7">
        <f t="shared" si="129"/>
        <v>1.082990420965243</v>
      </c>
      <c r="AE91" s="7">
        <f t="shared" si="129"/>
        <v>1.0728256649924865</v>
      </c>
      <c r="AF91" s="7">
        <f t="shared" si="129"/>
        <v>1.0626609090197303</v>
      </c>
      <c r="AG91" s="7">
        <f t="shared" si="129"/>
        <v>1.0524961530469739</v>
      </c>
      <c r="AH91" s="7">
        <f t="shared" si="129"/>
        <v>1.0423313970742174</v>
      </c>
      <c r="AI91" s="7">
        <f t="shared" si="129"/>
        <v>1.0321666411014609</v>
      </c>
      <c r="AJ91" s="7">
        <f t="shared" si="130"/>
        <v>1.0250437870224924</v>
      </c>
      <c r="AK91" s="7">
        <f t="shared" si="130"/>
        <v>1.0179209329435239</v>
      </c>
      <c r="AL91" s="7">
        <f t="shared" si="130"/>
        <v>1.0107980788645556</v>
      </c>
      <c r="AM91" s="7">
        <f t="shared" si="130"/>
        <v>1.0036752247855871</v>
      </c>
      <c r="AN91" s="7">
        <f t="shared" si="130"/>
        <v>0.99655237070661873</v>
      </c>
      <c r="AO91" s="7">
        <f t="shared" si="130"/>
        <v>0.98942951662765033</v>
      </c>
      <c r="AP91" s="7">
        <f t="shared" si="130"/>
        <v>0.98230666254868182</v>
      </c>
      <c r="AQ91" s="7">
        <f t="shared" si="130"/>
        <v>0.97518380846971342</v>
      </c>
      <c r="AR91" s="7">
        <f t="shared" si="130"/>
        <v>0.96806095439074502</v>
      </c>
      <c r="AS91" s="7">
        <f t="shared" si="130"/>
        <v>0.96093810031177662</v>
      </c>
      <c r="AT91" s="7">
        <f t="shared" si="130"/>
        <v>0.95381524623280822</v>
      </c>
      <c r="AU91" s="7">
        <f t="shared" si="130"/>
        <v>0.94669239215383971</v>
      </c>
      <c r="AV91" s="7">
        <f t="shared" si="131"/>
        <v>0.94122101895149224</v>
      </c>
      <c r="AW91" s="7">
        <f t="shared" si="131"/>
        <v>0.93574964574914465</v>
      </c>
      <c r="AX91" s="7">
        <f t="shared" si="131"/>
        <v>0.93027827254679707</v>
      </c>
      <c r="AY91" s="7">
        <f t="shared" si="131"/>
        <v>0.92480689934444937</v>
      </c>
      <c r="AZ91" s="7">
        <f t="shared" si="131"/>
        <v>0.9193355261421019</v>
      </c>
      <c r="BA91" s="7">
        <f t="shared" si="131"/>
        <v>0.9138641529397542</v>
      </c>
      <c r="BB91" s="7">
        <f t="shared" si="131"/>
        <v>0.90839277973740662</v>
      </c>
      <c r="BC91" s="7">
        <f t="shared" si="131"/>
        <v>0.90292140653505903</v>
      </c>
      <c r="BD91" s="7">
        <f t="shared" si="131"/>
        <v>0.89745003333271145</v>
      </c>
      <c r="BE91" s="7">
        <f t="shared" si="131"/>
        <v>0.89197866013036387</v>
      </c>
      <c r="BF91" s="7">
        <f t="shared" si="131"/>
        <v>0.88650728692801628</v>
      </c>
      <c r="BG91" s="7">
        <f t="shared" si="131"/>
        <v>0.8810359137256687</v>
      </c>
      <c r="BH91" s="7">
        <f t="shared" si="132"/>
        <v>0.87733285856344945</v>
      </c>
      <c r="BI91" s="7">
        <f t="shared" si="132"/>
        <v>0.87362980340123031</v>
      </c>
      <c r="BJ91" s="7">
        <f t="shared" si="132"/>
        <v>0.86992674823901106</v>
      </c>
      <c r="BK91" s="7">
        <f t="shared" si="132"/>
        <v>0.86622369307679192</v>
      </c>
      <c r="BL91" s="7">
        <f t="shared" si="132"/>
        <v>0.86252063791457267</v>
      </c>
      <c r="BM91" s="7">
        <f t="shared" si="132"/>
        <v>0.85881758275235343</v>
      </c>
      <c r="BN91" s="7">
        <f t="shared" si="132"/>
        <v>0.85511452759013429</v>
      </c>
      <c r="BO91" s="7">
        <f t="shared" si="132"/>
        <v>0.85141147242791504</v>
      </c>
      <c r="BP91" s="7">
        <f t="shared" si="132"/>
        <v>0.8477084172656959</v>
      </c>
      <c r="BQ91" s="7">
        <f t="shared" si="132"/>
        <v>0.84400536210347665</v>
      </c>
      <c r="BR91" s="7">
        <f t="shared" si="133"/>
        <v>0.8403023069412574</v>
      </c>
      <c r="BS91" s="7">
        <f t="shared" si="133"/>
        <v>0.83659925177903827</v>
      </c>
      <c r="BT91" s="7">
        <f t="shared" si="133"/>
        <v>0.83289619661681902</v>
      </c>
      <c r="BU91" s="7">
        <f t="shared" si="133"/>
        <v>0.82919314145459988</v>
      </c>
      <c r="BV91" s="7">
        <f t="shared" si="133"/>
        <v>0.82549008629238063</v>
      </c>
      <c r="BW91" s="7">
        <f t="shared" si="133"/>
        <v>0.82178703113016138</v>
      </c>
      <c r="BX91" s="7">
        <f t="shared" si="133"/>
        <v>0.81808397596794225</v>
      </c>
      <c r="BY91" s="7">
        <f t="shared" si="133"/>
        <v>0.814380920805723</v>
      </c>
      <c r="BZ91" s="7">
        <f t="shared" si="133"/>
        <v>0.81067786564350386</v>
      </c>
      <c r="CA91" s="7">
        <f t="shared" si="133"/>
        <v>0.80697481048128461</v>
      </c>
      <c r="CB91" s="7">
        <f t="shared" si="133"/>
        <v>0.80327175531906536</v>
      </c>
      <c r="CC91" s="7">
        <f t="shared" si="133"/>
        <v>0.79956870015684622</v>
      </c>
      <c r="CD91" s="7">
        <f t="shared" si="133"/>
        <v>0.79586564499462709</v>
      </c>
      <c r="CE91" s="7">
        <f t="shared" si="133"/>
        <v>0.79216258983240784</v>
      </c>
      <c r="CF91" s="7">
        <f t="shared" si="134"/>
        <v>0.7897637310707033</v>
      </c>
      <c r="CG91" s="7">
        <f t="shared" si="134"/>
        <v>0.78736487230899876</v>
      </c>
      <c r="CH91" s="7">
        <f t="shared" si="134"/>
        <v>0.78496601354729423</v>
      </c>
      <c r="CI91" s="7">
        <f t="shared" si="134"/>
        <v>0.78256715478558969</v>
      </c>
      <c r="CJ91" s="7">
        <f t="shared" si="134"/>
        <v>0.78016829602388515</v>
      </c>
      <c r="CK91" s="7">
        <f t="shared" si="134"/>
        <v>0.77776943726218051</v>
      </c>
      <c r="CL91" s="7">
        <f t="shared" si="134"/>
        <v>0.77537057850047597</v>
      </c>
      <c r="CM91" s="7">
        <f t="shared" si="134"/>
        <v>0.77297171973877143</v>
      </c>
      <c r="CN91" s="7">
        <f t="shared" si="134"/>
        <v>0.7705728609770669</v>
      </c>
      <c r="CO91" s="7">
        <f t="shared" si="134"/>
        <v>0.76817400221536236</v>
      </c>
      <c r="CP91" s="7">
        <f t="shared" si="135"/>
        <v>0.76577514345365782</v>
      </c>
      <c r="CQ91" s="7">
        <f t="shared" si="135"/>
        <v>0.76337628469195329</v>
      </c>
      <c r="CR91" s="7">
        <f t="shared" si="135"/>
        <v>0.76097742593024875</v>
      </c>
      <c r="CS91" s="7">
        <f t="shared" si="135"/>
        <v>0.7585785671685441</v>
      </c>
      <c r="CT91" s="7">
        <f t="shared" si="135"/>
        <v>0.75617970840683957</v>
      </c>
      <c r="CU91" s="7">
        <f t="shared" si="135"/>
        <v>0.75378084964513503</v>
      </c>
      <c r="CV91" s="7">
        <f t="shared" si="135"/>
        <v>0.7513819908834305</v>
      </c>
      <c r="CW91" s="7">
        <f t="shared" si="135"/>
        <v>0.74898313212172596</v>
      </c>
      <c r="CX91" s="7">
        <f t="shared" si="135"/>
        <v>0.74658427336002142</v>
      </c>
      <c r="CY91" s="7">
        <f t="shared" si="135"/>
        <v>0.74418541459831689</v>
      </c>
      <c r="CZ91" s="7">
        <f t="shared" si="135"/>
        <v>0.74178655583661235</v>
      </c>
      <c r="DA91" s="7">
        <f t="shared" si="135"/>
        <v>0.73938769707490781</v>
      </c>
      <c r="DB91" s="7">
        <f t="shared" si="135"/>
        <v>0.73698883831320328</v>
      </c>
      <c r="DC91" s="7">
        <f t="shared" si="135"/>
        <v>0.73458997955149874</v>
      </c>
      <c r="DD91" s="7">
        <f t="shared" si="136"/>
        <v>0.73282773283760738</v>
      </c>
      <c r="DE91" s="7">
        <f t="shared" si="136"/>
        <v>0.73106548612371614</v>
      </c>
      <c r="DF91" s="7">
        <f t="shared" si="136"/>
        <v>0.72930323940982489</v>
      </c>
      <c r="DG91" s="7">
        <f t="shared" si="136"/>
        <v>0.72754099269593364</v>
      </c>
      <c r="DH91" s="7">
        <f t="shared" si="136"/>
        <v>0.72577874598204239</v>
      </c>
      <c r="DI91" s="7">
        <f t="shared" si="136"/>
        <v>0.72401649926815104</v>
      </c>
      <c r="DJ91" s="7">
        <f t="shared" si="136"/>
        <v>0.72225425255425979</v>
      </c>
      <c r="DK91" s="7">
        <f t="shared" si="136"/>
        <v>0.72049200584036854</v>
      </c>
      <c r="DL91" s="7">
        <f t="shared" si="136"/>
        <v>0.7187297591264773</v>
      </c>
      <c r="DM91" s="7">
        <f t="shared" si="136"/>
        <v>0.71696751241258605</v>
      </c>
      <c r="DN91" s="7">
        <f t="shared" si="137"/>
        <v>0.71520526569869469</v>
      </c>
      <c r="DO91" s="7">
        <f t="shared" si="137"/>
        <v>0.71344301898480356</v>
      </c>
      <c r="DP91" s="7">
        <f t="shared" si="137"/>
        <v>0.7116807722709122</v>
      </c>
      <c r="DQ91" s="7">
        <f t="shared" si="137"/>
        <v>0.70991852555702095</v>
      </c>
      <c r="DR91" s="7">
        <f t="shared" si="137"/>
        <v>0.70815627884312971</v>
      </c>
      <c r="DS91" s="7">
        <f t="shared" si="137"/>
        <v>0.70639403212923846</v>
      </c>
      <c r="DT91" s="7">
        <f t="shared" si="137"/>
        <v>0.70463178541534721</v>
      </c>
      <c r="DU91" s="7">
        <f t="shared" si="137"/>
        <v>0.70286953870145585</v>
      </c>
      <c r="DV91" s="7">
        <f t="shared" si="137"/>
        <v>0.70110729198756461</v>
      </c>
      <c r="DW91" s="7">
        <f t="shared" si="137"/>
        <v>0.69934504527367336</v>
      </c>
      <c r="DX91" s="7">
        <f t="shared" si="137"/>
        <v>0.69758279855978211</v>
      </c>
      <c r="DY91" s="7">
        <f t="shared" si="137"/>
        <v>0.69582055184589087</v>
      </c>
      <c r="DZ91" s="7">
        <f t="shared" si="137"/>
        <v>0.69405830513199951</v>
      </c>
      <c r="EA91" s="7">
        <f t="shared" si="137"/>
        <v>0.69229605841810837</v>
      </c>
      <c r="EC91" s="1">
        <v>0.88</v>
      </c>
      <c r="ED91" s="4">
        <f t="shared" si="138"/>
        <v>1.2233205365867084</v>
      </c>
      <c r="EE91" s="4">
        <f t="shared" si="139"/>
        <v>1.154143712774538</v>
      </c>
      <c r="EF91" s="4">
        <f t="shared" si="140"/>
        <v>1.0321666411014609</v>
      </c>
      <c r="EG91" s="4">
        <f t="shared" si="141"/>
        <v>0.94669239215383982</v>
      </c>
      <c r="EH91" s="4">
        <f t="shared" si="142"/>
        <v>0.8810359137256687</v>
      </c>
      <c r="EI91" s="4">
        <f t="shared" si="143"/>
        <v>0.79216258983240784</v>
      </c>
      <c r="EJ91" s="4">
        <f t="shared" si="144"/>
        <v>0.73458997955149874</v>
      </c>
      <c r="EK91" s="4">
        <f t="shared" si="145"/>
        <v>0.69229605841810837</v>
      </c>
    </row>
    <row r="92" spans="1:141" x14ac:dyDescent="0.35">
      <c r="A92" s="21">
        <v>5.0999999999999996</v>
      </c>
      <c r="P92" s="1">
        <f t="shared" si="116"/>
        <v>0.89</v>
      </c>
      <c r="Q92" s="7">
        <f t="shared" si="128"/>
        <v>1.2244700189191364</v>
      </c>
      <c r="R92" s="7">
        <f t="shared" si="128"/>
        <v>1.2132149848700522</v>
      </c>
      <c r="S92" s="7">
        <f t="shared" si="128"/>
        <v>1.201959950820968</v>
      </c>
      <c r="T92" s="7">
        <f t="shared" si="128"/>
        <v>1.1907049167718835</v>
      </c>
      <c r="U92" s="7">
        <f t="shared" si="128"/>
        <v>1.1794498827227993</v>
      </c>
      <c r="V92" s="7">
        <f t="shared" si="128"/>
        <v>1.168194848673715</v>
      </c>
      <c r="W92" s="7">
        <f t="shared" si="128"/>
        <v>1.1569398146246308</v>
      </c>
      <c r="X92" s="7">
        <f t="shared" si="129"/>
        <v>1.1468914853572176</v>
      </c>
      <c r="Y92" s="7">
        <f t="shared" si="129"/>
        <v>1.1368431560898045</v>
      </c>
      <c r="Z92" s="7">
        <f t="shared" si="129"/>
        <v>1.1267948268223913</v>
      </c>
      <c r="AA92" s="7">
        <f t="shared" si="129"/>
        <v>1.1167464975549783</v>
      </c>
      <c r="AB92" s="7">
        <f t="shared" si="129"/>
        <v>1.1066981682875652</v>
      </c>
      <c r="AC92" s="7">
        <f t="shared" si="129"/>
        <v>1.096649839020152</v>
      </c>
      <c r="AD92" s="7">
        <f t="shared" si="129"/>
        <v>1.0866015097527388</v>
      </c>
      <c r="AE92" s="7">
        <f t="shared" si="129"/>
        <v>1.0765531804853257</v>
      </c>
      <c r="AF92" s="7">
        <f t="shared" si="129"/>
        <v>1.0665048512179127</v>
      </c>
      <c r="AG92" s="7">
        <f t="shared" si="129"/>
        <v>1.0564565219504995</v>
      </c>
      <c r="AH92" s="7">
        <f t="shared" si="129"/>
        <v>1.0464081926830864</v>
      </c>
      <c r="AI92" s="7">
        <f t="shared" si="129"/>
        <v>1.0363598634156732</v>
      </c>
      <c r="AJ92" s="7">
        <f t="shared" si="130"/>
        <v>1.0292930035788745</v>
      </c>
      <c r="AK92" s="7">
        <f t="shared" si="130"/>
        <v>1.0222261437420757</v>
      </c>
      <c r="AL92" s="7">
        <f t="shared" si="130"/>
        <v>1.0151592839052768</v>
      </c>
      <c r="AM92" s="7">
        <f t="shared" si="130"/>
        <v>1.0080924240684781</v>
      </c>
      <c r="AN92" s="7">
        <f t="shared" si="130"/>
        <v>1.0010255642316794</v>
      </c>
      <c r="AO92" s="7">
        <f t="shared" si="130"/>
        <v>0.99395870439488054</v>
      </c>
      <c r="AP92" s="7">
        <f t="shared" si="130"/>
        <v>0.98689184455808177</v>
      </c>
      <c r="AQ92" s="7">
        <f t="shared" si="130"/>
        <v>0.97982498472128299</v>
      </c>
      <c r="AR92" s="7">
        <f t="shared" si="130"/>
        <v>0.97275812488448421</v>
      </c>
      <c r="AS92" s="7">
        <f t="shared" si="130"/>
        <v>0.96569126504768543</v>
      </c>
      <c r="AT92" s="7">
        <f t="shared" si="130"/>
        <v>0.95862440521088654</v>
      </c>
      <c r="AU92" s="7">
        <f t="shared" si="130"/>
        <v>0.95155754537408788</v>
      </c>
      <c r="AV92" s="7">
        <f t="shared" si="131"/>
        <v>0.94611163752191185</v>
      </c>
      <c r="AW92" s="7">
        <f t="shared" si="131"/>
        <v>0.94066572966973594</v>
      </c>
      <c r="AX92" s="7">
        <f t="shared" si="131"/>
        <v>0.93521982181756003</v>
      </c>
      <c r="AY92" s="7">
        <f t="shared" si="131"/>
        <v>0.92977391396538411</v>
      </c>
      <c r="AZ92" s="7">
        <f t="shared" si="131"/>
        <v>0.9243280061132082</v>
      </c>
      <c r="BA92" s="7">
        <f t="shared" si="131"/>
        <v>0.91888209826103229</v>
      </c>
      <c r="BB92" s="7">
        <f t="shared" si="131"/>
        <v>0.91343619040885637</v>
      </c>
      <c r="BC92" s="7">
        <f t="shared" si="131"/>
        <v>0.90799028255668057</v>
      </c>
      <c r="BD92" s="7">
        <f t="shared" si="131"/>
        <v>0.90254437470450455</v>
      </c>
      <c r="BE92" s="7">
        <f t="shared" si="131"/>
        <v>0.89709846685232875</v>
      </c>
      <c r="BF92" s="7">
        <f t="shared" si="131"/>
        <v>0.89165255900015272</v>
      </c>
      <c r="BG92" s="7">
        <f t="shared" si="131"/>
        <v>0.88620665114797692</v>
      </c>
      <c r="BH92" s="7">
        <f t="shared" si="132"/>
        <v>0.88250045135459054</v>
      </c>
      <c r="BI92" s="7">
        <f t="shared" si="132"/>
        <v>0.87879425156120416</v>
      </c>
      <c r="BJ92" s="7">
        <f t="shared" si="132"/>
        <v>0.87508805176781779</v>
      </c>
      <c r="BK92" s="7">
        <f t="shared" si="132"/>
        <v>0.87138185197443141</v>
      </c>
      <c r="BL92" s="7">
        <f t="shared" si="132"/>
        <v>0.86767565218104514</v>
      </c>
      <c r="BM92" s="7">
        <f t="shared" si="132"/>
        <v>0.86396945238765877</v>
      </c>
      <c r="BN92" s="7">
        <f t="shared" si="132"/>
        <v>0.86026325259427239</v>
      </c>
      <c r="BO92" s="7">
        <f t="shared" si="132"/>
        <v>0.85655705280088601</v>
      </c>
      <c r="BP92" s="7">
        <f t="shared" si="132"/>
        <v>0.85285085300749963</v>
      </c>
      <c r="BQ92" s="7">
        <f t="shared" si="132"/>
        <v>0.84914465321411337</v>
      </c>
      <c r="BR92" s="7">
        <f t="shared" si="133"/>
        <v>0.84543845342072699</v>
      </c>
      <c r="BS92" s="7">
        <f t="shared" si="133"/>
        <v>0.84173225362734061</v>
      </c>
      <c r="BT92" s="7">
        <f t="shared" si="133"/>
        <v>0.83802605383395423</v>
      </c>
      <c r="BU92" s="7">
        <f t="shared" si="133"/>
        <v>0.83431985404056785</v>
      </c>
      <c r="BV92" s="7">
        <f t="shared" si="133"/>
        <v>0.83061365424718148</v>
      </c>
      <c r="BW92" s="7">
        <f t="shared" si="133"/>
        <v>0.8269074544537951</v>
      </c>
      <c r="BX92" s="7">
        <f t="shared" si="133"/>
        <v>0.82320125466040883</v>
      </c>
      <c r="BY92" s="7">
        <f t="shared" si="133"/>
        <v>0.81949505486702245</v>
      </c>
      <c r="BZ92" s="7">
        <f t="shared" si="133"/>
        <v>0.81578885507363608</v>
      </c>
      <c r="CA92" s="7">
        <f t="shared" si="133"/>
        <v>0.8120826552802497</v>
      </c>
      <c r="CB92" s="7">
        <f t="shared" si="133"/>
        <v>0.80837645548686332</v>
      </c>
      <c r="CC92" s="7">
        <f t="shared" si="133"/>
        <v>0.80467025569347705</v>
      </c>
      <c r="CD92" s="7">
        <f t="shared" si="133"/>
        <v>0.80096405590009057</v>
      </c>
      <c r="CE92" s="7">
        <f t="shared" si="133"/>
        <v>0.7972578561067043</v>
      </c>
      <c r="CF92" s="7">
        <f t="shared" si="134"/>
        <v>0.79485422555929897</v>
      </c>
      <c r="CG92" s="7">
        <f t="shared" si="134"/>
        <v>0.79245059501189363</v>
      </c>
      <c r="CH92" s="7">
        <f t="shared" si="134"/>
        <v>0.7900469644644883</v>
      </c>
      <c r="CI92" s="7">
        <f t="shared" si="134"/>
        <v>0.78764333391708297</v>
      </c>
      <c r="CJ92" s="7">
        <f t="shared" si="134"/>
        <v>0.78523970336967763</v>
      </c>
      <c r="CK92" s="7">
        <f t="shared" si="134"/>
        <v>0.7828360728222723</v>
      </c>
      <c r="CL92" s="7">
        <f t="shared" si="134"/>
        <v>0.78043244227486697</v>
      </c>
      <c r="CM92" s="7">
        <f t="shared" si="134"/>
        <v>0.77802881172746163</v>
      </c>
      <c r="CN92" s="7">
        <f t="shared" si="134"/>
        <v>0.77562518118005641</v>
      </c>
      <c r="CO92" s="7">
        <f t="shared" si="134"/>
        <v>0.77322155063265108</v>
      </c>
      <c r="CP92" s="7">
        <f t="shared" si="135"/>
        <v>0.77081792008524574</v>
      </c>
      <c r="CQ92" s="7">
        <f t="shared" si="135"/>
        <v>0.76841428953784041</v>
      </c>
      <c r="CR92" s="7">
        <f t="shared" si="135"/>
        <v>0.76601065899043508</v>
      </c>
      <c r="CS92" s="7">
        <f t="shared" si="135"/>
        <v>0.76360702844302975</v>
      </c>
      <c r="CT92" s="7">
        <f t="shared" si="135"/>
        <v>0.76120339789562441</v>
      </c>
      <c r="CU92" s="7">
        <f t="shared" si="135"/>
        <v>0.75879976734821908</v>
      </c>
      <c r="CV92" s="7">
        <f t="shared" si="135"/>
        <v>0.75639613680081375</v>
      </c>
      <c r="CW92" s="7">
        <f t="shared" si="135"/>
        <v>0.75399250625340852</v>
      </c>
      <c r="CX92" s="7">
        <f t="shared" si="135"/>
        <v>0.75158887570600319</v>
      </c>
      <c r="CY92" s="7">
        <f t="shared" si="135"/>
        <v>0.74918524515859786</v>
      </c>
      <c r="CZ92" s="7">
        <f t="shared" si="135"/>
        <v>0.74678161461119252</v>
      </c>
      <c r="DA92" s="7">
        <f t="shared" si="135"/>
        <v>0.74437798406378719</v>
      </c>
      <c r="DB92" s="7">
        <f t="shared" si="135"/>
        <v>0.74197435351638186</v>
      </c>
      <c r="DC92" s="7">
        <f t="shared" si="135"/>
        <v>0.73957072296897652</v>
      </c>
      <c r="DD92" s="7">
        <f t="shared" si="136"/>
        <v>0.73780362000187394</v>
      </c>
      <c r="DE92" s="7">
        <f t="shared" si="136"/>
        <v>0.73603651703477135</v>
      </c>
      <c r="DF92" s="7">
        <f t="shared" si="136"/>
        <v>0.73426941406766888</v>
      </c>
      <c r="DG92" s="7">
        <f t="shared" si="136"/>
        <v>0.73250231110056629</v>
      </c>
      <c r="DH92" s="7">
        <f t="shared" si="136"/>
        <v>0.73073520813346371</v>
      </c>
      <c r="DI92" s="7">
        <f t="shared" si="136"/>
        <v>0.72896810516636124</v>
      </c>
      <c r="DJ92" s="7">
        <f t="shared" si="136"/>
        <v>0.72720100219925865</v>
      </c>
      <c r="DK92" s="7">
        <f t="shared" si="136"/>
        <v>0.72543389923215607</v>
      </c>
      <c r="DL92" s="7">
        <f t="shared" si="136"/>
        <v>0.72366679626505348</v>
      </c>
      <c r="DM92" s="7">
        <f t="shared" si="136"/>
        <v>0.7218996932979509</v>
      </c>
      <c r="DN92" s="7">
        <f t="shared" si="137"/>
        <v>0.72013259033084842</v>
      </c>
      <c r="DO92" s="7">
        <f t="shared" si="137"/>
        <v>0.71836548736374584</v>
      </c>
      <c r="DP92" s="7">
        <f t="shared" si="137"/>
        <v>0.71659838439664325</v>
      </c>
      <c r="DQ92" s="7">
        <f t="shared" si="137"/>
        <v>0.71483128142954078</v>
      </c>
      <c r="DR92" s="7">
        <f t="shared" si="137"/>
        <v>0.71306417846243819</v>
      </c>
      <c r="DS92" s="7">
        <f t="shared" si="137"/>
        <v>0.71129707549533561</v>
      </c>
      <c r="DT92" s="7">
        <f t="shared" si="137"/>
        <v>0.70952997252823302</v>
      </c>
      <c r="DU92" s="7">
        <f t="shared" si="137"/>
        <v>0.70776286956113044</v>
      </c>
      <c r="DV92" s="7">
        <f t="shared" si="137"/>
        <v>0.70599576659402796</v>
      </c>
      <c r="DW92" s="7">
        <f t="shared" si="137"/>
        <v>0.70422866362692538</v>
      </c>
      <c r="DX92" s="7">
        <f t="shared" si="137"/>
        <v>0.70246156065982279</v>
      </c>
      <c r="DY92" s="7">
        <f t="shared" si="137"/>
        <v>0.70069445769272032</v>
      </c>
      <c r="DZ92" s="7">
        <f t="shared" si="137"/>
        <v>0.69892735472561773</v>
      </c>
      <c r="EA92" s="7">
        <f t="shared" si="137"/>
        <v>0.69716025175851515</v>
      </c>
      <c r="EC92" s="1">
        <v>0.89</v>
      </c>
      <c r="ED92" s="4">
        <f t="shared" si="138"/>
        <v>1.2244700189191364</v>
      </c>
      <c r="EE92" s="4">
        <f t="shared" si="139"/>
        <v>1.1569398146246308</v>
      </c>
      <c r="EF92" s="4">
        <f t="shared" si="140"/>
        <v>1.0363598634156732</v>
      </c>
      <c r="EG92" s="4">
        <f t="shared" si="141"/>
        <v>0.95155754537408777</v>
      </c>
      <c r="EH92" s="4">
        <f t="shared" si="142"/>
        <v>0.88620665114797692</v>
      </c>
      <c r="EI92" s="4">
        <f t="shared" si="143"/>
        <v>0.7972578561067043</v>
      </c>
      <c r="EJ92" s="4">
        <f t="shared" si="144"/>
        <v>0.73957072296897652</v>
      </c>
      <c r="EK92" s="4">
        <f t="shared" si="145"/>
        <v>0.69716025175851515</v>
      </c>
    </row>
    <row r="93" spans="1:141" x14ac:dyDescent="0.35">
      <c r="A93" s="21">
        <v>5.2</v>
      </c>
      <c r="P93" s="1">
        <f t="shared" si="116"/>
        <v>0.9</v>
      </c>
      <c r="Q93" s="7">
        <f t="shared" si="128"/>
        <v>1.2256195012515647</v>
      </c>
      <c r="R93" s="7">
        <f t="shared" si="128"/>
        <v>1.2146389037887579</v>
      </c>
      <c r="S93" s="7">
        <f t="shared" si="128"/>
        <v>1.2036583063259509</v>
      </c>
      <c r="T93" s="7">
        <f t="shared" si="128"/>
        <v>1.1926777088631442</v>
      </c>
      <c r="U93" s="7">
        <f t="shared" si="128"/>
        <v>1.1816971114003374</v>
      </c>
      <c r="V93" s="7">
        <f t="shared" si="128"/>
        <v>1.1707165139375304</v>
      </c>
      <c r="W93" s="7">
        <f t="shared" si="128"/>
        <v>1.1597359164747236</v>
      </c>
      <c r="X93" s="7">
        <f t="shared" si="129"/>
        <v>1.1498040139126537</v>
      </c>
      <c r="Y93" s="7">
        <f t="shared" si="129"/>
        <v>1.1398721113505839</v>
      </c>
      <c r="Z93" s="7">
        <f t="shared" si="129"/>
        <v>1.129940208788514</v>
      </c>
      <c r="AA93" s="7">
        <f t="shared" si="129"/>
        <v>1.1200083062264443</v>
      </c>
      <c r="AB93" s="7">
        <f t="shared" si="129"/>
        <v>1.1100764036643744</v>
      </c>
      <c r="AC93" s="7">
        <f t="shared" si="129"/>
        <v>1.1001445011023046</v>
      </c>
      <c r="AD93" s="7">
        <f t="shared" si="129"/>
        <v>1.0902125985402347</v>
      </c>
      <c r="AE93" s="7">
        <f t="shared" si="129"/>
        <v>1.0802806959781648</v>
      </c>
      <c r="AF93" s="7">
        <f t="shared" si="129"/>
        <v>1.0703487934160951</v>
      </c>
      <c r="AG93" s="7">
        <f t="shared" si="129"/>
        <v>1.0604168908540252</v>
      </c>
      <c r="AH93" s="7">
        <f t="shared" si="129"/>
        <v>1.0504849882919554</v>
      </c>
      <c r="AI93" s="7">
        <f t="shared" si="129"/>
        <v>1.0405530857298855</v>
      </c>
      <c r="AJ93" s="7">
        <f t="shared" si="130"/>
        <v>1.0335422201352564</v>
      </c>
      <c r="AK93" s="7">
        <f t="shared" si="130"/>
        <v>1.0265313545406272</v>
      </c>
      <c r="AL93" s="7">
        <f t="shared" si="130"/>
        <v>1.0195204889459981</v>
      </c>
      <c r="AM93" s="7">
        <f t="shared" si="130"/>
        <v>1.0125096233513688</v>
      </c>
      <c r="AN93" s="7">
        <f t="shared" si="130"/>
        <v>1.0054987577567398</v>
      </c>
      <c r="AO93" s="7">
        <f t="shared" si="130"/>
        <v>0.99848789216211076</v>
      </c>
      <c r="AP93" s="7">
        <f t="shared" si="130"/>
        <v>0.99147702656748149</v>
      </c>
      <c r="AQ93" s="7">
        <f t="shared" si="130"/>
        <v>0.98446616097285244</v>
      </c>
      <c r="AR93" s="7">
        <f t="shared" si="130"/>
        <v>0.97745529537822329</v>
      </c>
      <c r="AS93" s="7">
        <f t="shared" si="130"/>
        <v>0.97044442978359413</v>
      </c>
      <c r="AT93" s="7">
        <f t="shared" si="130"/>
        <v>0.96343356418896497</v>
      </c>
      <c r="AU93" s="7">
        <f t="shared" si="130"/>
        <v>0.95642269859433582</v>
      </c>
      <c r="AV93" s="7">
        <f t="shared" si="131"/>
        <v>0.95100225609233169</v>
      </c>
      <c r="AW93" s="7">
        <f t="shared" si="131"/>
        <v>0.94558181359032756</v>
      </c>
      <c r="AX93" s="7">
        <f t="shared" si="131"/>
        <v>0.94016137108832332</v>
      </c>
      <c r="AY93" s="7">
        <f t="shared" si="131"/>
        <v>0.93474092858631908</v>
      </c>
      <c r="AZ93" s="7">
        <f t="shared" si="131"/>
        <v>0.92932048608431483</v>
      </c>
      <c r="BA93" s="7">
        <f t="shared" si="131"/>
        <v>0.92390004358231059</v>
      </c>
      <c r="BB93" s="7">
        <f t="shared" si="131"/>
        <v>0.91847960108030646</v>
      </c>
      <c r="BC93" s="7">
        <f t="shared" si="131"/>
        <v>0.91305915857830222</v>
      </c>
      <c r="BD93" s="7">
        <f t="shared" si="131"/>
        <v>0.90763871607629798</v>
      </c>
      <c r="BE93" s="7">
        <f t="shared" si="131"/>
        <v>0.90221827357429385</v>
      </c>
      <c r="BF93" s="7">
        <f t="shared" si="131"/>
        <v>0.89679783107228961</v>
      </c>
      <c r="BG93" s="7">
        <f t="shared" si="131"/>
        <v>0.89137738857028537</v>
      </c>
      <c r="BH93" s="7">
        <f t="shared" si="132"/>
        <v>0.88766804414573164</v>
      </c>
      <c r="BI93" s="7">
        <f t="shared" si="132"/>
        <v>0.88395869972117813</v>
      </c>
      <c r="BJ93" s="7">
        <f t="shared" si="132"/>
        <v>0.88024935529662462</v>
      </c>
      <c r="BK93" s="7">
        <f t="shared" si="132"/>
        <v>0.87654001087207112</v>
      </c>
      <c r="BL93" s="7">
        <f t="shared" si="132"/>
        <v>0.87283066644751761</v>
      </c>
      <c r="BM93" s="7">
        <f t="shared" si="132"/>
        <v>0.8691213220229641</v>
      </c>
      <c r="BN93" s="7">
        <f t="shared" si="132"/>
        <v>0.8654119775984106</v>
      </c>
      <c r="BO93" s="7">
        <f t="shared" si="132"/>
        <v>0.86170263317385709</v>
      </c>
      <c r="BP93" s="7">
        <f t="shared" si="132"/>
        <v>0.85799328874930347</v>
      </c>
      <c r="BQ93" s="7">
        <f t="shared" si="132"/>
        <v>0.85428394432474997</v>
      </c>
      <c r="BR93" s="7">
        <f t="shared" si="133"/>
        <v>0.85057459990019646</v>
      </c>
      <c r="BS93" s="7">
        <f t="shared" si="133"/>
        <v>0.84686525547564295</v>
      </c>
      <c r="BT93" s="7">
        <f t="shared" si="133"/>
        <v>0.84315591105108945</v>
      </c>
      <c r="BU93" s="7">
        <f t="shared" si="133"/>
        <v>0.83944656662653594</v>
      </c>
      <c r="BV93" s="7">
        <f t="shared" si="133"/>
        <v>0.83573722220198243</v>
      </c>
      <c r="BW93" s="7">
        <f t="shared" si="133"/>
        <v>0.83202787777742893</v>
      </c>
      <c r="BX93" s="7">
        <f t="shared" si="133"/>
        <v>0.82831853335287542</v>
      </c>
      <c r="BY93" s="7">
        <f t="shared" si="133"/>
        <v>0.82460918892832191</v>
      </c>
      <c r="BZ93" s="7">
        <f t="shared" si="133"/>
        <v>0.82089984450376841</v>
      </c>
      <c r="CA93" s="7">
        <f t="shared" si="133"/>
        <v>0.8171905000792149</v>
      </c>
      <c r="CB93" s="7">
        <f t="shared" si="133"/>
        <v>0.81348115565466139</v>
      </c>
      <c r="CC93" s="7">
        <f t="shared" si="133"/>
        <v>0.80977181123010777</v>
      </c>
      <c r="CD93" s="7">
        <f t="shared" si="133"/>
        <v>0.80606246680555427</v>
      </c>
      <c r="CE93" s="7">
        <f t="shared" si="133"/>
        <v>0.80235312238100076</v>
      </c>
      <c r="CF93" s="7">
        <f t="shared" si="134"/>
        <v>0.79994472004789485</v>
      </c>
      <c r="CG93" s="7">
        <f t="shared" si="134"/>
        <v>0.79753631771478872</v>
      </c>
      <c r="CH93" s="7">
        <f t="shared" si="134"/>
        <v>0.79512791538168259</v>
      </c>
      <c r="CI93" s="7">
        <f t="shared" si="134"/>
        <v>0.79271951304857646</v>
      </c>
      <c r="CJ93" s="7">
        <f t="shared" si="134"/>
        <v>0.79031111071547044</v>
      </c>
      <c r="CK93" s="7">
        <f t="shared" si="134"/>
        <v>0.78790270838236431</v>
      </c>
      <c r="CL93" s="7">
        <f t="shared" si="134"/>
        <v>0.78549430604925818</v>
      </c>
      <c r="CM93" s="7">
        <f t="shared" si="134"/>
        <v>0.78308590371615205</v>
      </c>
      <c r="CN93" s="7">
        <f t="shared" si="134"/>
        <v>0.78067750138304592</v>
      </c>
      <c r="CO93" s="7">
        <f t="shared" si="134"/>
        <v>0.77826909904993991</v>
      </c>
      <c r="CP93" s="7">
        <f t="shared" si="135"/>
        <v>0.77586069671683378</v>
      </c>
      <c r="CQ93" s="7">
        <f t="shared" si="135"/>
        <v>0.77345229438372765</v>
      </c>
      <c r="CR93" s="7">
        <f t="shared" si="135"/>
        <v>0.77104389205062152</v>
      </c>
      <c r="CS93" s="7">
        <f t="shared" si="135"/>
        <v>0.76863548971751539</v>
      </c>
      <c r="CT93" s="7">
        <f t="shared" si="135"/>
        <v>0.76622708738440926</v>
      </c>
      <c r="CU93" s="7">
        <f t="shared" si="135"/>
        <v>0.76381868505130313</v>
      </c>
      <c r="CV93" s="7">
        <f t="shared" si="135"/>
        <v>0.761410282718197</v>
      </c>
      <c r="CW93" s="7">
        <f t="shared" si="135"/>
        <v>0.75900188038509098</v>
      </c>
      <c r="CX93" s="7">
        <f t="shared" si="135"/>
        <v>0.75659347805198485</v>
      </c>
      <c r="CY93" s="7">
        <f t="shared" si="135"/>
        <v>0.75418507571887872</v>
      </c>
      <c r="CZ93" s="7">
        <f t="shared" si="135"/>
        <v>0.75177667338577259</v>
      </c>
      <c r="DA93" s="7">
        <f t="shared" si="135"/>
        <v>0.74936827105266657</v>
      </c>
      <c r="DB93" s="7">
        <f t="shared" si="135"/>
        <v>0.74695986871956044</v>
      </c>
      <c r="DC93" s="7">
        <f t="shared" si="135"/>
        <v>0.74455146638645431</v>
      </c>
      <c r="DD93" s="7">
        <f t="shared" si="136"/>
        <v>0.7427795071661405</v>
      </c>
      <c r="DE93" s="7">
        <f t="shared" si="136"/>
        <v>0.74100754794582657</v>
      </c>
      <c r="DF93" s="7">
        <f t="shared" si="136"/>
        <v>0.73923558872551276</v>
      </c>
      <c r="DG93" s="7">
        <f t="shared" si="136"/>
        <v>0.73746362950519884</v>
      </c>
      <c r="DH93" s="7">
        <f t="shared" si="136"/>
        <v>0.73569167028488502</v>
      </c>
      <c r="DI93" s="7">
        <f t="shared" si="136"/>
        <v>0.73391971106457121</v>
      </c>
      <c r="DJ93" s="7">
        <f t="shared" si="136"/>
        <v>0.7321477518442574</v>
      </c>
      <c r="DK93" s="7">
        <f t="shared" si="136"/>
        <v>0.73037579262394348</v>
      </c>
      <c r="DL93" s="7">
        <f t="shared" si="136"/>
        <v>0.72860383340362966</v>
      </c>
      <c r="DM93" s="7">
        <f t="shared" si="136"/>
        <v>0.72683187418331574</v>
      </c>
      <c r="DN93" s="7">
        <f t="shared" si="137"/>
        <v>0.72505991496300193</v>
      </c>
      <c r="DO93" s="7">
        <f t="shared" si="137"/>
        <v>0.72328795574268812</v>
      </c>
      <c r="DP93" s="7">
        <f t="shared" si="137"/>
        <v>0.7215159965223743</v>
      </c>
      <c r="DQ93" s="7">
        <f t="shared" si="137"/>
        <v>0.71974403730206038</v>
      </c>
      <c r="DR93" s="7">
        <f t="shared" si="137"/>
        <v>0.71797207808174657</v>
      </c>
      <c r="DS93" s="7">
        <f t="shared" si="137"/>
        <v>0.71620011886143264</v>
      </c>
      <c r="DT93" s="7">
        <f t="shared" si="137"/>
        <v>0.71442815964111883</v>
      </c>
      <c r="DU93" s="7">
        <f t="shared" si="137"/>
        <v>0.71265620042080502</v>
      </c>
      <c r="DV93" s="7">
        <f t="shared" si="137"/>
        <v>0.71088424120049121</v>
      </c>
      <c r="DW93" s="7">
        <f t="shared" si="137"/>
        <v>0.70911228198017728</v>
      </c>
      <c r="DX93" s="7">
        <f t="shared" si="137"/>
        <v>0.70734032275986347</v>
      </c>
      <c r="DY93" s="7">
        <f t="shared" si="137"/>
        <v>0.70556836353954955</v>
      </c>
      <c r="DZ93" s="7">
        <f t="shared" si="137"/>
        <v>0.70379640431923574</v>
      </c>
      <c r="EA93" s="7">
        <f t="shared" si="137"/>
        <v>0.70202444509892192</v>
      </c>
      <c r="EC93" s="1">
        <v>0.9</v>
      </c>
      <c r="ED93" s="4">
        <f t="shared" si="138"/>
        <v>1.2256195012515647</v>
      </c>
      <c r="EE93" s="4">
        <f t="shared" si="139"/>
        <v>1.1597359164747236</v>
      </c>
      <c r="EF93" s="4">
        <f t="shared" si="140"/>
        <v>1.0405530857298855</v>
      </c>
      <c r="EG93" s="4">
        <f t="shared" si="141"/>
        <v>0.95642269859433582</v>
      </c>
      <c r="EH93" s="4">
        <f t="shared" si="142"/>
        <v>0.89137738857028526</v>
      </c>
      <c r="EI93" s="4">
        <f t="shared" si="143"/>
        <v>0.80235312238100098</v>
      </c>
      <c r="EJ93" s="4">
        <f t="shared" si="144"/>
        <v>0.74455146638645431</v>
      </c>
      <c r="EK93" s="4">
        <f t="shared" si="145"/>
        <v>0.70202444509892192</v>
      </c>
    </row>
    <row r="94" spans="1:141" x14ac:dyDescent="0.35">
      <c r="A94" s="21">
        <v>5.3</v>
      </c>
      <c r="P94" s="1">
        <f t="shared" si="116"/>
        <v>0.91</v>
      </c>
      <c r="Q94" s="7">
        <f t="shared" ref="Q94:W103" si="146">TREND($ED94:$EE94,$ED$2:$EE$2,Q$2)</f>
        <v>1.2267689835839928</v>
      </c>
      <c r="R94" s="7">
        <f t="shared" si="146"/>
        <v>1.2160628227074635</v>
      </c>
      <c r="S94" s="7">
        <f t="shared" si="146"/>
        <v>1.2053566618309339</v>
      </c>
      <c r="T94" s="7">
        <f t="shared" si="146"/>
        <v>1.1946505009544046</v>
      </c>
      <c r="U94" s="7">
        <f t="shared" si="146"/>
        <v>1.1839443400778751</v>
      </c>
      <c r="V94" s="7">
        <f t="shared" si="146"/>
        <v>1.1732381792013458</v>
      </c>
      <c r="W94" s="7">
        <f t="shared" si="146"/>
        <v>1.1625320183248165</v>
      </c>
      <c r="X94" s="7">
        <f t="shared" ref="X94:AI103" si="147">TREND($EE94:$EF94,$EE$2:$EF$2,X$2)</f>
        <v>1.1527165424680899</v>
      </c>
      <c r="Y94" s="7">
        <f t="shared" si="147"/>
        <v>1.1429010666113633</v>
      </c>
      <c r="Z94" s="7">
        <f t="shared" si="147"/>
        <v>1.1330855907546367</v>
      </c>
      <c r="AA94" s="7">
        <f t="shared" si="147"/>
        <v>1.1232701148979101</v>
      </c>
      <c r="AB94" s="7">
        <f t="shared" si="147"/>
        <v>1.1134546390411835</v>
      </c>
      <c r="AC94" s="7">
        <f t="shared" si="147"/>
        <v>1.1036391631844571</v>
      </c>
      <c r="AD94" s="7">
        <f t="shared" si="147"/>
        <v>1.0938236873277305</v>
      </c>
      <c r="AE94" s="7">
        <f t="shared" si="147"/>
        <v>1.0840082114710039</v>
      </c>
      <c r="AF94" s="7">
        <f t="shared" si="147"/>
        <v>1.0741927356142773</v>
      </c>
      <c r="AG94" s="7">
        <f t="shared" si="147"/>
        <v>1.0643772597575507</v>
      </c>
      <c r="AH94" s="7">
        <f t="shared" si="147"/>
        <v>1.0545617839008241</v>
      </c>
      <c r="AI94" s="7">
        <f t="shared" si="147"/>
        <v>1.0447463080440977</v>
      </c>
      <c r="AJ94" s="7">
        <f t="shared" ref="AJ94:AU103" si="148">TREND($EF94:$EG94,$EF$2:$EG$2,AJ$2)</f>
        <v>1.0377914366916381</v>
      </c>
      <c r="AK94" s="7">
        <f t="shared" si="148"/>
        <v>1.0308365653391787</v>
      </c>
      <c r="AL94" s="7">
        <f t="shared" si="148"/>
        <v>1.0238816939867192</v>
      </c>
      <c r="AM94" s="7">
        <f t="shared" si="148"/>
        <v>1.0169268226342596</v>
      </c>
      <c r="AN94" s="7">
        <f t="shared" si="148"/>
        <v>1.0099719512818002</v>
      </c>
      <c r="AO94" s="7">
        <f t="shared" si="148"/>
        <v>1.0030170799293407</v>
      </c>
      <c r="AP94" s="7">
        <f t="shared" si="148"/>
        <v>0.99606220857688121</v>
      </c>
      <c r="AQ94" s="7">
        <f t="shared" si="148"/>
        <v>0.98910733722442168</v>
      </c>
      <c r="AR94" s="7">
        <f t="shared" si="148"/>
        <v>0.98215246587196214</v>
      </c>
      <c r="AS94" s="7">
        <f t="shared" si="148"/>
        <v>0.97519759451950261</v>
      </c>
      <c r="AT94" s="7">
        <f t="shared" si="148"/>
        <v>0.96824272316704318</v>
      </c>
      <c r="AU94" s="7">
        <f t="shared" si="148"/>
        <v>0.96128785181458365</v>
      </c>
      <c r="AV94" s="7">
        <f t="shared" ref="AV94:BG103" si="149">TREND($EG94:$EH94,$EG$2:$EH$2,AV$2)</f>
        <v>0.95589287466275119</v>
      </c>
      <c r="AW94" s="7">
        <f t="shared" si="149"/>
        <v>0.95049789751091873</v>
      </c>
      <c r="AX94" s="7">
        <f t="shared" si="149"/>
        <v>0.94510292035908616</v>
      </c>
      <c r="AY94" s="7">
        <f t="shared" si="149"/>
        <v>0.9397079432072537</v>
      </c>
      <c r="AZ94" s="7">
        <f t="shared" si="149"/>
        <v>0.93431296605542113</v>
      </c>
      <c r="BA94" s="7">
        <f t="shared" si="149"/>
        <v>0.92891798890358868</v>
      </c>
      <c r="BB94" s="7">
        <f t="shared" si="149"/>
        <v>0.92352301175175611</v>
      </c>
      <c r="BC94" s="7">
        <f t="shared" si="149"/>
        <v>0.91812803459992365</v>
      </c>
      <c r="BD94" s="7">
        <f t="shared" si="149"/>
        <v>0.91273305744809108</v>
      </c>
      <c r="BE94" s="7">
        <f t="shared" si="149"/>
        <v>0.90733808029625862</v>
      </c>
      <c r="BF94" s="7">
        <f t="shared" si="149"/>
        <v>0.90194310314442605</v>
      </c>
      <c r="BG94" s="7">
        <f t="shared" si="149"/>
        <v>0.89654812599259359</v>
      </c>
      <c r="BH94" s="7">
        <f t="shared" ref="BH94:BQ103" si="150">TREND($EH94:$EI94,$EH$2:$EI$2,BH$2)</f>
        <v>0.89283563693687285</v>
      </c>
      <c r="BI94" s="7">
        <f t="shared" si="150"/>
        <v>0.88912314788115221</v>
      </c>
      <c r="BJ94" s="7">
        <f t="shared" si="150"/>
        <v>0.88541065882543157</v>
      </c>
      <c r="BK94" s="7">
        <f t="shared" si="150"/>
        <v>0.88169816976971094</v>
      </c>
      <c r="BL94" s="7">
        <f t="shared" si="150"/>
        <v>0.8779856807139903</v>
      </c>
      <c r="BM94" s="7">
        <f t="shared" si="150"/>
        <v>0.87427319165826956</v>
      </c>
      <c r="BN94" s="7">
        <f t="shared" si="150"/>
        <v>0.87056070260254892</v>
      </c>
      <c r="BO94" s="7">
        <f t="shared" si="150"/>
        <v>0.86684821354682828</v>
      </c>
      <c r="BP94" s="7">
        <f t="shared" si="150"/>
        <v>0.86313572449110754</v>
      </c>
      <c r="BQ94" s="7">
        <f t="shared" si="150"/>
        <v>0.8594232354353869</v>
      </c>
      <c r="BR94" s="7">
        <f t="shared" ref="BR94:CE103" si="151">TREND($EH94:$EI94,$EH$2:$EI$2,BR$2)</f>
        <v>0.85571074637966626</v>
      </c>
      <c r="BS94" s="7">
        <f t="shared" si="151"/>
        <v>0.85199825732394563</v>
      </c>
      <c r="BT94" s="7">
        <f t="shared" si="151"/>
        <v>0.84828576826822499</v>
      </c>
      <c r="BU94" s="7">
        <f t="shared" si="151"/>
        <v>0.84457327921250425</v>
      </c>
      <c r="BV94" s="7">
        <f t="shared" si="151"/>
        <v>0.84086079015678361</v>
      </c>
      <c r="BW94" s="7">
        <f t="shared" si="151"/>
        <v>0.83714830110106297</v>
      </c>
      <c r="BX94" s="7">
        <f t="shared" si="151"/>
        <v>0.83343581204534223</v>
      </c>
      <c r="BY94" s="7">
        <f t="shared" si="151"/>
        <v>0.82972332298962159</v>
      </c>
      <c r="BZ94" s="7">
        <f t="shared" si="151"/>
        <v>0.82601083393390096</v>
      </c>
      <c r="CA94" s="7">
        <f t="shared" si="151"/>
        <v>0.82229834487818021</v>
      </c>
      <c r="CB94" s="7">
        <f t="shared" si="151"/>
        <v>0.81858585582245968</v>
      </c>
      <c r="CC94" s="7">
        <f t="shared" si="151"/>
        <v>0.81487336676673894</v>
      </c>
      <c r="CD94" s="7">
        <f t="shared" si="151"/>
        <v>0.8111608777110183</v>
      </c>
      <c r="CE94" s="7">
        <f t="shared" si="151"/>
        <v>0.80744838865529767</v>
      </c>
      <c r="CF94" s="7">
        <f t="shared" ref="CF94:CO103" si="152">TREND($EI94:$EJ94,$EI$2:$EJ$2,CF$2)</f>
        <v>0.80503521453649074</v>
      </c>
      <c r="CG94" s="7">
        <f t="shared" si="152"/>
        <v>0.80262204041768392</v>
      </c>
      <c r="CH94" s="7">
        <f t="shared" si="152"/>
        <v>0.800208866298877</v>
      </c>
      <c r="CI94" s="7">
        <f t="shared" si="152"/>
        <v>0.79779569218007007</v>
      </c>
      <c r="CJ94" s="7">
        <f t="shared" si="152"/>
        <v>0.79538251806126326</v>
      </c>
      <c r="CK94" s="7">
        <f t="shared" si="152"/>
        <v>0.79296934394245633</v>
      </c>
      <c r="CL94" s="7">
        <f t="shared" si="152"/>
        <v>0.7905561698236494</v>
      </c>
      <c r="CM94" s="7">
        <f t="shared" si="152"/>
        <v>0.78814299570484248</v>
      </c>
      <c r="CN94" s="7">
        <f t="shared" si="152"/>
        <v>0.78572982158603555</v>
      </c>
      <c r="CO94" s="7">
        <f t="shared" si="152"/>
        <v>0.78331664746722873</v>
      </c>
      <c r="CP94" s="7">
        <f t="shared" ref="CP94:DC103" si="153">TREND($EI94:$EJ94,$EI$2:$EJ$2,CP$2)</f>
        <v>0.78090347334842181</v>
      </c>
      <c r="CQ94" s="7">
        <f t="shared" si="153"/>
        <v>0.77849029922961488</v>
      </c>
      <c r="CR94" s="7">
        <f t="shared" si="153"/>
        <v>0.77607712511080806</v>
      </c>
      <c r="CS94" s="7">
        <f t="shared" si="153"/>
        <v>0.77366395099200114</v>
      </c>
      <c r="CT94" s="7">
        <f t="shared" si="153"/>
        <v>0.77125077687319421</v>
      </c>
      <c r="CU94" s="7">
        <f t="shared" si="153"/>
        <v>0.76883760275438728</v>
      </c>
      <c r="CV94" s="7">
        <f t="shared" si="153"/>
        <v>0.76642442863558036</v>
      </c>
      <c r="CW94" s="7">
        <f t="shared" si="153"/>
        <v>0.76401125451677354</v>
      </c>
      <c r="CX94" s="7">
        <f t="shared" si="153"/>
        <v>0.76159808039796661</v>
      </c>
      <c r="CY94" s="7">
        <f t="shared" si="153"/>
        <v>0.75918490627915969</v>
      </c>
      <c r="CZ94" s="7">
        <f t="shared" si="153"/>
        <v>0.75677173216035287</v>
      </c>
      <c r="DA94" s="7">
        <f t="shared" si="153"/>
        <v>0.75435855804154595</v>
      </c>
      <c r="DB94" s="7">
        <f t="shared" si="153"/>
        <v>0.75194538392273902</v>
      </c>
      <c r="DC94" s="7">
        <f t="shared" si="153"/>
        <v>0.74953220980393209</v>
      </c>
      <c r="DD94" s="7">
        <f t="shared" ref="DD94:DM103" si="154">TREND($EJ94:$EK94,$EJ$2:$EK$2,DD$2)</f>
        <v>0.74775539433040694</v>
      </c>
      <c r="DE94" s="7">
        <f t="shared" si="154"/>
        <v>0.74597857885688179</v>
      </c>
      <c r="DF94" s="7">
        <f t="shared" si="154"/>
        <v>0.74420176338335664</v>
      </c>
      <c r="DG94" s="7">
        <f t="shared" si="154"/>
        <v>0.74242494790983149</v>
      </c>
      <c r="DH94" s="7">
        <f t="shared" si="154"/>
        <v>0.74064813243630645</v>
      </c>
      <c r="DI94" s="7">
        <f t="shared" si="154"/>
        <v>0.7388713169627813</v>
      </c>
      <c r="DJ94" s="7">
        <f t="shared" si="154"/>
        <v>0.73709450148925615</v>
      </c>
      <c r="DK94" s="7">
        <f t="shared" si="154"/>
        <v>0.735317686015731</v>
      </c>
      <c r="DL94" s="7">
        <f t="shared" si="154"/>
        <v>0.73354087054220585</v>
      </c>
      <c r="DM94" s="7">
        <f t="shared" si="154"/>
        <v>0.7317640550686807</v>
      </c>
      <c r="DN94" s="7">
        <f t="shared" ref="DN94:EA103" si="155">TREND($EJ94:$EK94,$EJ$2:$EK$2,DN$2)</f>
        <v>0.72998723959515555</v>
      </c>
      <c r="DO94" s="7">
        <f t="shared" si="155"/>
        <v>0.7282104241216304</v>
      </c>
      <c r="DP94" s="7">
        <f t="shared" si="155"/>
        <v>0.72643360864810524</v>
      </c>
      <c r="DQ94" s="7">
        <f t="shared" si="155"/>
        <v>0.7246567931745802</v>
      </c>
      <c r="DR94" s="7">
        <f t="shared" si="155"/>
        <v>0.72287997770105505</v>
      </c>
      <c r="DS94" s="7">
        <f t="shared" si="155"/>
        <v>0.7211031622275299</v>
      </c>
      <c r="DT94" s="7">
        <f t="shared" si="155"/>
        <v>0.71932634675400475</v>
      </c>
      <c r="DU94" s="7">
        <f t="shared" si="155"/>
        <v>0.7175495312804796</v>
      </c>
      <c r="DV94" s="7">
        <f t="shared" si="155"/>
        <v>0.71577271580695445</v>
      </c>
      <c r="DW94" s="7">
        <f t="shared" si="155"/>
        <v>0.7139959003334293</v>
      </c>
      <c r="DX94" s="7">
        <f t="shared" si="155"/>
        <v>0.71221908485990415</v>
      </c>
      <c r="DY94" s="7">
        <f t="shared" si="155"/>
        <v>0.710442269386379</v>
      </c>
      <c r="DZ94" s="7">
        <f t="shared" si="155"/>
        <v>0.70866545391285385</v>
      </c>
      <c r="EA94" s="7">
        <f t="shared" si="155"/>
        <v>0.7068886384393287</v>
      </c>
      <c r="EC94" s="1">
        <v>0.91</v>
      </c>
      <c r="ED94" s="4">
        <f t="shared" si="138"/>
        <v>1.2267689835839928</v>
      </c>
      <c r="EE94" s="4">
        <f t="shared" si="139"/>
        <v>1.1625320183248165</v>
      </c>
      <c r="EF94" s="4">
        <f t="shared" si="140"/>
        <v>1.0447463080440977</v>
      </c>
      <c r="EG94" s="4">
        <f t="shared" si="141"/>
        <v>0.96128785181458376</v>
      </c>
      <c r="EH94" s="4">
        <f t="shared" si="142"/>
        <v>0.89654812599259359</v>
      </c>
      <c r="EI94" s="4">
        <f t="shared" si="143"/>
        <v>0.80744838865529767</v>
      </c>
      <c r="EJ94" s="4">
        <f t="shared" si="144"/>
        <v>0.74953220980393209</v>
      </c>
      <c r="EK94" s="4">
        <f t="shared" si="145"/>
        <v>0.7068886384393287</v>
      </c>
    </row>
    <row r="95" spans="1:141" x14ac:dyDescent="0.35">
      <c r="A95" s="21">
        <v>5.4</v>
      </c>
      <c r="P95" s="1">
        <f t="shared" si="116"/>
        <v>0.92</v>
      </c>
      <c r="Q95" s="7">
        <f t="shared" si="146"/>
        <v>1.2279184659164211</v>
      </c>
      <c r="R95" s="7">
        <f t="shared" si="146"/>
        <v>1.217486741626169</v>
      </c>
      <c r="S95" s="7">
        <f t="shared" si="146"/>
        <v>1.2070550173359171</v>
      </c>
      <c r="T95" s="7">
        <f t="shared" si="146"/>
        <v>1.1966232930456653</v>
      </c>
      <c r="U95" s="7">
        <f t="shared" si="146"/>
        <v>1.1861915687554132</v>
      </c>
      <c r="V95" s="7">
        <f t="shared" si="146"/>
        <v>1.1757598444651611</v>
      </c>
      <c r="W95" s="7">
        <f t="shared" si="146"/>
        <v>1.1653281201749093</v>
      </c>
      <c r="X95" s="7">
        <f t="shared" si="147"/>
        <v>1.155629071023526</v>
      </c>
      <c r="Y95" s="7">
        <f t="shared" si="147"/>
        <v>1.1459300218721427</v>
      </c>
      <c r="Z95" s="7">
        <f t="shared" si="147"/>
        <v>1.1362309727207593</v>
      </c>
      <c r="AA95" s="7">
        <f t="shared" si="147"/>
        <v>1.126531923569376</v>
      </c>
      <c r="AB95" s="7">
        <f t="shared" si="147"/>
        <v>1.1168328744179927</v>
      </c>
      <c r="AC95" s="7">
        <f t="shared" si="147"/>
        <v>1.1071338252666096</v>
      </c>
      <c r="AD95" s="7">
        <f t="shared" si="147"/>
        <v>1.0974347761152263</v>
      </c>
      <c r="AE95" s="7">
        <f t="shared" si="147"/>
        <v>1.087735726963843</v>
      </c>
      <c r="AF95" s="7">
        <f t="shared" si="147"/>
        <v>1.0780366778124597</v>
      </c>
      <c r="AG95" s="7">
        <f t="shared" si="147"/>
        <v>1.0683376286610764</v>
      </c>
      <c r="AH95" s="7">
        <f t="shared" si="147"/>
        <v>1.0586385795096931</v>
      </c>
      <c r="AI95" s="7">
        <f t="shared" si="147"/>
        <v>1.04893953035831</v>
      </c>
      <c r="AJ95" s="7">
        <f t="shared" si="148"/>
        <v>1.0420406532480202</v>
      </c>
      <c r="AK95" s="7">
        <f t="shared" si="148"/>
        <v>1.0351417761377304</v>
      </c>
      <c r="AL95" s="7">
        <f t="shared" si="148"/>
        <v>1.0282428990274404</v>
      </c>
      <c r="AM95" s="7">
        <f t="shared" si="148"/>
        <v>1.0213440219171506</v>
      </c>
      <c r="AN95" s="7">
        <f t="shared" si="148"/>
        <v>1.0144451448068608</v>
      </c>
      <c r="AO95" s="7">
        <f t="shared" si="148"/>
        <v>1.0075462676965707</v>
      </c>
      <c r="AP95" s="7">
        <f t="shared" si="148"/>
        <v>1.0006473905862809</v>
      </c>
      <c r="AQ95" s="7">
        <f t="shared" si="148"/>
        <v>0.99374851347599114</v>
      </c>
      <c r="AR95" s="7">
        <f t="shared" si="148"/>
        <v>0.98684963636570133</v>
      </c>
      <c r="AS95" s="7">
        <f t="shared" si="148"/>
        <v>0.97995075925541142</v>
      </c>
      <c r="AT95" s="7">
        <f t="shared" si="148"/>
        <v>0.97305188214512151</v>
      </c>
      <c r="AU95" s="7">
        <f t="shared" si="148"/>
        <v>0.9661530050348317</v>
      </c>
      <c r="AV95" s="7">
        <f t="shared" si="149"/>
        <v>0.9607834932331708</v>
      </c>
      <c r="AW95" s="7">
        <f t="shared" si="149"/>
        <v>0.95541398143151002</v>
      </c>
      <c r="AX95" s="7">
        <f t="shared" si="149"/>
        <v>0.95004446962984912</v>
      </c>
      <c r="AY95" s="7">
        <f t="shared" si="149"/>
        <v>0.94467495782818833</v>
      </c>
      <c r="AZ95" s="7">
        <f t="shared" si="149"/>
        <v>0.93930544602652755</v>
      </c>
      <c r="BA95" s="7">
        <f t="shared" si="149"/>
        <v>0.93393593422486665</v>
      </c>
      <c r="BB95" s="7">
        <f t="shared" si="149"/>
        <v>0.92856642242320586</v>
      </c>
      <c r="BC95" s="7">
        <f t="shared" si="149"/>
        <v>0.92319691062154496</v>
      </c>
      <c r="BD95" s="7">
        <f t="shared" si="149"/>
        <v>0.91782739881988418</v>
      </c>
      <c r="BE95" s="7">
        <f t="shared" si="149"/>
        <v>0.91245788701822339</v>
      </c>
      <c r="BF95" s="7">
        <f t="shared" si="149"/>
        <v>0.9070883752165626</v>
      </c>
      <c r="BG95" s="7">
        <f t="shared" si="149"/>
        <v>0.90171886341490171</v>
      </c>
      <c r="BH95" s="7">
        <f t="shared" si="150"/>
        <v>0.89800322972801405</v>
      </c>
      <c r="BI95" s="7">
        <f t="shared" si="150"/>
        <v>0.89428759604112618</v>
      </c>
      <c r="BJ95" s="7">
        <f t="shared" si="150"/>
        <v>0.8905719623542383</v>
      </c>
      <c r="BK95" s="7">
        <f t="shared" si="150"/>
        <v>0.88685632866735054</v>
      </c>
      <c r="BL95" s="7">
        <f t="shared" si="150"/>
        <v>0.88314069498046277</v>
      </c>
      <c r="BM95" s="7">
        <f t="shared" si="150"/>
        <v>0.87942506129357489</v>
      </c>
      <c r="BN95" s="7">
        <f t="shared" si="150"/>
        <v>0.87570942760668702</v>
      </c>
      <c r="BO95" s="7">
        <f t="shared" si="150"/>
        <v>0.87199379391979925</v>
      </c>
      <c r="BP95" s="7">
        <f t="shared" si="150"/>
        <v>0.86827816023291149</v>
      </c>
      <c r="BQ95" s="7">
        <f t="shared" si="150"/>
        <v>0.86456252654602361</v>
      </c>
      <c r="BR95" s="7">
        <f t="shared" si="151"/>
        <v>0.86084689285913574</v>
      </c>
      <c r="BS95" s="7">
        <f t="shared" si="151"/>
        <v>0.85713125917224797</v>
      </c>
      <c r="BT95" s="7">
        <f t="shared" si="151"/>
        <v>0.85341562548536021</v>
      </c>
      <c r="BU95" s="7">
        <f t="shared" si="151"/>
        <v>0.84969999179847233</v>
      </c>
      <c r="BV95" s="7">
        <f t="shared" si="151"/>
        <v>0.84598435811158446</v>
      </c>
      <c r="BW95" s="7">
        <f t="shared" si="151"/>
        <v>0.84226872442469669</v>
      </c>
      <c r="BX95" s="7">
        <f t="shared" si="151"/>
        <v>0.83855309073780893</v>
      </c>
      <c r="BY95" s="7">
        <f t="shared" si="151"/>
        <v>0.83483745705092105</v>
      </c>
      <c r="BZ95" s="7">
        <f t="shared" si="151"/>
        <v>0.83112182336403317</v>
      </c>
      <c r="CA95" s="7">
        <f t="shared" si="151"/>
        <v>0.82740618967714541</v>
      </c>
      <c r="CB95" s="7">
        <f t="shared" si="151"/>
        <v>0.82369055599025764</v>
      </c>
      <c r="CC95" s="7">
        <f t="shared" si="151"/>
        <v>0.81997492230336977</v>
      </c>
      <c r="CD95" s="7">
        <f t="shared" si="151"/>
        <v>0.81625928861648189</v>
      </c>
      <c r="CE95" s="7">
        <f t="shared" si="151"/>
        <v>0.81254365492959413</v>
      </c>
      <c r="CF95" s="7">
        <f t="shared" si="152"/>
        <v>0.8101257090250864</v>
      </c>
      <c r="CG95" s="7">
        <f t="shared" si="152"/>
        <v>0.80770776312057879</v>
      </c>
      <c r="CH95" s="7">
        <f t="shared" si="152"/>
        <v>0.80528981721607107</v>
      </c>
      <c r="CI95" s="7">
        <f t="shared" si="152"/>
        <v>0.80287187131156346</v>
      </c>
      <c r="CJ95" s="7">
        <f t="shared" si="152"/>
        <v>0.80045392540705573</v>
      </c>
      <c r="CK95" s="7">
        <f t="shared" si="152"/>
        <v>0.79803597950254801</v>
      </c>
      <c r="CL95" s="7">
        <f t="shared" si="152"/>
        <v>0.7956180335980404</v>
      </c>
      <c r="CM95" s="7">
        <f t="shared" si="152"/>
        <v>0.79320008769353267</v>
      </c>
      <c r="CN95" s="7">
        <f t="shared" si="152"/>
        <v>0.79078214178902506</v>
      </c>
      <c r="CO95" s="7">
        <f t="shared" si="152"/>
        <v>0.78836419588451734</v>
      </c>
      <c r="CP95" s="7">
        <f t="shared" si="153"/>
        <v>0.78594624998000961</v>
      </c>
      <c r="CQ95" s="7">
        <f t="shared" si="153"/>
        <v>0.783528304075502</v>
      </c>
      <c r="CR95" s="7">
        <f t="shared" si="153"/>
        <v>0.78111035817099428</v>
      </c>
      <c r="CS95" s="7">
        <f t="shared" si="153"/>
        <v>0.77869241226648667</v>
      </c>
      <c r="CT95" s="7">
        <f t="shared" si="153"/>
        <v>0.77627446636197894</v>
      </c>
      <c r="CU95" s="7">
        <f t="shared" si="153"/>
        <v>0.77385652045747122</v>
      </c>
      <c r="CV95" s="7">
        <f t="shared" si="153"/>
        <v>0.77143857455296361</v>
      </c>
      <c r="CW95" s="7">
        <f t="shared" si="153"/>
        <v>0.76902062864845588</v>
      </c>
      <c r="CX95" s="7">
        <f t="shared" si="153"/>
        <v>0.76660268274394827</v>
      </c>
      <c r="CY95" s="7">
        <f t="shared" si="153"/>
        <v>0.76418473683944055</v>
      </c>
      <c r="CZ95" s="7">
        <f t="shared" si="153"/>
        <v>0.76176679093493282</v>
      </c>
      <c r="DA95" s="7">
        <f t="shared" si="153"/>
        <v>0.75934884503042521</v>
      </c>
      <c r="DB95" s="7">
        <f t="shared" si="153"/>
        <v>0.75693089912591749</v>
      </c>
      <c r="DC95" s="7">
        <f t="shared" si="153"/>
        <v>0.75451295322140988</v>
      </c>
      <c r="DD95" s="7">
        <f t="shared" si="154"/>
        <v>0.75273128149467339</v>
      </c>
      <c r="DE95" s="7">
        <f t="shared" si="154"/>
        <v>0.75094960976793701</v>
      </c>
      <c r="DF95" s="7">
        <f t="shared" si="154"/>
        <v>0.74916793804120063</v>
      </c>
      <c r="DG95" s="7">
        <f t="shared" si="154"/>
        <v>0.74738626631446414</v>
      </c>
      <c r="DH95" s="7">
        <f t="shared" si="154"/>
        <v>0.74560459458772765</v>
      </c>
      <c r="DI95" s="7">
        <f t="shared" si="154"/>
        <v>0.74382292286099128</v>
      </c>
      <c r="DJ95" s="7">
        <f t="shared" si="154"/>
        <v>0.7420412511342549</v>
      </c>
      <c r="DK95" s="7">
        <f t="shared" si="154"/>
        <v>0.74025957940751841</v>
      </c>
      <c r="DL95" s="7">
        <f t="shared" si="154"/>
        <v>0.73847790768078192</v>
      </c>
      <c r="DM95" s="7">
        <f t="shared" si="154"/>
        <v>0.73669623595404554</v>
      </c>
      <c r="DN95" s="7">
        <f t="shared" si="155"/>
        <v>0.73491456422730916</v>
      </c>
      <c r="DO95" s="7">
        <f t="shared" si="155"/>
        <v>0.73313289250057267</v>
      </c>
      <c r="DP95" s="7">
        <f t="shared" si="155"/>
        <v>0.73135122077383619</v>
      </c>
      <c r="DQ95" s="7">
        <f t="shared" si="155"/>
        <v>0.72956954904709981</v>
      </c>
      <c r="DR95" s="7">
        <f t="shared" si="155"/>
        <v>0.72778787732036343</v>
      </c>
      <c r="DS95" s="7">
        <f t="shared" si="155"/>
        <v>0.72600620559362694</v>
      </c>
      <c r="DT95" s="7">
        <f t="shared" si="155"/>
        <v>0.72422453386689045</v>
      </c>
      <c r="DU95" s="7">
        <f t="shared" si="155"/>
        <v>0.72244286214015407</v>
      </c>
      <c r="DV95" s="7">
        <f t="shared" si="155"/>
        <v>0.7206611904134177</v>
      </c>
      <c r="DW95" s="7">
        <f t="shared" si="155"/>
        <v>0.71887951868668121</v>
      </c>
      <c r="DX95" s="7">
        <f t="shared" si="155"/>
        <v>0.71709784695994472</v>
      </c>
      <c r="DY95" s="7">
        <f t="shared" si="155"/>
        <v>0.71531617523320834</v>
      </c>
      <c r="DZ95" s="7">
        <f t="shared" si="155"/>
        <v>0.71353450350647196</v>
      </c>
      <c r="EA95" s="7">
        <f t="shared" si="155"/>
        <v>0.71175283177973547</v>
      </c>
      <c r="EC95" s="1">
        <v>0.92</v>
      </c>
      <c r="ED95" s="4">
        <f t="shared" si="138"/>
        <v>1.2279184659164211</v>
      </c>
      <c r="EE95" s="4">
        <f t="shared" si="139"/>
        <v>1.1653281201749093</v>
      </c>
      <c r="EF95" s="4">
        <f t="shared" si="140"/>
        <v>1.04893953035831</v>
      </c>
      <c r="EG95" s="4">
        <f t="shared" si="141"/>
        <v>0.9661530050348317</v>
      </c>
      <c r="EH95" s="4">
        <f t="shared" si="142"/>
        <v>0.90171886341490182</v>
      </c>
      <c r="EI95" s="4">
        <f t="shared" si="143"/>
        <v>0.81254365492959413</v>
      </c>
      <c r="EJ95" s="4">
        <f t="shared" si="144"/>
        <v>0.75451295322140988</v>
      </c>
      <c r="EK95" s="4">
        <f t="shared" si="145"/>
        <v>0.71175283177973547</v>
      </c>
    </row>
    <row r="96" spans="1:141" x14ac:dyDescent="0.35">
      <c r="A96" s="21">
        <v>5.5</v>
      </c>
      <c r="P96" s="1">
        <f t="shared" si="116"/>
        <v>0.93</v>
      </c>
      <c r="Q96" s="7">
        <f t="shared" si="146"/>
        <v>1.2290679482488491</v>
      </c>
      <c r="R96" s="7">
        <f t="shared" si="146"/>
        <v>1.2189106605448745</v>
      </c>
      <c r="S96" s="7">
        <f t="shared" si="146"/>
        <v>1.2087533728409001</v>
      </c>
      <c r="T96" s="7">
        <f t="shared" si="146"/>
        <v>1.1985960851369257</v>
      </c>
      <c r="U96" s="7">
        <f t="shared" si="146"/>
        <v>1.1884387974329511</v>
      </c>
      <c r="V96" s="7">
        <f t="shared" si="146"/>
        <v>1.1782815097289765</v>
      </c>
      <c r="W96" s="7">
        <f t="shared" si="146"/>
        <v>1.1681242220250021</v>
      </c>
      <c r="X96" s="7">
        <f t="shared" si="147"/>
        <v>1.1585415995789621</v>
      </c>
      <c r="Y96" s="7">
        <f t="shared" si="147"/>
        <v>1.1489589771329221</v>
      </c>
      <c r="Z96" s="7">
        <f t="shared" si="147"/>
        <v>1.139376354686882</v>
      </c>
      <c r="AA96" s="7">
        <f t="shared" si="147"/>
        <v>1.1297937322408422</v>
      </c>
      <c r="AB96" s="7">
        <f t="shared" si="147"/>
        <v>1.1202111097948022</v>
      </c>
      <c r="AC96" s="7">
        <f t="shared" si="147"/>
        <v>1.1106284873487622</v>
      </c>
      <c r="AD96" s="7">
        <f t="shared" si="147"/>
        <v>1.1010458649027222</v>
      </c>
      <c r="AE96" s="7">
        <f t="shared" si="147"/>
        <v>1.0914632424566821</v>
      </c>
      <c r="AF96" s="7">
        <f t="shared" si="147"/>
        <v>1.0818806200106423</v>
      </c>
      <c r="AG96" s="7">
        <f t="shared" si="147"/>
        <v>1.0722979975646023</v>
      </c>
      <c r="AH96" s="7">
        <f t="shared" si="147"/>
        <v>1.0627153751185623</v>
      </c>
      <c r="AI96" s="7">
        <f t="shared" si="147"/>
        <v>1.0531327526725223</v>
      </c>
      <c r="AJ96" s="7">
        <f t="shared" si="148"/>
        <v>1.0462898698044021</v>
      </c>
      <c r="AK96" s="7">
        <f t="shared" si="148"/>
        <v>1.0394469869362819</v>
      </c>
      <c r="AL96" s="7">
        <f t="shared" si="148"/>
        <v>1.0326041040681617</v>
      </c>
      <c r="AM96" s="7">
        <f t="shared" si="148"/>
        <v>1.0257612212000413</v>
      </c>
      <c r="AN96" s="7">
        <f t="shared" si="148"/>
        <v>1.0189183383319211</v>
      </c>
      <c r="AO96" s="7">
        <f t="shared" si="148"/>
        <v>1.012075455463801</v>
      </c>
      <c r="AP96" s="7">
        <f t="shared" si="148"/>
        <v>1.0052325725956808</v>
      </c>
      <c r="AQ96" s="7">
        <f t="shared" si="148"/>
        <v>0.99838968972756048</v>
      </c>
      <c r="AR96" s="7">
        <f t="shared" si="148"/>
        <v>0.9915468068594403</v>
      </c>
      <c r="AS96" s="7">
        <f t="shared" si="148"/>
        <v>0.98470392399132001</v>
      </c>
      <c r="AT96" s="7">
        <f t="shared" si="148"/>
        <v>0.97786104112319983</v>
      </c>
      <c r="AU96" s="7">
        <f t="shared" si="148"/>
        <v>0.97101815825507964</v>
      </c>
      <c r="AV96" s="7">
        <f t="shared" si="149"/>
        <v>0.96567411180359053</v>
      </c>
      <c r="AW96" s="7">
        <f t="shared" si="149"/>
        <v>0.96033006535210141</v>
      </c>
      <c r="AX96" s="7">
        <f t="shared" si="149"/>
        <v>0.9549860189006123</v>
      </c>
      <c r="AY96" s="7">
        <f t="shared" si="149"/>
        <v>0.94964197244912318</v>
      </c>
      <c r="AZ96" s="7">
        <f t="shared" si="149"/>
        <v>0.94429792599763407</v>
      </c>
      <c r="BA96" s="7">
        <f t="shared" si="149"/>
        <v>0.93895387954614495</v>
      </c>
      <c r="BB96" s="7">
        <f t="shared" si="149"/>
        <v>0.93360983309465584</v>
      </c>
      <c r="BC96" s="7">
        <f t="shared" si="149"/>
        <v>0.92826578664316672</v>
      </c>
      <c r="BD96" s="7">
        <f t="shared" si="149"/>
        <v>0.92292174019167761</v>
      </c>
      <c r="BE96" s="7">
        <f t="shared" si="149"/>
        <v>0.91757769374018849</v>
      </c>
      <c r="BF96" s="7">
        <f t="shared" si="149"/>
        <v>0.91223364728869938</v>
      </c>
      <c r="BG96" s="7">
        <f t="shared" si="149"/>
        <v>0.90688960083721026</v>
      </c>
      <c r="BH96" s="7">
        <f t="shared" si="150"/>
        <v>0.90317082251915526</v>
      </c>
      <c r="BI96" s="7">
        <f t="shared" si="150"/>
        <v>0.89945204420110025</v>
      </c>
      <c r="BJ96" s="7">
        <f t="shared" si="150"/>
        <v>0.89573326588304536</v>
      </c>
      <c r="BK96" s="7">
        <f t="shared" si="150"/>
        <v>0.89201448756499035</v>
      </c>
      <c r="BL96" s="7">
        <f t="shared" si="150"/>
        <v>0.88829570924693535</v>
      </c>
      <c r="BM96" s="7">
        <f t="shared" si="150"/>
        <v>0.88457693092888046</v>
      </c>
      <c r="BN96" s="7">
        <f t="shared" si="150"/>
        <v>0.88085815261082545</v>
      </c>
      <c r="BO96" s="7">
        <f t="shared" si="150"/>
        <v>0.87713937429277045</v>
      </c>
      <c r="BP96" s="7">
        <f t="shared" si="150"/>
        <v>0.87342059597471544</v>
      </c>
      <c r="BQ96" s="7">
        <f t="shared" si="150"/>
        <v>0.86970181765666044</v>
      </c>
      <c r="BR96" s="7">
        <f t="shared" si="151"/>
        <v>0.86598303933860554</v>
      </c>
      <c r="BS96" s="7">
        <f t="shared" si="151"/>
        <v>0.86226426102055054</v>
      </c>
      <c r="BT96" s="7">
        <f t="shared" si="151"/>
        <v>0.85854548270249553</v>
      </c>
      <c r="BU96" s="7">
        <f t="shared" si="151"/>
        <v>0.85482670438444064</v>
      </c>
      <c r="BV96" s="7">
        <f t="shared" si="151"/>
        <v>0.85110792606638563</v>
      </c>
      <c r="BW96" s="7">
        <f t="shared" si="151"/>
        <v>0.84738914774833063</v>
      </c>
      <c r="BX96" s="7">
        <f t="shared" si="151"/>
        <v>0.84367036943027562</v>
      </c>
      <c r="BY96" s="7">
        <f t="shared" si="151"/>
        <v>0.83995159111222062</v>
      </c>
      <c r="BZ96" s="7">
        <f t="shared" si="151"/>
        <v>0.83623281279416573</v>
      </c>
      <c r="CA96" s="7">
        <f t="shared" si="151"/>
        <v>0.83251403447611072</v>
      </c>
      <c r="CB96" s="7">
        <f t="shared" si="151"/>
        <v>0.82879525615805572</v>
      </c>
      <c r="CC96" s="7">
        <f t="shared" si="151"/>
        <v>0.82507647784000082</v>
      </c>
      <c r="CD96" s="7">
        <f t="shared" si="151"/>
        <v>0.82135769952194582</v>
      </c>
      <c r="CE96" s="7">
        <f t="shared" si="151"/>
        <v>0.81763892120389081</v>
      </c>
      <c r="CF96" s="7">
        <f t="shared" si="152"/>
        <v>0.81521620351368229</v>
      </c>
      <c r="CG96" s="7">
        <f t="shared" si="152"/>
        <v>0.81279348582347388</v>
      </c>
      <c r="CH96" s="7">
        <f t="shared" si="152"/>
        <v>0.81037076813326547</v>
      </c>
      <c r="CI96" s="7">
        <f t="shared" si="152"/>
        <v>0.80794805044305695</v>
      </c>
      <c r="CJ96" s="7">
        <f t="shared" si="152"/>
        <v>0.80552533275284843</v>
      </c>
      <c r="CK96" s="7">
        <f t="shared" si="152"/>
        <v>0.80310261506264002</v>
      </c>
      <c r="CL96" s="7">
        <f t="shared" si="152"/>
        <v>0.80067989737243161</v>
      </c>
      <c r="CM96" s="7">
        <f t="shared" si="152"/>
        <v>0.79825717968222309</v>
      </c>
      <c r="CN96" s="7">
        <f t="shared" si="152"/>
        <v>0.79583446199201457</v>
      </c>
      <c r="CO96" s="7">
        <f t="shared" si="152"/>
        <v>0.79341174430180617</v>
      </c>
      <c r="CP96" s="7">
        <f t="shared" si="153"/>
        <v>0.79098902661159776</v>
      </c>
      <c r="CQ96" s="7">
        <f t="shared" si="153"/>
        <v>0.78856630892138924</v>
      </c>
      <c r="CR96" s="7">
        <f t="shared" si="153"/>
        <v>0.78614359123118072</v>
      </c>
      <c r="CS96" s="7">
        <f t="shared" si="153"/>
        <v>0.78372087354097231</v>
      </c>
      <c r="CT96" s="7">
        <f t="shared" si="153"/>
        <v>0.7812981558507639</v>
      </c>
      <c r="CU96" s="7">
        <f t="shared" si="153"/>
        <v>0.77887543816055538</v>
      </c>
      <c r="CV96" s="7">
        <f t="shared" si="153"/>
        <v>0.77645272047034686</v>
      </c>
      <c r="CW96" s="7">
        <f t="shared" si="153"/>
        <v>0.77403000278013845</v>
      </c>
      <c r="CX96" s="7">
        <f t="shared" si="153"/>
        <v>0.77160728508993004</v>
      </c>
      <c r="CY96" s="7">
        <f t="shared" si="153"/>
        <v>0.76918456739972152</v>
      </c>
      <c r="CZ96" s="7">
        <f t="shared" si="153"/>
        <v>0.766761849709513</v>
      </c>
      <c r="DA96" s="7">
        <f t="shared" si="153"/>
        <v>0.76433913201930459</v>
      </c>
      <c r="DB96" s="7">
        <f t="shared" si="153"/>
        <v>0.76191641432909618</v>
      </c>
      <c r="DC96" s="7">
        <f t="shared" si="153"/>
        <v>0.75949369663888766</v>
      </c>
      <c r="DD96" s="7">
        <f t="shared" si="154"/>
        <v>0.75770716865893983</v>
      </c>
      <c r="DE96" s="7">
        <f t="shared" si="154"/>
        <v>0.75592064067899223</v>
      </c>
      <c r="DF96" s="7">
        <f t="shared" si="154"/>
        <v>0.7541341126990444</v>
      </c>
      <c r="DG96" s="7">
        <f t="shared" si="154"/>
        <v>0.75234758471909668</v>
      </c>
      <c r="DH96" s="7">
        <f t="shared" si="154"/>
        <v>0.75056105673914897</v>
      </c>
      <c r="DI96" s="7">
        <f t="shared" si="154"/>
        <v>0.74877452875920125</v>
      </c>
      <c r="DJ96" s="7">
        <f t="shared" si="154"/>
        <v>0.74698800077925354</v>
      </c>
      <c r="DK96" s="7">
        <f t="shared" si="154"/>
        <v>0.74520147279930582</v>
      </c>
      <c r="DL96" s="7">
        <f t="shared" si="154"/>
        <v>0.7434149448193581</v>
      </c>
      <c r="DM96" s="7">
        <f t="shared" si="154"/>
        <v>0.74162841683941039</v>
      </c>
      <c r="DN96" s="7">
        <f t="shared" si="155"/>
        <v>0.73984188885946267</v>
      </c>
      <c r="DO96" s="7">
        <f t="shared" si="155"/>
        <v>0.73805536087951484</v>
      </c>
      <c r="DP96" s="7">
        <f t="shared" si="155"/>
        <v>0.73626883289956724</v>
      </c>
      <c r="DQ96" s="7">
        <f t="shared" si="155"/>
        <v>0.73448230491961941</v>
      </c>
      <c r="DR96" s="7">
        <f t="shared" si="155"/>
        <v>0.73269577693967169</v>
      </c>
      <c r="DS96" s="7">
        <f t="shared" si="155"/>
        <v>0.73090924895972398</v>
      </c>
      <c r="DT96" s="7">
        <f t="shared" si="155"/>
        <v>0.72912272097977626</v>
      </c>
      <c r="DU96" s="7">
        <f t="shared" si="155"/>
        <v>0.72733619299982855</v>
      </c>
      <c r="DV96" s="7">
        <f t="shared" si="155"/>
        <v>0.72554966501988083</v>
      </c>
      <c r="DW96" s="7">
        <f t="shared" si="155"/>
        <v>0.72376313703993311</v>
      </c>
      <c r="DX96" s="7">
        <f t="shared" si="155"/>
        <v>0.7219766090599854</v>
      </c>
      <c r="DY96" s="7">
        <f t="shared" si="155"/>
        <v>0.72019008108003768</v>
      </c>
      <c r="DZ96" s="7">
        <f t="shared" si="155"/>
        <v>0.71840355310008985</v>
      </c>
      <c r="EA96" s="7">
        <f t="shared" si="155"/>
        <v>0.71661702512014225</v>
      </c>
      <c r="EC96" s="1">
        <v>0.93</v>
      </c>
      <c r="ED96" s="4">
        <f t="shared" si="138"/>
        <v>1.2290679482488491</v>
      </c>
      <c r="EE96" s="4">
        <f t="shared" si="139"/>
        <v>1.1681242220250021</v>
      </c>
      <c r="EF96" s="4">
        <f t="shared" si="140"/>
        <v>1.0531327526725223</v>
      </c>
      <c r="EG96" s="4">
        <f t="shared" si="141"/>
        <v>0.97101815825507964</v>
      </c>
      <c r="EH96" s="4">
        <f t="shared" si="142"/>
        <v>0.90688960083721026</v>
      </c>
      <c r="EI96" s="4">
        <f t="shared" si="143"/>
        <v>0.81763892120389081</v>
      </c>
      <c r="EJ96" s="4">
        <f t="shared" si="144"/>
        <v>0.75949369663888766</v>
      </c>
      <c r="EK96" s="4">
        <f t="shared" si="145"/>
        <v>0.71661702512014225</v>
      </c>
    </row>
    <row r="97" spans="1:141" x14ac:dyDescent="0.35">
      <c r="A97" s="21">
        <v>5.6</v>
      </c>
      <c r="P97" s="1">
        <f t="shared" si="116"/>
        <v>0.94</v>
      </c>
      <c r="Q97" s="7">
        <f t="shared" si="146"/>
        <v>1.2302174305812774</v>
      </c>
      <c r="R97" s="7">
        <f t="shared" si="146"/>
        <v>1.2203345794635803</v>
      </c>
      <c r="S97" s="7">
        <f t="shared" si="146"/>
        <v>1.2104517283458833</v>
      </c>
      <c r="T97" s="7">
        <f t="shared" si="146"/>
        <v>1.2005688772281862</v>
      </c>
      <c r="U97" s="7">
        <f t="shared" si="146"/>
        <v>1.190686026110489</v>
      </c>
      <c r="V97" s="7">
        <f t="shared" si="146"/>
        <v>1.1808031749927919</v>
      </c>
      <c r="W97" s="7">
        <f t="shared" si="146"/>
        <v>1.1709203238750949</v>
      </c>
      <c r="X97" s="7">
        <f t="shared" si="147"/>
        <v>1.1614541281343982</v>
      </c>
      <c r="Y97" s="7">
        <f t="shared" si="147"/>
        <v>1.1519879323937015</v>
      </c>
      <c r="Z97" s="7">
        <f t="shared" si="147"/>
        <v>1.1425217366530047</v>
      </c>
      <c r="AA97" s="7">
        <f t="shared" si="147"/>
        <v>1.1330555409123082</v>
      </c>
      <c r="AB97" s="7">
        <f t="shared" si="147"/>
        <v>1.1235893451716115</v>
      </c>
      <c r="AC97" s="7">
        <f t="shared" si="147"/>
        <v>1.1141231494309147</v>
      </c>
      <c r="AD97" s="7">
        <f t="shared" si="147"/>
        <v>1.104656953690218</v>
      </c>
      <c r="AE97" s="7">
        <f t="shared" si="147"/>
        <v>1.0951907579495213</v>
      </c>
      <c r="AF97" s="7">
        <f t="shared" si="147"/>
        <v>1.0857245622088247</v>
      </c>
      <c r="AG97" s="7">
        <f t="shared" si="147"/>
        <v>1.076258366468128</v>
      </c>
      <c r="AH97" s="7">
        <f t="shared" si="147"/>
        <v>1.0667921707274313</v>
      </c>
      <c r="AI97" s="7">
        <f t="shared" si="147"/>
        <v>1.0573259749867345</v>
      </c>
      <c r="AJ97" s="7">
        <f t="shared" si="148"/>
        <v>1.0505390863607842</v>
      </c>
      <c r="AK97" s="7">
        <f t="shared" si="148"/>
        <v>1.0437521977348334</v>
      </c>
      <c r="AL97" s="7">
        <f t="shared" si="148"/>
        <v>1.0369653091088828</v>
      </c>
      <c r="AM97" s="7">
        <f t="shared" si="148"/>
        <v>1.0301784204829323</v>
      </c>
      <c r="AN97" s="7">
        <f t="shared" si="148"/>
        <v>1.0233915318569817</v>
      </c>
      <c r="AO97" s="7">
        <f t="shared" si="148"/>
        <v>1.0166046432310312</v>
      </c>
      <c r="AP97" s="7">
        <f t="shared" si="148"/>
        <v>1.0098177546050806</v>
      </c>
      <c r="AQ97" s="7">
        <f t="shared" si="148"/>
        <v>1.00303086597913</v>
      </c>
      <c r="AR97" s="7">
        <f t="shared" si="148"/>
        <v>0.99624397735317949</v>
      </c>
      <c r="AS97" s="7">
        <f t="shared" si="148"/>
        <v>0.98945708872722893</v>
      </c>
      <c r="AT97" s="7">
        <f t="shared" si="148"/>
        <v>0.98267020010127837</v>
      </c>
      <c r="AU97" s="7">
        <f t="shared" si="148"/>
        <v>0.9758833114753277</v>
      </c>
      <c r="AV97" s="7">
        <f t="shared" si="149"/>
        <v>0.97056473037401014</v>
      </c>
      <c r="AW97" s="7">
        <f t="shared" si="149"/>
        <v>0.9652461492726927</v>
      </c>
      <c r="AX97" s="7">
        <f t="shared" si="149"/>
        <v>0.95992756817137526</v>
      </c>
      <c r="AY97" s="7">
        <f t="shared" si="149"/>
        <v>0.95460898707005781</v>
      </c>
      <c r="AZ97" s="7">
        <f t="shared" si="149"/>
        <v>0.94929040596874048</v>
      </c>
      <c r="BA97" s="7">
        <f t="shared" si="149"/>
        <v>0.94397182486742304</v>
      </c>
      <c r="BB97" s="7">
        <f t="shared" si="149"/>
        <v>0.93865324376610559</v>
      </c>
      <c r="BC97" s="7">
        <f t="shared" si="149"/>
        <v>0.93333466266478815</v>
      </c>
      <c r="BD97" s="7">
        <f t="shared" si="149"/>
        <v>0.92801608156347082</v>
      </c>
      <c r="BE97" s="7">
        <f t="shared" si="149"/>
        <v>0.92269750046215337</v>
      </c>
      <c r="BF97" s="7">
        <f t="shared" si="149"/>
        <v>0.91737891936083593</v>
      </c>
      <c r="BG97" s="7">
        <f t="shared" si="149"/>
        <v>0.91206033825951849</v>
      </c>
      <c r="BH97" s="7">
        <f t="shared" si="150"/>
        <v>0.90833841531029635</v>
      </c>
      <c r="BI97" s="7">
        <f t="shared" si="150"/>
        <v>0.90461649236107422</v>
      </c>
      <c r="BJ97" s="7">
        <f t="shared" si="150"/>
        <v>0.90089456941185209</v>
      </c>
      <c r="BK97" s="7">
        <f t="shared" si="150"/>
        <v>0.89717264646262995</v>
      </c>
      <c r="BL97" s="7">
        <f t="shared" si="150"/>
        <v>0.89345072351340782</v>
      </c>
      <c r="BM97" s="7">
        <f t="shared" si="150"/>
        <v>0.88972880056418568</v>
      </c>
      <c r="BN97" s="7">
        <f t="shared" si="150"/>
        <v>0.88600687761496355</v>
      </c>
      <c r="BO97" s="7">
        <f t="shared" si="150"/>
        <v>0.88228495466574142</v>
      </c>
      <c r="BP97" s="7">
        <f t="shared" si="150"/>
        <v>0.87856303171651928</v>
      </c>
      <c r="BQ97" s="7">
        <f t="shared" si="150"/>
        <v>0.87484110876729715</v>
      </c>
      <c r="BR97" s="7">
        <f t="shared" si="151"/>
        <v>0.87111918581807501</v>
      </c>
      <c r="BS97" s="7">
        <f t="shared" si="151"/>
        <v>0.86739726286885288</v>
      </c>
      <c r="BT97" s="7">
        <f t="shared" si="151"/>
        <v>0.86367533991963075</v>
      </c>
      <c r="BU97" s="7">
        <f t="shared" si="151"/>
        <v>0.85995341697040861</v>
      </c>
      <c r="BV97" s="7">
        <f t="shared" si="151"/>
        <v>0.85623149402118648</v>
      </c>
      <c r="BW97" s="7">
        <f t="shared" si="151"/>
        <v>0.85250957107196434</v>
      </c>
      <c r="BX97" s="7">
        <f t="shared" si="151"/>
        <v>0.84878764812274221</v>
      </c>
      <c r="BY97" s="7">
        <f t="shared" si="151"/>
        <v>0.84506572517352008</v>
      </c>
      <c r="BZ97" s="7">
        <f t="shared" si="151"/>
        <v>0.84134380222429794</v>
      </c>
      <c r="CA97" s="7">
        <f t="shared" si="151"/>
        <v>0.83762187927507581</v>
      </c>
      <c r="CB97" s="7">
        <f t="shared" si="151"/>
        <v>0.83389995632585368</v>
      </c>
      <c r="CC97" s="7">
        <f t="shared" si="151"/>
        <v>0.83017803337663154</v>
      </c>
      <c r="CD97" s="7">
        <f t="shared" si="151"/>
        <v>0.82645611042740941</v>
      </c>
      <c r="CE97" s="7">
        <f t="shared" si="151"/>
        <v>0.82273418747818727</v>
      </c>
      <c r="CF97" s="7">
        <f t="shared" si="152"/>
        <v>0.82030669800227807</v>
      </c>
      <c r="CG97" s="7">
        <f t="shared" si="152"/>
        <v>0.81787920852636886</v>
      </c>
      <c r="CH97" s="7">
        <f t="shared" si="152"/>
        <v>0.81545171905045954</v>
      </c>
      <c r="CI97" s="7">
        <f t="shared" si="152"/>
        <v>0.81302422957455034</v>
      </c>
      <c r="CJ97" s="7">
        <f t="shared" si="152"/>
        <v>0.81059674009864113</v>
      </c>
      <c r="CK97" s="7">
        <f t="shared" si="152"/>
        <v>0.80816925062273182</v>
      </c>
      <c r="CL97" s="7">
        <f t="shared" si="152"/>
        <v>0.80574176114682261</v>
      </c>
      <c r="CM97" s="7">
        <f t="shared" si="152"/>
        <v>0.8033142716709134</v>
      </c>
      <c r="CN97" s="7">
        <f t="shared" si="152"/>
        <v>0.80088678219500409</v>
      </c>
      <c r="CO97" s="7">
        <f t="shared" si="152"/>
        <v>0.79845929271909488</v>
      </c>
      <c r="CP97" s="7">
        <f t="shared" si="153"/>
        <v>0.79603180324318568</v>
      </c>
      <c r="CQ97" s="7">
        <f t="shared" si="153"/>
        <v>0.79360431376727636</v>
      </c>
      <c r="CR97" s="7">
        <f t="shared" si="153"/>
        <v>0.79117682429136715</v>
      </c>
      <c r="CS97" s="7">
        <f t="shared" si="153"/>
        <v>0.78874933481545795</v>
      </c>
      <c r="CT97" s="7">
        <f t="shared" si="153"/>
        <v>0.78632184533954863</v>
      </c>
      <c r="CU97" s="7">
        <f t="shared" si="153"/>
        <v>0.78389435586363942</v>
      </c>
      <c r="CV97" s="7">
        <f t="shared" si="153"/>
        <v>0.78146686638773011</v>
      </c>
      <c r="CW97" s="7">
        <f t="shared" si="153"/>
        <v>0.7790393769118209</v>
      </c>
      <c r="CX97" s="7">
        <f t="shared" si="153"/>
        <v>0.77661188743591159</v>
      </c>
      <c r="CY97" s="7">
        <f t="shared" si="153"/>
        <v>0.77418439796000238</v>
      </c>
      <c r="CZ97" s="7">
        <f t="shared" si="153"/>
        <v>0.77175690848409317</v>
      </c>
      <c r="DA97" s="7">
        <f t="shared" si="153"/>
        <v>0.76932941900818386</v>
      </c>
      <c r="DB97" s="7">
        <f t="shared" si="153"/>
        <v>0.76690192953227465</v>
      </c>
      <c r="DC97" s="7">
        <f t="shared" si="153"/>
        <v>0.76447444005636545</v>
      </c>
      <c r="DD97" s="7">
        <f t="shared" si="154"/>
        <v>0.7626830558232065</v>
      </c>
      <c r="DE97" s="7">
        <f t="shared" si="154"/>
        <v>0.76089167159004745</v>
      </c>
      <c r="DF97" s="7">
        <f t="shared" si="154"/>
        <v>0.75910028735688839</v>
      </c>
      <c r="DG97" s="7">
        <f t="shared" si="154"/>
        <v>0.75730890312372945</v>
      </c>
      <c r="DH97" s="7">
        <f t="shared" si="154"/>
        <v>0.75551751889057039</v>
      </c>
      <c r="DI97" s="7">
        <f t="shared" si="154"/>
        <v>0.75372613465741134</v>
      </c>
      <c r="DJ97" s="7">
        <f t="shared" si="154"/>
        <v>0.7519347504242524</v>
      </c>
      <c r="DK97" s="7">
        <f t="shared" si="154"/>
        <v>0.75014336619109334</v>
      </c>
      <c r="DL97" s="7">
        <f t="shared" si="154"/>
        <v>0.74835198195793429</v>
      </c>
      <c r="DM97" s="7">
        <f t="shared" si="154"/>
        <v>0.74656059772477534</v>
      </c>
      <c r="DN97" s="7">
        <f t="shared" si="155"/>
        <v>0.74476921349161629</v>
      </c>
      <c r="DO97" s="7">
        <f t="shared" si="155"/>
        <v>0.74297782925845723</v>
      </c>
      <c r="DP97" s="7">
        <f t="shared" si="155"/>
        <v>0.74118644502529829</v>
      </c>
      <c r="DQ97" s="7">
        <f t="shared" si="155"/>
        <v>0.73939506079213924</v>
      </c>
      <c r="DR97" s="7">
        <f t="shared" si="155"/>
        <v>0.73760367655898018</v>
      </c>
      <c r="DS97" s="7">
        <f t="shared" si="155"/>
        <v>0.73581229232582124</v>
      </c>
      <c r="DT97" s="7">
        <f t="shared" si="155"/>
        <v>0.73402090809266229</v>
      </c>
      <c r="DU97" s="7">
        <f t="shared" si="155"/>
        <v>0.73222952385950324</v>
      </c>
      <c r="DV97" s="7">
        <f t="shared" si="155"/>
        <v>0.73043813962634419</v>
      </c>
      <c r="DW97" s="7">
        <f t="shared" si="155"/>
        <v>0.72864675539318524</v>
      </c>
      <c r="DX97" s="7">
        <f t="shared" si="155"/>
        <v>0.72685537116002619</v>
      </c>
      <c r="DY97" s="7">
        <f t="shared" si="155"/>
        <v>0.72506398692686713</v>
      </c>
      <c r="DZ97" s="7">
        <f t="shared" si="155"/>
        <v>0.72327260269370819</v>
      </c>
      <c r="EA97" s="7">
        <f t="shared" si="155"/>
        <v>0.72148121846054913</v>
      </c>
      <c r="EC97" s="1">
        <v>0.94</v>
      </c>
      <c r="ED97" s="4">
        <f t="shared" si="138"/>
        <v>1.2302174305812774</v>
      </c>
      <c r="EE97" s="4">
        <f t="shared" si="139"/>
        <v>1.1709203238750949</v>
      </c>
      <c r="EF97" s="4">
        <f t="shared" si="140"/>
        <v>1.0573259749867345</v>
      </c>
      <c r="EG97" s="4">
        <f t="shared" si="141"/>
        <v>0.97588331147532759</v>
      </c>
      <c r="EH97" s="4">
        <f t="shared" si="142"/>
        <v>0.91206033825951849</v>
      </c>
      <c r="EI97" s="4">
        <f t="shared" si="143"/>
        <v>0.82273418747818727</v>
      </c>
      <c r="EJ97" s="4">
        <f t="shared" si="144"/>
        <v>0.76447444005636533</v>
      </c>
      <c r="EK97" s="4">
        <f t="shared" si="145"/>
        <v>0.72148121846054902</v>
      </c>
    </row>
    <row r="98" spans="1:141" x14ac:dyDescent="0.35">
      <c r="A98" s="21">
        <v>5.7</v>
      </c>
      <c r="P98" s="1">
        <f t="shared" si="116"/>
        <v>0.95</v>
      </c>
      <c r="Q98" s="7">
        <f t="shared" si="146"/>
        <v>1.2313669129137055</v>
      </c>
      <c r="R98" s="7">
        <f t="shared" si="146"/>
        <v>1.2217584983822858</v>
      </c>
      <c r="S98" s="7">
        <f t="shared" si="146"/>
        <v>1.2121500838508663</v>
      </c>
      <c r="T98" s="7">
        <f t="shared" si="146"/>
        <v>1.2025416693194466</v>
      </c>
      <c r="U98" s="7">
        <f t="shared" si="146"/>
        <v>1.1929332547880269</v>
      </c>
      <c r="V98" s="7">
        <f t="shared" si="146"/>
        <v>1.1833248402566072</v>
      </c>
      <c r="W98" s="7">
        <f t="shared" si="146"/>
        <v>1.1737164257251878</v>
      </c>
      <c r="X98" s="7">
        <f t="shared" si="147"/>
        <v>1.1643666566898343</v>
      </c>
      <c r="Y98" s="7">
        <f t="shared" si="147"/>
        <v>1.1550168876544809</v>
      </c>
      <c r="Z98" s="7">
        <f t="shared" si="147"/>
        <v>1.1456671186191274</v>
      </c>
      <c r="AA98" s="7">
        <f t="shared" si="147"/>
        <v>1.136317349583774</v>
      </c>
      <c r="AB98" s="7">
        <f t="shared" si="147"/>
        <v>1.1269675805484205</v>
      </c>
      <c r="AC98" s="7">
        <f t="shared" si="147"/>
        <v>1.117617811513067</v>
      </c>
      <c r="AD98" s="7">
        <f t="shared" si="147"/>
        <v>1.1082680424777136</v>
      </c>
      <c r="AE98" s="7">
        <f t="shared" si="147"/>
        <v>1.0989182734423601</v>
      </c>
      <c r="AF98" s="7">
        <f t="shared" si="147"/>
        <v>1.0895685044070067</v>
      </c>
      <c r="AG98" s="7">
        <f t="shared" si="147"/>
        <v>1.0802187353716532</v>
      </c>
      <c r="AH98" s="7">
        <f t="shared" si="147"/>
        <v>1.0708689663363</v>
      </c>
      <c r="AI98" s="7">
        <f t="shared" si="147"/>
        <v>1.0615191973009466</v>
      </c>
      <c r="AJ98" s="7">
        <f t="shared" si="148"/>
        <v>1.0547883029171656</v>
      </c>
      <c r="AK98" s="7">
        <f t="shared" si="148"/>
        <v>1.0480574085333847</v>
      </c>
      <c r="AL98" s="7">
        <f t="shared" si="148"/>
        <v>1.0413265141496038</v>
      </c>
      <c r="AM98" s="7">
        <f t="shared" si="148"/>
        <v>1.034595619765823</v>
      </c>
      <c r="AN98" s="7">
        <f t="shared" si="148"/>
        <v>1.0278647253820421</v>
      </c>
      <c r="AO98" s="7">
        <f t="shared" si="148"/>
        <v>1.0211338309982612</v>
      </c>
      <c r="AP98" s="7">
        <f t="shared" si="148"/>
        <v>1.0144029366144802</v>
      </c>
      <c r="AQ98" s="7">
        <f t="shared" si="148"/>
        <v>1.0076720422306993</v>
      </c>
      <c r="AR98" s="7">
        <f t="shared" si="148"/>
        <v>1.0009411478469183</v>
      </c>
      <c r="AS98" s="7">
        <f t="shared" si="148"/>
        <v>0.99421025346313741</v>
      </c>
      <c r="AT98" s="7">
        <f t="shared" si="148"/>
        <v>0.98747935907935658</v>
      </c>
      <c r="AU98" s="7">
        <f t="shared" si="148"/>
        <v>0.98074846469557564</v>
      </c>
      <c r="AV98" s="7">
        <f t="shared" si="149"/>
        <v>0.97545534894442987</v>
      </c>
      <c r="AW98" s="7">
        <f t="shared" si="149"/>
        <v>0.9701622331932841</v>
      </c>
      <c r="AX98" s="7">
        <f t="shared" si="149"/>
        <v>0.96486911744213844</v>
      </c>
      <c r="AY98" s="7">
        <f t="shared" si="149"/>
        <v>0.95957600169099266</v>
      </c>
      <c r="AZ98" s="7">
        <f t="shared" si="149"/>
        <v>0.95428288593984689</v>
      </c>
      <c r="BA98" s="7">
        <f t="shared" si="149"/>
        <v>0.94898977018870112</v>
      </c>
      <c r="BB98" s="7">
        <f t="shared" si="149"/>
        <v>0.94369665443755535</v>
      </c>
      <c r="BC98" s="7">
        <f t="shared" si="149"/>
        <v>0.93840353868640969</v>
      </c>
      <c r="BD98" s="7">
        <f t="shared" si="149"/>
        <v>0.93311042293526392</v>
      </c>
      <c r="BE98" s="7">
        <f t="shared" si="149"/>
        <v>0.92781730718411815</v>
      </c>
      <c r="BF98" s="7">
        <f t="shared" si="149"/>
        <v>0.92252419143297248</v>
      </c>
      <c r="BG98" s="7">
        <f t="shared" si="149"/>
        <v>0.91723107568182671</v>
      </c>
      <c r="BH98" s="7">
        <f t="shared" si="150"/>
        <v>0.91350600810143745</v>
      </c>
      <c r="BI98" s="7">
        <f t="shared" si="150"/>
        <v>0.90978094052104819</v>
      </c>
      <c r="BJ98" s="7">
        <f t="shared" si="150"/>
        <v>0.90605587294065892</v>
      </c>
      <c r="BK98" s="7">
        <f t="shared" si="150"/>
        <v>0.90233080536026955</v>
      </c>
      <c r="BL98" s="7">
        <f t="shared" si="150"/>
        <v>0.89860573777988029</v>
      </c>
      <c r="BM98" s="7">
        <f t="shared" si="150"/>
        <v>0.89488067019949102</v>
      </c>
      <c r="BN98" s="7">
        <f t="shared" si="150"/>
        <v>0.89115560261910176</v>
      </c>
      <c r="BO98" s="7">
        <f t="shared" si="150"/>
        <v>0.88743053503871239</v>
      </c>
      <c r="BP98" s="7">
        <f t="shared" si="150"/>
        <v>0.88370546745832312</v>
      </c>
      <c r="BQ98" s="7">
        <f t="shared" si="150"/>
        <v>0.87998039987793386</v>
      </c>
      <c r="BR98" s="7">
        <f t="shared" si="151"/>
        <v>0.8762553322975446</v>
      </c>
      <c r="BS98" s="7">
        <f t="shared" si="151"/>
        <v>0.87253026471715533</v>
      </c>
      <c r="BT98" s="7">
        <f t="shared" si="151"/>
        <v>0.86880519713676607</v>
      </c>
      <c r="BU98" s="7">
        <f t="shared" si="151"/>
        <v>0.86508012955637681</v>
      </c>
      <c r="BV98" s="7">
        <f t="shared" si="151"/>
        <v>0.86135506197598755</v>
      </c>
      <c r="BW98" s="7">
        <f t="shared" si="151"/>
        <v>0.85762999439559817</v>
      </c>
      <c r="BX98" s="7">
        <f t="shared" si="151"/>
        <v>0.85390492681520891</v>
      </c>
      <c r="BY98" s="7">
        <f t="shared" si="151"/>
        <v>0.85017985923481965</v>
      </c>
      <c r="BZ98" s="7">
        <f t="shared" si="151"/>
        <v>0.84645479165443038</v>
      </c>
      <c r="CA98" s="7">
        <f t="shared" si="151"/>
        <v>0.84272972407404101</v>
      </c>
      <c r="CB98" s="7">
        <f t="shared" si="151"/>
        <v>0.83900465649365175</v>
      </c>
      <c r="CC98" s="7">
        <f t="shared" si="151"/>
        <v>0.83527958891326248</v>
      </c>
      <c r="CD98" s="7">
        <f t="shared" si="151"/>
        <v>0.83155452133287322</v>
      </c>
      <c r="CE98" s="7">
        <f t="shared" si="151"/>
        <v>0.82782945375248396</v>
      </c>
      <c r="CF98" s="7">
        <f t="shared" si="152"/>
        <v>0.82539719249087384</v>
      </c>
      <c r="CG98" s="7">
        <f t="shared" si="152"/>
        <v>0.82296493122926384</v>
      </c>
      <c r="CH98" s="7">
        <f t="shared" si="152"/>
        <v>0.82053266996765384</v>
      </c>
      <c r="CI98" s="7">
        <f t="shared" si="152"/>
        <v>0.81810040870604372</v>
      </c>
      <c r="CJ98" s="7">
        <f t="shared" si="152"/>
        <v>0.81566814744443372</v>
      </c>
      <c r="CK98" s="7">
        <f t="shared" si="152"/>
        <v>0.81323588618282372</v>
      </c>
      <c r="CL98" s="7">
        <f t="shared" si="152"/>
        <v>0.81080362492121361</v>
      </c>
      <c r="CM98" s="7">
        <f t="shared" si="152"/>
        <v>0.8083713636596036</v>
      </c>
      <c r="CN98" s="7">
        <f t="shared" si="152"/>
        <v>0.8059391023979936</v>
      </c>
      <c r="CO98" s="7">
        <f t="shared" si="152"/>
        <v>0.80350684113638349</v>
      </c>
      <c r="CP98" s="7">
        <f t="shared" si="153"/>
        <v>0.80107457987477348</v>
      </c>
      <c r="CQ98" s="7">
        <f t="shared" si="153"/>
        <v>0.79864231861316348</v>
      </c>
      <c r="CR98" s="7">
        <f t="shared" si="153"/>
        <v>0.79621005735155337</v>
      </c>
      <c r="CS98" s="7">
        <f t="shared" si="153"/>
        <v>0.79377779608994337</v>
      </c>
      <c r="CT98" s="7">
        <f t="shared" si="153"/>
        <v>0.79134553482833336</v>
      </c>
      <c r="CU98" s="7">
        <f t="shared" si="153"/>
        <v>0.78891327356672325</v>
      </c>
      <c r="CV98" s="7">
        <f t="shared" si="153"/>
        <v>0.78648101230511325</v>
      </c>
      <c r="CW98" s="7">
        <f t="shared" si="153"/>
        <v>0.78404875104350324</v>
      </c>
      <c r="CX98" s="7">
        <f t="shared" si="153"/>
        <v>0.78161648978189313</v>
      </c>
      <c r="CY98" s="7">
        <f t="shared" si="153"/>
        <v>0.77918422852028313</v>
      </c>
      <c r="CZ98" s="7">
        <f t="shared" si="153"/>
        <v>0.77675196725867313</v>
      </c>
      <c r="DA98" s="7">
        <f t="shared" si="153"/>
        <v>0.77431970599706301</v>
      </c>
      <c r="DB98" s="7">
        <f t="shared" si="153"/>
        <v>0.77188744473545301</v>
      </c>
      <c r="DC98" s="7">
        <f t="shared" si="153"/>
        <v>0.76945518347384301</v>
      </c>
      <c r="DD98" s="7">
        <f t="shared" si="154"/>
        <v>0.76765894298747273</v>
      </c>
      <c r="DE98" s="7">
        <f t="shared" si="154"/>
        <v>0.76586270250110244</v>
      </c>
      <c r="DF98" s="7">
        <f t="shared" si="154"/>
        <v>0.76406646201473216</v>
      </c>
      <c r="DG98" s="7">
        <f t="shared" si="154"/>
        <v>0.76227022152836188</v>
      </c>
      <c r="DH98" s="7">
        <f t="shared" si="154"/>
        <v>0.7604739810419916</v>
      </c>
      <c r="DI98" s="7">
        <f t="shared" si="154"/>
        <v>0.75867774055562121</v>
      </c>
      <c r="DJ98" s="7">
        <f t="shared" si="154"/>
        <v>0.75688150006925092</v>
      </c>
      <c r="DK98" s="7">
        <f t="shared" si="154"/>
        <v>0.75508525958288064</v>
      </c>
      <c r="DL98" s="7">
        <f t="shared" si="154"/>
        <v>0.75328901909651036</v>
      </c>
      <c r="DM98" s="7">
        <f t="shared" si="154"/>
        <v>0.75149277861013997</v>
      </c>
      <c r="DN98" s="7">
        <f t="shared" si="155"/>
        <v>0.74969653812376968</v>
      </c>
      <c r="DO98" s="7">
        <f t="shared" si="155"/>
        <v>0.7479002976373994</v>
      </c>
      <c r="DP98" s="7">
        <f t="shared" si="155"/>
        <v>0.74610405715102912</v>
      </c>
      <c r="DQ98" s="7">
        <f t="shared" si="155"/>
        <v>0.74430781666465884</v>
      </c>
      <c r="DR98" s="7">
        <f t="shared" si="155"/>
        <v>0.74251157617828856</v>
      </c>
      <c r="DS98" s="7">
        <f t="shared" si="155"/>
        <v>0.74071533569191828</v>
      </c>
      <c r="DT98" s="7">
        <f t="shared" si="155"/>
        <v>0.73891909520554799</v>
      </c>
      <c r="DU98" s="7">
        <f t="shared" si="155"/>
        <v>0.7371228547191776</v>
      </c>
      <c r="DV98" s="7">
        <f t="shared" si="155"/>
        <v>0.73532661423280732</v>
      </c>
      <c r="DW98" s="7">
        <f t="shared" si="155"/>
        <v>0.73353037374643704</v>
      </c>
      <c r="DX98" s="7">
        <f t="shared" si="155"/>
        <v>0.73173413326006675</v>
      </c>
      <c r="DY98" s="7">
        <f t="shared" si="155"/>
        <v>0.72993789277369647</v>
      </c>
      <c r="DZ98" s="7">
        <f t="shared" si="155"/>
        <v>0.72814165228732608</v>
      </c>
      <c r="EA98" s="7">
        <f t="shared" si="155"/>
        <v>0.7263454118009558</v>
      </c>
      <c r="EC98" s="1">
        <v>0.95</v>
      </c>
      <c r="ED98" s="4">
        <f t="shared" si="138"/>
        <v>1.2313669129137055</v>
      </c>
      <c r="EE98" s="4">
        <f t="shared" si="139"/>
        <v>1.1737164257251878</v>
      </c>
      <c r="EF98" s="4">
        <f t="shared" si="140"/>
        <v>1.0615191973009466</v>
      </c>
      <c r="EG98" s="4">
        <f t="shared" si="141"/>
        <v>0.98074846469557564</v>
      </c>
      <c r="EH98" s="4">
        <f t="shared" si="142"/>
        <v>0.91723107568182671</v>
      </c>
      <c r="EI98" s="4">
        <f t="shared" si="143"/>
        <v>0.82782945375248396</v>
      </c>
      <c r="EJ98" s="4">
        <f t="shared" si="144"/>
        <v>0.76945518347384301</v>
      </c>
      <c r="EK98" s="4">
        <f t="shared" si="145"/>
        <v>0.7263454118009558</v>
      </c>
    </row>
    <row r="99" spans="1:141" x14ac:dyDescent="0.35">
      <c r="A99" s="21">
        <v>5.8</v>
      </c>
      <c r="P99" s="1">
        <f t="shared" si="116"/>
        <v>0.96</v>
      </c>
      <c r="Q99" s="7">
        <f t="shared" si="146"/>
        <v>1.2325163952461338</v>
      </c>
      <c r="R99" s="7">
        <f t="shared" si="146"/>
        <v>1.2231824173009915</v>
      </c>
      <c r="S99" s="7">
        <f t="shared" si="146"/>
        <v>1.2138484393558493</v>
      </c>
      <c r="T99" s="7">
        <f t="shared" si="146"/>
        <v>1.2045144614107071</v>
      </c>
      <c r="U99" s="7">
        <f t="shared" si="146"/>
        <v>1.195180483465565</v>
      </c>
      <c r="V99" s="7">
        <f t="shared" si="146"/>
        <v>1.1858465055204228</v>
      </c>
      <c r="W99" s="7">
        <f t="shared" si="146"/>
        <v>1.1765125275752806</v>
      </c>
      <c r="X99" s="7">
        <f t="shared" si="147"/>
        <v>1.1672791852452702</v>
      </c>
      <c r="Y99" s="7">
        <f t="shared" si="147"/>
        <v>1.15804584291526</v>
      </c>
      <c r="Z99" s="7">
        <f t="shared" si="147"/>
        <v>1.1488125005852499</v>
      </c>
      <c r="AA99" s="7">
        <f t="shared" si="147"/>
        <v>1.1395791582552399</v>
      </c>
      <c r="AB99" s="7">
        <f t="shared" si="147"/>
        <v>1.1303458159252298</v>
      </c>
      <c r="AC99" s="7">
        <f t="shared" si="147"/>
        <v>1.1211124735952196</v>
      </c>
      <c r="AD99" s="7">
        <f t="shared" si="147"/>
        <v>1.1118791312652094</v>
      </c>
      <c r="AE99" s="7">
        <f t="shared" si="147"/>
        <v>1.1026457889351993</v>
      </c>
      <c r="AF99" s="7">
        <f t="shared" si="147"/>
        <v>1.0934124466051891</v>
      </c>
      <c r="AG99" s="7">
        <f t="shared" si="147"/>
        <v>1.0841791042751789</v>
      </c>
      <c r="AH99" s="7">
        <f t="shared" si="147"/>
        <v>1.0749457619451688</v>
      </c>
      <c r="AI99" s="7">
        <f t="shared" si="147"/>
        <v>1.0657124196151586</v>
      </c>
      <c r="AJ99" s="7">
        <f t="shared" si="148"/>
        <v>1.0590375194735475</v>
      </c>
      <c r="AK99" s="7">
        <f t="shared" si="148"/>
        <v>1.0523626193319362</v>
      </c>
      <c r="AL99" s="7">
        <f t="shared" si="148"/>
        <v>1.0456877191903251</v>
      </c>
      <c r="AM99" s="7">
        <f t="shared" si="148"/>
        <v>1.0390128190487138</v>
      </c>
      <c r="AN99" s="7">
        <f t="shared" si="148"/>
        <v>1.0323379189071025</v>
      </c>
      <c r="AO99" s="7">
        <f t="shared" si="148"/>
        <v>1.0256630187654912</v>
      </c>
      <c r="AP99" s="7">
        <f t="shared" si="148"/>
        <v>1.0189881186238798</v>
      </c>
      <c r="AQ99" s="7">
        <f t="shared" si="148"/>
        <v>1.0123132184822687</v>
      </c>
      <c r="AR99" s="7">
        <f t="shared" si="148"/>
        <v>1.0056383183406574</v>
      </c>
      <c r="AS99" s="7">
        <f t="shared" si="148"/>
        <v>0.9989634181990461</v>
      </c>
      <c r="AT99" s="7">
        <f t="shared" si="148"/>
        <v>0.99228851805743479</v>
      </c>
      <c r="AU99" s="7">
        <f t="shared" si="148"/>
        <v>0.98561361791582358</v>
      </c>
      <c r="AV99" s="7">
        <f t="shared" si="149"/>
        <v>0.98034596751484937</v>
      </c>
      <c r="AW99" s="7">
        <f t="shared" si="149"/>
        <v>0.97507831711387538</v>
      </c>
      <c r="AX99" s="7">
        <f t="shared" si="149"/>
        <v>0.96981066671290139</v>
      </c>
      <c r="AY99" s="7">
        <f t="shared" si="149"/>
        <v>0.96454301631192729</v>
      </c>
      <c r="AZ99" s="7">
        <f t="shared" si="149"/>
        <v>0.95927536591095319</v>
      </c>
      <c r="BA99" s="7">
        <f t="shared" si="149"/>
        <v>0.9540077155099792</v>
      </c>
      <c r="BB99" s="7">
        <f t="shared" si="149"/>
        <v>0.94874006510900522</v>
      </c>
      <c r="BC99" s="7">
        <f t="shared" si="149"/>
        <v>0.94347241470803112</v>
      </c>
      <c r="BD99" s="7">
        <f t="shared" si="149"/>
        <v>0.93820476430705702</v>
      </c>
      <c r="BE99" s="7">
        <f t="shared" si="149"/>
        <v>0.93293711390608303</v>
      </c>
      <c r="BF99" s="7">
        <f t="shared" si="149"/>
        <v>0.92766946350510904</v>
      </c>
      <c r="BG99" s="7">
        <f t="shared" si="149"/>
        <v>0.92240181310413494</v>
      </c>
      <c r="BH99" s="7">
        <f t="shared" si="150"/>
        <v>0.91867360089257843</v>
      </c>
      <c r="BI99" s="7">
        <f t="shared" si="150"/>
        <v>0.91494538868102204</v>
      </c>
      <c r="BJ99" s="7">
        <f t="shared" si="150"/>
        <v>0.91121717646946565</v>
      </c>
      <c r="BK99" s="7">
        <f t="shared" si="150"/>
        <v>0.90748896425790915</v>
      </c>
      <c r="BL99" s="7">
        <f t="shared" si="150"/>
        <v>0.90376075204635276</v>
      </c>
      <c r="BM99" s="7">
        <f t="shared" si="150"/>
        <v>0.90003253983479636</v>
      </c>
      <c r="BN99" s="7">
        <f t="shared" si="150"/>
        <v>0.89630432762323986</v>
      </c>
      <c r="BO99" s="7">
        <f t="shared" si="150"/>
        <v>0.89257611541168347</v>
      </c>
      <c r="BP99" s="7">
        <f t="shared" si="150"/>
        <v>0.88884790320012708</v>
      </c>
      <c r="BQ99" s="7">
        <f t="shared" si="150"/>
        <v>0.88511969098857057</v>
      </c>
      <c r="BR99" s="7">
        <f t="shared" si="151"/>
        <v>0.88139147877701418</v>
      </c>
      <c r="BS99" s="7">
        <f t="shared" si="151"/>
        <v>0.87766326656545779</v>
      </c>
      <c r="BT99" s="7">
        <f t="shared" si="151"/>
        <v>0.87393505435390129</v>
      </c>
      <c r="BU99" s="7">
        <f t="shared" si="151"/>
        <v>0.87020684214234489</v>
      </c>
      <c r="BV99" s="7">
        <f t="shared" si="151"/>
        <v>0.8664786299307885</v>
      </c>
      <c r="BW99" s="7">
        <f t="shared" si="151"/>
        <v>0.862750417719232</v>
      </c>
      <c r="BX99" s="7">
        <f t="shared" si="151"/>
        <v>0.8590222055076755</v>
      </c>
      <c r="BY99" s="7">
        <f t="shared" si="151"/>
        <v>0.8552939932961191</v>
      </c>
      <c r="BZ99" s="7">
        <f t="shared" si="151"/>
        <v>0.85156578108456271</v>
      </c>
      <c r="CA99" s="7">
        <f t="shared" si="151"/>
        <v>0.84783756887300621</v>
      </c>
      <c r="CB99" s="7">
        <f t="shared" si="151"/>
        <v>0.84410935666144982</v>
      </c>
      <c r="CC99" s="7">
        <f t="shared" si="151"/>
        <v>0.84038114444989342</v>
      </c>
      <c r="CD99" s="7">
        <f t="shared" si="151"/>
        <v>0.83665293223833692</v>
      </c>
      <c r="CE99" s="7">
        <f t="shared" si="151"/>
        <v>0.83292472002678053</v>
      </c>
      <c r="CF99" s="7">
        <f t="shared" si="152"/>
        <v>0.83048768697946973</v>
      </c>
      <c r="CG99" s="7">
        <f t="shared" si="152"/>
        <v>0.82805065393215893</v>
      </c>
      <c r="CH99" s="7">
        <f t="shared" si="152"/>
        <v>0.82561362088484813</v>
      </c>
      <c r="CI99" s="7">
        <f t="shared" si="152"/>
        <v>0.82317658783753733</v>
      </c>
      <c r="CJ99" s="7">
        <f t="shared" si="152"/>
        <v>0.82073955479022653</v>
      </c>
      <c r="CK99" s="7">
        <f t="shared" si="152"/>
        <v>0.81830252174291562</v>
      </c>
      <c r="CL99" s="7">
        <f t="shared" si="152"/>
        <v>0.81586548869560482</v>
      </c>
      <c r="CM99" s="7">
        <f t="shared" si="152"/>
        <v>0.81342845564829402</v>
      </c>
      <c r="CN99" s="7">
        <f t="shared" si="152"/>
        <v>0.81099142260098311</v>
      </c>
      <c r="CO99" s="7">
        <f t="shared" si="152"/>
        <v>0.80855438955367231</v>
      </c>
      <c r="CP99" s="7">
        <f t="shared" si="153"/>
        <v>0.80611735650636152</v>
      </c>
      <c r="CQ99" s="7">
        <f t="shared" si="153"/>
        <v>0.80368032345905072</v>
      </c>
      <c r="CR99" s="7">
        <f t="shared" si="153"/>
        <v>0.80124329041173992</v>
      </c>
      <c r="CS99" s="7">
        <f t="shared" si="153"/>
        <v>0.79880625736442901</v>
      </c>
      <c r="CT99" s="7">
        <f t="shared" si="153"/>
        <v>0.79636922431711821</v>
      </c>
      <c r="CU99" s="7">
        <f t="shared" si="153"/>
        <v>0.79393219126980741</v>
      </c>
      <c r="CV99" s="7">
        <f t="shared" si="153"/>
        <v>0.7914951582224965</v>
      </c>
      <c r="CW99" s="7">
        <f t="shared" si="153"/>
        <v>0.7890581251751857</v>
      </c>
      <c r="CX99" s="7">
        <f t="shared" si="153"/>
        <v>0.7866210921278749</v>
      </c>
      <c r="CY99" s="7">
        <f t="shared" si="153"/>
        <v>0.7841840590805641</v>
      </c>
      <c r="CZ99" s="7">
        <f t="shared" si="153"/>
        <v>0.7817470260332533</v>
      </c>
      <c r="DA99" s="7">
        <f t="shared" si="153"/>
        <v>0.77930999298594239</v>
      </c>
      <c r="DB99" s="7">
        <f t="shared" si="153"/>
        <v>0.77687295993863159</v>
      </c>
      <c r="DC99" s="7">
        <f t="shared" si="153"/>
        <v>0.77443592689132079</v>
      </c>
      <c r="DD99" s="7">
        <f t="shared" si="154"/>
        <v>0.77263483015173917</v>
      </c>
      <c r="DE99" s="7">
        <f t="shared" si="154"/>
        <v>0.77083373341215755</v>
      </c>
      <c r="DF99" s="7">
        <f t="shared" si="154"/>
        <v>0.76903263667257604</v>
      </c>
      <c r="DG99" s="7">
        <f t="shared" si="154"/>
        <v>0.76723153993299442</v>
      </c>
      <c r="DH99" s="7">
        <f t="shared" si="154"/>
        <v>0.7654304431934128</v>
      </c>
      <c r="DI99" s="7">
        <f t="shared" si="154"/>
        <v>0.76362934645383129</v>
      </c>
      <c r="DJ99" s="7">
        <f t="shared" si="154"/>
        <v>0.76182824971424967</v>
      </c>
      <c r="DK99" s="7">
        <f t="shared" si="154"/>
        <v>0.76002715297466805</v>
      </c>
      <c r="DL99" s="7">
        <f t="shared" si="154"/>
        <v>0.75822605623508643</v>
      </c>
      <c r="DM99" s="7">
        <f t="shared" si="154"/>
        <v>0.75642495949550481</v>
      </c>
      <c r="DN99" s="7">
        <f t="shared" si="155"/>
        <v>0.7546238627559233</v>
      </c>
      <c r="DO99" s="7">
        <f t="shared" si="155"/>
        <v>0.75282276601634168</v>
      </c>
      <c r="DP99" s="7">
        <f t="shared" si="155"/>
        <v>0.75102166927676006</v>
      </c>
      <c r="DQ99" s="7">
        <f t="shared" si="155"/>
        <v>0.74922057253717855</v>
      </c>
      <c r="DR99" s="7">
        <f t="shared" si="155"/>
        <v>0.74741947579759693</v>
      </c>
      <c r="DS99" s="7">
        <f t="shared" si="155"/>
        <v>0.74561837905801531</v>
      </c>
      <c r="DT99" s="7">
        <f t="shared" si="155"/>
        <v>0.74381728231843369</v>
      </c>
      <c r="DU99" s="7">
        <f t="shared" si="155"/>
        <v>0.74201618557885207</v>
      </c>
      <c r="DV99" s="7">
        <f t="shared" si="155"/>
        <v>0.74021508883927056</v>
      </c>
      <c r="DW99" s="7">
        <f t="shared" si="155"/>
        <v>0.73841399209968894</v>
      </c>
      <c r="DX99" s="7">
        <f t="shared" si="155"/>
        <v>0.73661289536010732</v>
      </c>
      <c r="DY99" s="7">
        <f t="shared" si="155"/>
        <v>0.73481179862052581</v>
      </c>
      <c r="DZ99" s="7">
        <f t="shared" si="155"/>
        <v>0.73301070188094419</v>
      </c>
      <c r="EA99" s="7">
        <f t="shared" si="155"/>
        <v>0.73120960514136257</v>
      </c>
      <c r="EC99" s="1">
        <v>0.96</v>
      </c>
      <c r="ED99" s="4">
        <f t="shared" si="138"/>
        <v>1.2325163952461338</v>
      </c>
      <c r="EE99" s="4">
        <f t="shared" si="139"/>
        <v>1.1765125275752806</v>
      </c>
      <c r="EF99" s="4">
        <f t="shared" si="140"/>
        <v>1.0657124196151588</v>
      </c>
      <c r="EG99" s="4">
        <f t="shared" si="141"/>
        <v>0.98561361791582358</v>
      </c>
      <c r="EH99" s="4">
        <f t="shared" si="142"/>
        <v>0.92240181310413505</v>
      </c>
      <c r="EI99" s="4">
        <f t="shared" si="143"/>
        <v>0.83292472002678064</v>
      </c>
      <c r="EJ99" s="4">
        <f t="shared" si="144"/>
        <v>0.77443592689132079</v>
      </c>
      <c r="EK99" s="4">
        <f t="shared" si="145"/>
        <v>0.73120960514136257</v>
      </c>
    </row>
    <row r="100" spans="1:141" x14ac:dyDescent="0.35">
      <c r="A100" s="21">
        <v>5.9</v>
      </c>
      <c r="P100" s="1">
        <f t="shared" si="116"/>
        <v>0.97</v>
      </c>
      <c r="Q100" s="7">
        <f t="shared" si="146"/>
        <v>1.2336658775785618</v>
      </c>
      <c r="R100" s="7">
        <f t="shared" si="146"/>
        <v>1.2246063362196971</v>
      </c>
      <c r="S100" s="7">
        <f t="shared" si="146"/>
        <v>1.2155467948608323</v>
      </c>
      <c r="T100" s="7">
        <f t="shared" si="146"/>
        <v>1.2064872535019675</v>
      </c>
      <c r="U100" s="7">
        <f t="shared" si="146"/>
        <v>1.197427712143103</v>
      </c>
      <c r="V100" s="7">
        <f t="shared" si="146"/>
        <v>1.1883681707842382</v>
      </c>
      <c r="W100" s="7">
        <f t="shared" si="146"/>
        <v>1.1793086294253734</v>
      </c>
      <c r="X100" s="7">
        <f t="shared" si="147"/>
        <v>1.1701917138007063</v>
      </c>
      <c r="Y100" s="7">
        <f t="shared" si="147"/>
        <v>1.1610747981760394</v>
      </c>
      <c r="Z100" s="7">
        <f t="shared" si="147"/>
        <v>1.1519578825513725</v>
      </c>
      <c r="AA100" s="7">
        <f t="shared" si="147"/>
        <v>1.1428409669267059</v>
      </c>
      <c r="AB100" s="7">
        <f t="shared" si="147"/>
        <v>1.133724051302039</v>
      </c>
      <c r="AC100" s="7">
        <f t="shared" si="147"/>
        <v>1.1246071356773721</v>
      </c>
      <c r="AD100" s="7">
        <f t="shared" si="147"/>
        <v>1.1154902200527053</v>
      </c>
      <c r="AE100" s="7">
        <f t="shared" si="147"/>
        <v>1.1063733044280384</v>
      </c>
      <c r="AF100" s="7">
        <f t="shared" si="147"/>
        <v>1.0972563888033715</v>
      </c>
      <c r="AG100" s="7">
        <f t="shared" si="147"/>
        <v>1.0881394731787046</v>
      </c>
      <c r="AH100" s="7">
        <f t="shared" si="147"/>
        <v>1.0790225575540378</v>
      </c>
      <c r="AI100" s="7">
        <f t="shared" si="147"/>
        <v>1.0699056419293709</v>
      </c>
      <c r="AJ100" s="7">
        <f t="shared" si="148"/>
        <v>1.0632867360299294</v>
      </c>
      <c r="AK100" s="7">
        <f t="shared" si="148"/>
        <v>1.0566678301304879</v>
      </c>
      <c r="AL100" s="7">
        <f t="shared" si="148"/>
        <v>1.0500489242310462</v>
      </c>
      <c r="AM100" s="7">
        <f t="shared" si="148"/>
        <v>1.0434300183316045</v>
      </c>
      <c r="AN100" s="7">
        <f t="shared" si="148"/>
        <v>1.0368111124321631</v>
      </c>
      <c r="AO100" s="7">
        <f t="shared" si="148"/>
        <v>1.0301922065327214</v>
      </c>
      <c r="AP100" s="7">
        <f t="shared" si="148"/>
        <v>1.0235733006332797</v>
      </c>
      <c r="AQ100" s="7">
        <f t="shared" si="148"/>
        <v>1.0169543947338382</v>
      </c>
      <c r="AR100" s="7">
        <f t="shared" si="148"/>
        <v>1.0103354888343965</v>
      </c>
      <c r="AS100" s="7">
        <f t="shared" si="148"/>
        <v>1.0037165829349548</v>
      </c>
      <c r="AT100" s="7">
        <f t="shared" si="148"/>
        <v>0.99709767703551322</v>
      </c>
      <c r="AU100" s="7">
        <f t="shared" si="148"/>
        <v>0.99047877113607163</v>
      </c>
      <c r="AV100" s="7">
        <f t="shared" si="149"/>
        <v>0.98523658608526921</v>
      </c>
      <c r="AW100" s="7">
        <f t="shared" si="149"/>
        <v>0.97999440103446689</v>
      </c>
      <c r="AX100" s="7">
        <f t="shared" si="149"/>
        <v>0.97475221598366457</v>
      </c>
      <c r="AY100" s="7">
        <f t="shared" si="149"/>
        <v>0.96951003093286214</v>
      </c>
      <c r="AZ100" s="7">
        <f t="shared" si="149"/>
        <v>0.96426784588205983</v>
      </c>
      <c r="BA100" s="7">
        <f t="shared" si="149"/>
        <v>0.95902566083125751</v>
      </c>
      <c r="BB100" s="7">
        <f t="shared" si="149"/>
        <v>0.95378347578045508</v>
      </c>
      <c r="BC100" s="7">
        <f t="shared" si="149"/>
        <v>0.94854129072965276</v>
      </c>
      <c r="BD100" s="7">
        <f t="shared" si="149"/>
        <v>0.94329910567885045</v>
      </c>
      <c r="BE100" s="7">
        <f t="shared" si="149"/>
        <v>0.93805692062804802</v>
      </c>
      <c r="BF100" s="7">
        <f t="shared" si="149"/>
        <v>0.9328147355772457</v>
      </c>
      <c r="BG100" s="7">
        <f t="shared" si="149"/>
        <v>0.92757255052644338</v>
      </c>
      <c r="BH100" s="7">
        <f t="shared" si="150"/>
        <v>0.92384119368371975</v>
      </c>
      <c r="BI100" s="7">
        <f t="shared" si="150"/>
        <v>0.92010983684099612</v>
      </c>
      <c r="BJ100" s="7">
        <f t="shared" si="150"/>
        <v>0.9163784799982726</v>
      </c>
      <c r="BK100" s="7">
        <f t="shared" si="150"/>
        <v>0.91264712315554897</v>
      </c>
      <c r="BL100" s="7">
        <f t="shared" si="150"/>
        <v>0.90891576631282534</v>
      </c>
      <c r="BM100" s="7">
        <f t="shared" si="150"/>
        <v>0.90518440947010181</v>
      </c>
      <c r="BN100" s="7">
        <f t="shared" si="150"/>
        <v>0.90145305262737818</v>
      </c>
      <c r="BO100" s="7">
        <f t="shared" si="150"/>
        <v>0.89772169578465455</v>
      </c>
      <c r="BP100" s="7">
        <f t="shared" si="150"/>
        <v>0.89399033894193103</v>
      </c>
      <c r="BQ100" s="7">
        <f t="shared" si="150"/>
        <v>0.8902589820992074</v>
      </c>
      <c r="BR100" s="7">
        <f t="shared" si="151"/>
        <v>0.88652762525648376</v>
      </c>
      <c r="BS100" s="7">
        <f t="shared" si="151"/>
        <v>0.88279626841376024</v>
      </c>
      <c r="BT100" s="7">
        <f t="shared" si="151"/>
        <v>0.87906491157103661</v>
      </c>
      <c r="BU100" s="7">
        <f t="shared" si="151"/>
        <v>0.87533355472831298</v>
      </c>
      <c r="BV100" s="7">
        <f t="shared" si="151"/>
        <v>0.87160219788558946</v>
      </c>
      <c r="BW100" s="7">
        <f t="shared" si="151"/>
        <v>0.86787084104286583</v>
      </c>
      <c r="BX100" s="7">
        <f t="shared" si="151"/>
        <v>0.86413948420014219</v>
      </c>
      <c r="BY100" s="7">
        <f t="shared" si="151"/>
        <v>0.86040812735741867</v>
      </c>
      <c r="BZ100" s="7">
        <f t="shared" si="151"/>
        <v>0.85667677051469504</v>
      </c>
      <c r="CA100" s="7">
        <f t="shared" si="151"/>
        <v>0.85294541367197141</v>
      </c>
      <c r="CB100" s="7">
        <f t="shared" si="151"/>
        <v>0.84921405682924789</v>
      </c>
      <c r="CC100" s="7">
        <f t="shared" si="151"/>
        <v>0.84548269998652426</v>
      </c>
      <c r="CD100" s="7">
        <f t="shared" si="151"/>
        <v>0.84175134314380062</v>
      </c>
      <c r="CE100" s="7">
        <f t="shared" si="151"/>
        <v>0.8380199863010771</v>
      </c>
      <c r="CF100" s="7">
        <f t="shared" si="152"/>
        <v>0.8355781814680654</v>
      </c>
      <c r="CG100" s="7">
        <f t="shared" si="152"/>
        <v>0.8331363766350538</v>
      </c>
      <c r="CH100" s="7">
        <f t="shared" si="152"/>
        <v>0.8306945718020422</v>
      </c>
      <c r="CI100" s="7">
        <f t="shared" si="152"/>
        <v>0.82825276696903061</v>
      </c>
      <c r="CJ100" s="7">
        <f t="shared" si="152"/>
        <v>0.82581096213601901</v>
      </c>
      <c r="CK100" s="7">
        <f t="shared" si="152"/>
        <v>0.82336915730300742</v>
      </c>
      <c r="CL100" s="7">
        <f t="shared" si="152"/>
        <v>0.82092735246999582</v>
      </c>
      <c r="CM100" s="7">
        <f t="shared" si="152"/>
        <v>0.81848554763698422</v>
      </c>
      <c r="CN100" s="7">
        <f t="shared" si="152"/>
        <v>0.81604374280397263</v>
      </c>
      <c r="CO100" s="7">
        <f t="shared" si="152"/>
        <v>0.81360193797096103</v>
      </c>
      <c r="CP100" s="7">
        <f t="shared" si="153"/>
        <v>0.81116013313794944</v>
      </c>
      <c r="CQ100" s="7">
        <f t="shared" si="153"/>
        <v>0.80871832830493773</v>
      </c>
      <c r="CR100" s="7">
        <f t="shared" si="153"/>
        <v>0.80627652347192613</v>
      </c>
      <c r="CS100" s="7">
        <f t="shared" si="153"/>
        <v>0.80383471863891454</v>
      </c>
      <c r="CT100" s="7">
        <f t="shared" si="153"/>
        <v>0.80139291380590294</v>
      </c>
      <c r="CU100" s="7">
        <f t="shared" si="153"/>
        <v>0.79895110897289134</v>
      </c>
      <c r="CV100" s="7">
        <f t="shared" si="153"/>
        <v>0.79650930413987975</v>
      </c>
      <c r="CW100" s="7">
        <f t="shared" si="153"/>
        <v>0.79406749930686815</v>
      </c>
      <c r="CX100" s="7">
        <f t="shared" si="153"/>
        <v>0.79162569447385656</v>
      </c>
      <c r="CY100" s="7">
        <f t="shared" si="153"/>
        <v>0.78918388964084496</v>
      </c>
      <c r="CZ100" s="7">
        <f t="shared" si="153"/>
        <v>0.78674208480783336</v>
      </c>
      <c r="DA100" s="7">
        <f t="shared" si="153"/>
        <v>0.78430027997482177</v>
      </c>
      <c r="DB100" s="7">
        <f t="shared" si="153"/>
        <v>0.78185847514181006</v>
      </c>
      <c r="DC100" s="7">
        <f t="shared" si="153"/>
        <v>0.77941667030879858</v>
      </c>
      <c r="DD100" s="7">
        <f t="shared" si="154"/>
        <v>0.77761071731600562</v>
      </c>
      <c r="DE100" s="7">
        <f t="shared" si="154"/>
        <v>0.77580476432321277</v>
      </c>
      <c r="DF100" s="7">
        <f t="shared" si="154"/>
        <v>0.77399881133041992</v>
      </c>
      <c r="DG100" s="7">
        <f t="shared" si="154"/>
        <v>0.77219285833762696</v>
      </c>
      <c r="DH100" s="7">
        <f t="shared" si="154"/>
        <v>0.77038690534483412</v>
      </c>
      <c r="DI100" s="7">
        <f t="shared" si="154"/>
        <v>0.76858095235204127</v>
      </c>
      <c r="DJ100" s="7">
        <f t="shared" si="154"/>
        <v>0.76677499935924831</v>
      </c>
      <c r="DK100" s="7">
        <f t="shared" si="154"/>
        <v>0.76496904636645546</v>
      </c>
      <c r="DL100" s="7">
        <f t="shared" si="154"/>
        <v>0.76316309337366262</v>
      </c>
      <c r="DM100" s="7">
        <f t="shared" si="154"/>
        <v>0.76135714038086966</v>
      </c>
      <c r="DN100" s="7">
        <f t="shared" si="155"/>
        <v>0.75955118738807681</v>
      </c>
      <c r="DO100" s="7">
        <f t="shared" si="155"/>
        <v>0.75774523439528396</v>
      </c>
      <c r="DP100" s="7">
        <f t="shared" si="155"/>
        <v>0.755939281402491</v>
      </c>
      <c r="DQ100" s="7">
        <f t="shared" si="155"/>
        <v>0.75413332840969816</v>
      </c>
      <c r="DR100" s="7">
        <f t="shared" si="155"/>
        <v>0.75232737541690531</v>
      </c>
      <c r="DS100" s="7">
        <f t="shared" si="155"/>
        <v>0.75052142242411235</v>
      </c>
      <c r="DT100" s="7">
        <f t="shared" si="155"/>
        <v>0.7487154694313195</v>
      </c>
      <c r="DU100" s="7">
        <f t="shared" si="155"/>
        <v>0.74690951643852665</v>
      </c>
      <c r="DV100" s="7">
        <f t="shared" si="155"/>
        <v>0.7451035634457337</v>
      </c>
      <c r="DW100" s="7">
        <f t="shared" si="155"/>
        <v>0.74329761045294085</v>
      </c>
      <c r="DX100" s="7">
        <f t="shared" si="155"/>
        <v>0.741491657460148</v>
      </c>
      <c r="DY100" s="7">
        <f t="shared" si="155"/>
        <v>0.73968570446735504</v>
      </c>
      <c r="DZ100" s="7">
        <f t="shared" si="155"/>
        <v>0.7378797514745622</v>
      </c>
      <c r="EA100" s="7">
        <f t="shared" si="155"/>
        <v>0.73607379848176935</v>
      </c>
      <c r="EC100" s="1">
        <v>0.97</v>
      </c>
      <c r="ED100" s="4">
        <f t="shared" si="138"/>
        <v>1.2336658775785618</v>
      </c>
      <c r="EE100" s="4">
        <f t="shared" si="139"/>
        <v>1.1793086294253734</v>
      </c>
      <c r="EF100" s="4">
        <f t="shared" si="140"/>
        <v>1.0699056419293711</v>
      </c>
      <c r="EG100" s="4">
        <f t="shared" si="141"/>
        <v>0.99047877113607163</v>
      </c>
      <c r="EH100" s="4">
        <f t="shared" si="142"/>
        <v>0.92757255052644338</v>
      </c>
      <c r="EI100" s="4">
        <f t="shared" si="143"/>
        <v>0.8380199863010771</v>
      </c>
      <c r="EJ100" s="4">
        <f t="shared" si="144"/>
        <v>0.77941667030879858</v>
      </c>
      <c r="EK100" s="4">
        <f t="shared" si="145"/>
        <v>0.73607379848176935</v>
      </c>
    </row>
    <row r="101" spans="1:141" x14ac:dyDescent="0.35">
      <c r="A101" s="21">
        <v>6</v>
      </c>
      <c r="P101" s="1">
        <f t="shared" si="116"/>
        <v>0.98</v>
      </c>
      <c r="Q101" s="7">
        <f t="shared" si="146"/>
        <v>1.2348153599109901</v>
      </c>
      <c r="R101" s="7">
        <f t="shared" si="146"/>
        <v>1.2260302551384028</v>
      </c>
      <c r="S101" s="7">
        <f t="shared" si="146"/>
        <v>1.2172451503658155</v>
      </c>
      <c r="T101" s="7">
        <f t="shared" si="146"/>
        <v>1.2084600455932282</v>
      </c>
      <c r="U101" s="7">
        <f t="shared" si="146"/>
        <v>1.1996749408206409</v>
      </c>
      <c r="V101" s="7">
        <f t="shared" si="146"/>
        <v>1.1908898360480535</v>
      </c>
      <c r="W101" s="7">
        <f t="shared" si="146"/>
        <v>1.1821047312754662</v>
      </c>
      <c r="X101" s="7">
        <f t="shared" si="147"/>
        <v>1.1731042423561426</v>
      </c>
      <c r="Y101" s="7">
        <f t="shared" si="147"/>
        <v>1.164103753436819</v>
      </c>
      <c r="Z101" s="7">
        <f t="shared" si="147"/>
        <v>1.1551032645174955</v>
      </c>
      <c r="AA101" s="7">
        <f t="shared" si="147"/>
        <v>1.1461027755981719</v>
      </c>
      <c r="AB101" s="7">
        <f t="shared" si="147"/>
        <v>1.1371022866788483</v>
      </c>
      <c r="AC101" s="7">
        <f t="shared" si="147"/>
        <v>1.1281017977595247</v>
      </c>
      <c r="AD101" s="7">
        <f t="shared" si="147"/>
        <v>1.1191013088402011</v>
      </c>
      <c r="AE101" s="7">
        <f t="shared" si="147"/>
        <v>1.1101008199208775</v>
      </c>
      <c r="AF101" s="7">
        <f t="shared" si="147"/>
        <v>1.1011003310015541</v>
      </c>
      <c r="AG101" s="7">
        <f t="shared" si="147"/>
        <v>1.0920998420822305</v>
      </c>
      <c r="AH101" s="7">
        <f t="shared" si="147"/>
        <v>1.083099353162907</v>
      </c>
      <c r="AI101" s="7">
        <f t="shared" si="147"/>
        <v>1.0740988642435834</v>
      </c>
      <c r="AJ101" s="7">
        <f t="shared" si="148"/>
        <v>1.0675359525863115</v>
      </c>
      <c r="AK101" s="7">
        <f t="shared" si="148"/>
        <v>1.0609730409290394</v>
      </c>
      <c r="AL101" s="7">
        <f t="shared" si="148"/>
        <v>1.0544101292717676</v>
      </c>
      <c r="AM101" s="7">
        <f t="shared" si="148"/>
        <v>1.0478472176144955</v>
      </c>
      <c r="AN101" s="7">
        <f t="shared" si="148"/>
        <v>1.0412843059572237</v>
      </c>
      <c r="AO101" s="7">
        <f t="shared" si="148"/>
        <v>1.0347213942999516</v>
      </c>
      <c r="AP101" s="7">
        <f t="shared" si="148"/>
        <v>1.0281584826426797</v>
      </c>
      <c r="AQ101" s="7">
        <f t="shared" si="148"/>
        <v>1.0215955709854077</v>
      </c>
      <c r="AR101" s="7">
        <f t="shared" si="148"/>
        <v>1.0150326593281356</v>
      </c>
      <c r="AS101" s="7">
        <f t="shared" si="148"/>
        <v>1.0084697476708637</v>
      </c>
      <c r="AT101" s="7">
        <f t="shared" si="148"/>
        <v>1.0019068360135917</v>
      </c>
      <c r="AU101" s="7">
        <f t="shared" si="148"/>
        <v>0.99534392435631969</v>
      </c>
      <c r="AV101" s="7">
        <f t="shared" si="149"/>
        <v>0.99012720465568904</v>
      </c>
      <c r="AW101" s="7">
        <f t="shared" si="149"/>
        <v>0.9849104849550584</v>
      </c>
      <c r="AX101" s="7">
        <f t="shared" si="149"/>
        <v>0.97969376525442775</v>
      </c>
      <c r="AY101" s="7">
        <f t="shared" si="149"/>
        <v>0.97447704555379699</v>
      </c>
      <c r="AZ101" s="7">
        <f t="shared" si="149"/>
        <v>0.96926032585316646</v>
      </c>
      <c r="BA101" s="7">
        <f t="shared" si="149"/>
        <v>0.9640436061525357</v>
      </c>
      <c r="BB101" s="7">
        <f t="shared" si="149"/>
        <v>0.95882688645190506</v>
      </c>
      <c r="BC101" s="7">
        <f t="shared" si="149"/>
        <v>0.95361016675127441</v>
      </c>
      <c r="BD101" s="7">
        <f t="shared" si="149"/>
        <v>0.94839344705064377</v>
      </c>
      <c r="BE101" s="7">
        <f t="shared" si="149"/>
        <v>0.94317672735001312</v>
      </c>
      <c r="BF101" s="7">
        <f t="shared" si="149"/>
        <v>0.93796000764938248</v>
      </c>
      <c r="BG101" s="7">
        <f t="shared" si="149"/>
        <v>0.93274328794875183</v>
      </c>
      <c r="BH101" s="7">
        <f t="shared" si="150"/>
        <v>0.92900878647486085</v>
      </c>
      <c r="BI101" s="7">
        <f t="shared" si="150"/>
        <v>0.92527428500097009</v>
      </c>
      <c r="BJ101" s="7">
        <f t="shared" si="150"/>
        <v>0.92153978352707933</v>
      </c>
      <c r="BK101" s="7">
        <f t="shared" si="150"/>
        <v>0.91780528205318856</v>
      </c>
      <c r="BL101" s="7">
        <f t="shared" si="150"/>
        <v>0.9140707805792978</v>
      </c>
      <c r="BM101" s="7">
        <f t="shared" si="150"/>
        <v>0.91033627910540704</v>
      </c>
      <c r="BN101" s="7">
        <f t="shared" si="150"/>
        <v>0.90660177763151639</v>
      </c>
      <c r="BO101" s="7">
        <f t="shared" si="150"/>
        <v>0.90286727615762563</v>
      </c>
      <c r="BP101" s="7">
        <f t="shared" si="150"/>
        <v>0.89913277468373487</v>
      </c>
      <c r="BQ101" s="7">
        <f t="shared" si="150"/>
        <v>0.89539827320984411</v>
      </c>
      <c r="BR101" s="7">
        <f t="shared" si="151"/>
        <v>0.89166377173595335</v>
      </c>
      <c r="BS101" s="7">
        <f t="shared" si="151"/>
        <v>0.88792927026206259</v>
      </c>
      <c r="BT101" s="7">
        <f t="shared" si="151"/>
        <v>0.88419476878817194</v>
      </c>
      <c r="BU101" s="7">
        <f t="shared" si="151"/>
        <v>0.88046026731428118</v>
      </c>
      <c r="BV101" s="7">
        <f t="shared" si="151"/>
        <v>0.87672576584039041</v>
      </c>
      <c r="BW101" s="7">
        <f t="shared" si="151"/>
        <v>0.87299126436649965</v>
      </c>
      <c r="BX101" s="7">
        <f t="shared" si="151"/>
        <v>0.86925676289260889</v>
      </c>
      <c r="BY101" s="7">
        <f t="shared" si="151"/>
        <v>0.86552226141871813</v>
      </c>
      <c r="BZ101" s="7">
        <f t="shared" si="151"/>
        <v>0.86178775994482737</v>
      </c>
      <c r="CA101" s="7">
        <f t="shared" si="151"/>
        <v>0.85805325847093661</v>
      </c>
      <c r="CB101" s="7">
        <f t="shared" si="151"/>
        <v>0.85431875699704585</v>
      </c>
      <c r="CC101" s="7">
        <f t="shared" si="151"/>
        <v>0.85058425552315509</v>
      </c>
      <c r="CD101" s="7">
        <f t="shared" si="151"/>
        <v>0.84684975404926432</v>
      </c>
      <c r="CE101" s="7">
        <f t="shared" si="151"/>
        <v>0.84311525257537356</v>
      </c>
      <c r="CF101" s="7">
        <f t="shared" si="152"/>
        <v>0.84066867595666139</v>
      </c>
      <c r="CG101" s="7">
        <f t="shared" si="152"/>
        <v>0.838222099337949</v>
      </c>
      <c r="CH101" s="7">
        <f t="shared" si="152"/>
        <v>0.83577552271923661</v>
      </c>
      <c r="CI101" s="7">
        <f t="shared" si="152"/>
        <v>0.83332894610052421</v>
      </c>
      <c r="CJ101" s="7">
        <f t="shared" si="152"/>
        <v>0.83088236948181182</v>
      </c>
      <c r="CK101" s="7">
        <f t="shared" si="152"/>
        <v>0.82843579286309943</v>
      </c>
      <c r="CL101" s="7">
        <f t="shared" si="152"/>
        <v>0.82598921624438704</v>
      </c>
      <c r="CM101" s="7">
        <f t="shared" si="152"/>
        <v>0.82354263962567464</v>
      </c>
      <c r="CN101" s="7">
        <f t="shared" si="152"/>
        <v>0.82109606300696225</v>
      </c>
      <c r="CO101" s="7">
        <f t="shared" si="152"/>
        <v>0.81864948638824986</v>
      </c>
      <c r="CP101" s="7">
        <f t="shared" si="153"/>
        <v>0.81620290976953747</v>
      </c>
      <c r="CQ101" s="7">
        <f t="shared" si="153"/>
        <v>0.81375633315082507</v>
      </c>
      <c r="CR101" s="7">
        <f t="shared" si="153"/>
        <v>0.81130975653211268</v>
      </c>
      <c r="CS101" s="7">
        <f t="shared" si="153"/>
        <v>0.80886317991340029</v>
      </c>
      <c r="CT101" s="7">
        <f t="shared" si="153"/>
        <v>0.80641660329468789</v>
      </c>
      <c r="CU101" s="7">
        <f t="shared" si="153"/>
        <v>0.8039700266759755</v>
      </c>
      <c r="CV101" s="7">
        <f t="shared" si="153"/>
        <v>0.80152345005726311</v>
      </c>
      <c r="CW101" s="7">
        <f t="shared" si="153"/>
        <v>0.79907687343855072</v>
      </c>
      <c r="CX101" s="7">
        <f t="shared" si="153"/>
        <v>0.79663029681983832</v>
      </c>
      <c r="CY101" s="7">
        <f t="shared" si="153"/>
        <v>0.79418372020112593</v>
      </c>
      <c r="CZ101" s="7">
        <f t="shared" si="153"/>
        <v>0.79173714358241354</v>
      </c>
      <c r="DA101" s="7">
        <f t="shared" si="153"/>
        <v>0.78929056696370115</v>
      </c>
      <c r="DB101" s="7">
        <f t="shared" si="153"/>
        <v>0.78684399034498875</v>
      </c>
      <c r="DC101" s="7">
        <f t="shared" si="153"/>
        <v>0.78439741372627636</v>
      </c>
      <c r="DD101" s="7">
        <f t="shared" si="154"/>
        <v>0.78258660448027206</v>
      </c>
      <c r="DE101" s="7">
        <f t="shared" si="154"/>
        <v>0.78077579523426799</v>
      </c>
      <c r="DF101" s="7">
        <f t="shared" si="154"/>
        <v>0.7789649859882638</v>
      </c>
      <c r="DG101" s="7">
        <f t="shared" si="154"/>
        <v>0.77715417674225962</v>
      </c>
      <c r="DH101" s="7">
        <f t="shared" si="154"/>
        <v>0.77534336749625543</v>
      </c>
      <c r="DI101" s="7">
        <f t="shared" si="154"/>
        <v>0.77353255825025125</v>
      </c>
      <c r="DJ101" s="7">
        <f t="shared" si="154"/>
        <v>0.77172174900424706</v>
      </c>
      <c r="DK101" s="7">
        <f t="shared" si="154"/>
        <v>0.76991093975824287</v>
      </c>
      <c r="DL101" s="7">
        <f t="shared" si="154"/>
        <v>0.76810013051223869</v>
      </c>
      <c r="DM101" s="7">
        <f t="shared" si="154"/>
        <v>0.7662893212662345</v>
      </c>
      <c r="DN101" s="7">
        <f t="shared" si="155"/>
        <v>0.76447851202023032</v>
      </c>
      <c r="DO101" s="7">
        <f t="shared" si="155"/>
        <v>0.76266770277422613</v>
      </c>
      <c r="DP101" s="7">
        <f t="shared" si="155"/>
        <v>0.76085689352822206</v>
      </c>
      <c r="DQ101" s="7">
        <f t="shared" si="155"/>
        <v>0.75904608428221776</v>
      </c>
      <c r="DR101" s="7">
        <f t="shared" si="155"/>
        <v>0.75723527503621368</v>
      </c>
      <c r="DS101" s="7">
        <f t="shared" si="155"/>
        <v>0.7554244657902095</v>
      </c>
      <c r="DT101" s="7">
        <f t="shared" si="155"/>
        <v>0.75361365654420531</v>
      </c>
      <c r="DU101" s="7">
        <f t="shared" si="155"/>
        <v>0.75180284729820113</v>
      </c>
      <c r="DV101" s="7">
        <f t="shared" si="155"/>
        <v>0.74999203805219694</v>
      </c>
      <c r="DW101" s="7">
        <f t="shared" si="155"/>
        <v>0.74818122880619276</v>
      </c>
      <c r="DX101" s="7">
        <f t="shared" si="155"/>
        <v>0.74637041956018857</v>
      </c>
      <c r="DY101" s="7">
        <f t="shared" si="155"/>
        <v>0.74455961031418438</v>
      </c>
      <c r="DZ101" s="7">
        <f t="shared" si="155"/>
        <v>0.7427488010681802</v>
      </c>
      <c r="EA101" s="7">
        <f t="shared" si="155"/>
        <v>0.74093799182217612</v>
      </c>
      <c r="EC101" s="1">
        <v>0.98</v>
      </c>
      <c r="ED101" s="4">
        <f t="shared" si="138"/>
        <v>1.2348153599109901</v>
      </c>
      <c r="EE101" s="4">
        <f t="shared" si="139"/>
        <v>1.1821047312754662</v>
      </c>
      <c r="EF101" s="4">
        <f t="shared" si="140"/>
        <v>1.0740988642435834</v>
      </c>
      <c r="EG101" s="4">
        <f t="shared" si="141"/>
        <v>0.99534392435631958</v>
      </c>
      <c r="EH101" s="4">
        <f t="shared" si="142"/>
        <v>0.93274328794875172</v>
      </c>
      <c r="EI101" s="4">
        <f t="shared" si="143"/>
        <v>0.84311525257537379</v>
      </c>
      <c r="EJ101" s="4">
        <f t="shared" si="144"/>
        <v>0.78439741372627636</v>
      </c>
      <c r="EK101" s="4">
        <f t="shared" si="145"/>
        <v>0.74093799182217612</v>
      </c>
    </row>
    <row r="102" spans="1:141" x14ac:dyDescent="0.35">
      <c r="P102" s="1">
        <f t="shared" si="116"/>
        <v>0.99</v>
      </c>
      <c r="Q102" s="7">
        <f t="shared" si="146"/>
        <v>1.2359648422434182</v>
      </c>
      <c r="R102" s="7">
        <f t="shared" si="146"/>
        <v>1.2274541740571083</v>
      </c>
      <c r="S102" s="7">
        <f t="shared" si="146"/>
        <v>1.2189435058707985</v>
      </c>
      <c r="T102" s="7">
        <f t="shared" si="146"/>
        <v>1.2104328376844886</v>
      </c>
      <c r="U102" s="7">
        <f t="shared" si="146"/>
        <v>1.2019221694981788</v>
      </c>
      <c r="V102" s="7">
        <f t="shared" si="146"/>
        <v>1.1934115013118689</v>
      </c>
      <c r="W102" s="7">
        <f t="shared" si="146"/>
        <v>1.184900833125559</v>
      </c>
      <c r="X102" s="7">
        <f t="shared" si="147"/>
        <v>1.1760167709115787</v>
      </c>
      <c r="Y102" s="7">
        <f t="shared" si="147"/>
        <v>1.1671327086975984</v>
      </c>
      <c r="Z102" s="7">
        <f t="shared" si="147"/>
        <v>1.1582486464836181</v>
      </c>
      <c r="AA102" s="7">
        <f t="shared" si="147"/>
        <v>1.1493645842696378</v>
      </c>
      <c r="AB102" s="7">
        <f t="shared" si="147"/>
        <v>1.1404805220556575</v>
      </c>
      <c r="AC102" s="7">
        <f t="shared" si="147"/>
        <v>1.1315964598416772</v>
      </c>
      <c r="AD102" s="7">
        <f t="shared" si="147"/>
        <v>1.1227123976276969</v>
      </c>
      <c r="AE102" s="7">
        <f t="shared" si="147"/>
        <v>1.1138283354137166</v>
      </c>
      <c r="AF102" s="7">
        <f t="shared" si="147"/>
        <v>1.1049442731997365</v>
      </c>
      <c r="AG102" s="7">
        <f t="shared" si="147"/>
        <v>1.0960602109857562</v>
      </c>
      <c r="AH102" s="7">
        <f t="shared" si="147"/>
        <v>1.0871761487717759</v>
      </c>
      <c r="AI102" s="7">
        <f t="shared" si="147"/>
        <v>1.0782920865577956</v>
      </c>
      <c r="AJ102" s="7">
        <f t="shared" si="148"/>
        <v>1.0717851691426934</v>
      </c>
      <c r="AK102" s="7">
        <f t="shared" si="148"/>
        <v>1.0652782517275909</v>
      </c>
      <c r="AL102" s="7">
        <f t="shared" si="148"/>
        <v>1.0587713343124885</v>
      </c>
      <c r="AM102" s="7">
        <f t="shared" si="148"/>
        <v>1.0522644168973863</v>
      </c>
      <c r="AN102" s="7">
        <f t="shared" si="148"/>
        <v>1.045757499482284</v>
      </c>
      <c r="AO102" s="7">
        <f t="shared" si="148"/>
        <v>1.0392505820671816</v>
      </c>
      <c r="AP102" s="7">
        <f t="shared" si="148"/>
        <v>1.0327436646520791</v>
      </c>
      <c r="AQ102" s="7">
        <f t="shared" si="148"/>
        <v>1.0262367472369769</v>
      </c>
      <c r="AR102" s="7">
        <f t="shared" si="148"/>
        <v>1.0197298298218747</v>
      </c>
      <c r="AS102" s="7">
        <f t="shared" si="148"/>
        <v>1.0132229124067722</v>
      </c>
      <c r="AT102" s="7">
        <f t="shared" si="148"/>
        <v>1.0067159949916697</v>
      </c>
      <c r="AU102" s="7">
        <f t="shared" si="148"/>
        <v>1.0002090775765675</v>
      </c>
      <c r="AV102" s="7">
        <f t="shared" si="149"/>
        <v>0.99501782322610843</v>
      </c>
      <c r="AW102" s="7">
        <f t="shared" si="149"/>
        <v>0.98982656887564946</v>
      </c>
      <c r="AX102" s="7">
        <f t="shared" si="149"/>
        <v>0.98463531452519049</v>
      </c>
      <c r="AY102" s="7">
        <f t="shared" si="149"/>
        <v>0.97944406017473151</v>
      </c>
      <c r="AZ102" s="7">
        <f t="shared" si="149"/>
        <v>0.97425280582427254</v>
      </c>
      <c r="BA102" s="7">
        <f t="shared" si="149"/>
        <v>0.96906155147381356</v>
      </c>
      <c r="BB102" s="7">
        <f t="shared" si="149"/>
        <v>0.96387029712335459</v>
      </c>
      <c r="BC102" s="7">
        <f t="shared" si="149"/>
        <v>0.95867904277289573</v>
      </c>
      <c r="BD102" s="7">
        <f t="shared" si="149"/>
        <v>0.95348778842243664</v>
      </c>
      <c r="BE102" s="7">
        <f t="shared" si="149"/>
        <v>0.94829653407197778</v>
      </c>
      <c r="BF102" s="7">
        <f t="shared" si="149"/>
        <v>0.94310527972151881</v>
      </c>
      <c r="BG102" s="7">
        <f t="shared" si="149"/>
        <v>0.93791402537105983</v>
      </c>
      <c r="BH102" s="7">
        <f t="shared" si="150"/>
        <v>0.93417637926600194</v>
      </c>
      <c r="BI102" s="7">
        <f t="shared" si="150"/>
        <v>0.93043873316094405</v>
      </c>
      <c r="BJ102" s="7">
        <f t="shared" si="150"/>
        <v>0.92670108705588605</v>
      </c>
      <c r="BK102" s="7">
        <f t="shared" si="150"/>
        <v>0.92296344095082827</v>
      </c>
      <c r="BL102" s="7">
        <f t="shared" si="150"/>
        <v>0.91922579484577027</v>
      </c>
      <c r="BM102" s="7">
        <f t="shared" si="150"/>
        <v>0.91548814874071249</v>
      </c>
      <c r="BN102" s="7">
        <f t="shared" si="150"/>
        <v>0.91175050263565449</v>
      </c>
      <c r="BO102" s="7">
        <f t="shared" si="150"/>
        <v>0.90801285653059671</v>
      </c>
      <c r="BP102" s="7">
        <f t="shared" si="150"/>
        <v>0.90427521042553871</v>
      </c>
      <c r="BQ102" s="7">
        <f t="shared" si="150"/>
        <v>0.90053756432048082</v>
      </c>
      <c r="BR102" s="7">
        <f t="shared" si="151"/>
        <v>0.89679991821542293</v>
      </c>
      <c r="BS102" s="7">
        <f t="shared" si="151"/>
        <v>0.89306227211036504</v>
      </c>
      <c r="BT102" s="7">
        <f t="shared" si="151"/>
        <v>0.88932462600530715</v>
      </c>
      <c r="BU102" s="7">
        <f t="shared" si="151"/>
        <v>0.88558697990024926</v>
      </c>
      <c r="BV102" s="7">
        <f t="shared" si="151"/>
        <v>0.88184933379519137</v>
      </c>
      <c r="BW102" s="7">
        <f t="shared" si="151"/>
        <v>0.87811168769013348</v>
      </c>
      <c r="BX102" s="7">
        <f t="shared" si="151"/>
        <v>0.87437404158507559</v>
      </c>
      <c r="BY102" s="7">
        <f t="shared" si="151"/>
        <v>0.8706363954800177</v>
      </c>
      <c r="BZ102" s="7">
        <f t="shared" si="151"/>
        <v>0.86689874937495981</v>
      </c>
      <c r="CA102" s="7">
        <f t="shared" si="151"/>
        <v>0.86316110326990192</v>
      </c>
      <c r="CB102" s="7">
        <f t="shared" si="151"/>
        <v>0.85942345716484403</v>
      </c>
      <c r="CC102" s="7">
        <f t="shared" si="151"/>
        <v>0.85568581105978603</v>
      </c>
      <c r="CD102" s="7">
        <f t="shared" si="151"/>
        <v>0.85194816495472825</v>
      </c>
      <c r="CE102" s="7">
        <f t="shared" si="151"/>
        <v>0.84821051884967025</v>
      </c>
      <c r="CF102" s="7">
        <f t="shared" si="152"/>
        <v>0.84575917044525728</v>
      </c>
      <c r="CG102" s="7">
        <f t="shared" si="152"/>
        <v>0.84330782204084409</v>
      </c>
      <c r="CH102" s="7">
        <f t="shared" si="152"/>
        <v>0.8408564736364309</v>
      </c>
      <c r="CI102" s="7">
        <f t="shared" si="152"/>
        <v>0.83840512523201771</v>
      </c>
      <c r="CJ102" s="7">
        <f t="shared" si="152"/>
        <v>0.83595377682760452</v>
      </c>
      <c r="CK102" s="7">
        <f t="shared" si="152"/>
        <v>0.83350242842319133</v>
      </c>
      <c r="CL102" s="7">
        <f t="shared" si="152"/>
        <v>0.83105108001877825</v>
      </c>
      <c r="CM102" s="7">
        <f t="shared" si="152"/>
        <v>0.82859973161436495</v>
      </c>
      <c r="CN102" s="7">
        <f t="shared" si="152"/>
        <v>0.82614838320995188</v>
      </c>
      <c r="CO102" s="7">
        <f t="shared" si="152"/>
        <v>0.82369703480553869</v>
      </c>
      <c r="CP102" s="7">
        <f t="shared" si="153"/>
        <v>0.8212456864011255</v>
      </c>
      <c r="CQ102" s="7">
        <f t="shared" si="153"/>
        <v>0.81879433799671231</v>
      </c>
      <c r="CR102" s="7">
        <f t="shared" si="153"/>
        <v>0.81634298959229912</v>
      </c>
      <c r="CS102" s="7">
        <f t="shared" si="153"/>
        <v>0.81389164118788593</v>
      </c>
      <c r="CT102" s="7">
        <f t="shared" si="153"/>
        <v>0.81144029278347274</v>
      </c>
      <c r="CU102" s="7">
        <f t="shared" si="153"/>
        <v>0.80898894437905955</v>
      </c>
      <c r="CV102" s="7">
        <f t="shared" si="153"/>
        <v>0.80653759597464636</v>
      </c>
      <c r="CW102" s="7">
        <f t="shared" si="153"/>
        <v>0.80408624757023328</v>
      </c>
      <c r="CX102" s="7">
        <f t="shared" si="153"/>
        <v>0.80163489916581998</v>
      </c>
      <c r="CY102" s="7">
        <f t="shared" si="153"/>
        <v>0.7991835507614069</v>
      </c>
      <c r="CZ102" s="7">
        <f t="shared" si="153"/>
        <v>0.79673220235699371</v>
      </c>
      <c r="DA102" s="7">
        <f t="shared" si="153"/>
        <v>0.79428085395258052</v>
      </c>
      <c r="DB102" s="7">
        <f t="shared" si="153"/>
        <v>0.79182950554816733</v>
      </c>
      <c r="DC102" s="7">
        <f t="shared" si="153"/>
        <v>0.78937815714375414</v>
      </c>
      <c r="DD102" s="7">
        <f t="shared" si="154"/>
        <v>0.78756249164453873</v>
      </c>
      <c r="DE102" s="7">
        <f t="shared" si="154"/>
        <v>0.78574682614532332</v>
      </c>
      <c r="DF102" s="7">
        <f t="shared" si="154"/>
        <v>0.78393116064610779</v>
      </c>
      <c r="DG102" s="7">
        <f t="shared" si="154"/>
        <v>0.78211549514689227</v>
      </c>
      <c r="DH102" s="7">
        <f t="shared" si="154"/>
        <v>0.78029982964767686</v>
      </c>
      <c r="DI102" s="7">
        <f t="shared" si="154"/>
        <v>0.77848416414846144</v>
      </c>
      <c r="DJ102" s="7">
        <f t="shared" si="154"/>
        <v>0.77666849864924592</v>
      </c>
      <c r="DK102" s="7">
        <f t="shared" si="154"/>
        <v>0.7748528331500304</v>
      </c>
      <c r="DL102" s="7">
        <f t="shared" si="154"/>
        <v>0.77303716765081498</v>
      </c>
      <c r="DM102" s="7">
        <f t="shared" si="154"/>
        <v>0.77122150215159957</v>
      </c>
      <c r="DN102" s="7">
        <f t="shared" si="155"/>
        <v>0.76940583665238405</v>
      </c>
      <c r="DO102" s="7">
        <f t="shared" si="155"/>
        <v>0.76759017115316852</v>
      </c>
      <c r="DP102" s="7">
        <f t="shared" si="155"/>
        <v>0.76577450565395311</v>
      </c>
      <c r="DQ102" s="7">
        <f t="shared" si="155"/>
        <v>0.76395884015473758</v>
      </c>
      <c r="DR102" s="7">
        <f t="shared" si="155"/>
        <v>0.76214317465552217</v>
      </c>
      <c r="DS102" s="7">
        <f t="shared" si="155"/>
        <v>0.76032750915630665</v>
      </c>
      <c r="DT102" s="7">
        <f t="shared" si="155"/>
        <v>0.75851184365709123</v>
      </c>
      <c r="DU102" s="7">
        <f t="shared" si="155"/>
        <v>0.75669617815787571</v>
      </c>
      <c r="DV102" s="7">
        <f t="shared" si="155"/>
        <v>0.7548805126586603</v>
      </c>
      <c r="DW102" s="7">
        <f t="shared" si="155"/>
        <v>0.75306484715944477</v>
      </c>
      <c r="DX102" s="7">
        <f t="shared" si="155"/>
        <v>0.75124918166022936</v>
      </c>
      <c r="DY102" s="7">
        <f t="shared" si="155"/>
        <v>0.74943351616101384</v>
      </c>
      <c r="DZ102" s="7">
        <f t="shared" si="155"/>
        <v>0.74761785066179842</v>
      </c>
      <c r="EA102" s="7">
        <f t="shared" si="155"/>
        <v>0.7458021851625829</v>
      </c>
      <c r="EC102" s="1">
        <v>0.99</v>
      </c>
      <c r="ED102" s="4">
        <f t="shared" si="138"/>
        <v>1.2359648422434182</v>
      </c>
      <c r="EE102" s="4">
        <f t="shared" si="139"/>
        <v>1.184900833125559</v>
      </c>
      <c r="EF102" s="4">
        <f t="shared" si="140"/>
        <v>1.0782920865577956</v>
      </c>
      <c r="EG102" s="4">
        <f t="shared" si="141"/>
        <v>1.0002090775765675</v>
      </c>
      <c r="EH102" s="4">
        <f t="shared" si="142"/>
        <v>0.93791402537105995</v>
      </c>
      <c r="EI102" s="4">
        <f t="shared" si="143"/>
        <v>0.84821051884967047</v>
      </c>
      <c r="EJ102" s="4">
        <f t="shared" si="144"/>
        <v>0.78937815714375414</v>
      </c>
      <c r="EK102" s="4">
        <f t="shared" si="145"/>
        <v>0.7458021851625829</v>
      </c>
    </row>
    <row r="103" spans="1:141" x14ac:dyDescent="0.35">
      <c r="A103" t="s">
        <v>156</v>
      </c>
      <c r="P103" s="1">
        <f t="shared" si="116"/>
        <v>1</v>
      </c>
      <c r="Q103" s="7">
        <f t="shared" si="146"/>
        <v>1.2371143245758465</v>
      </c>
      <c r="R103" s="7">
        <f t="shared" si="146"/>
        <v>1.2288780929758141</v>
      </c>
      <c r="S103" s="7">
        <f t="shared" si="146"/>
        <v>1.2206418613757815</v>
      </c>
      <c r="T103" s="7">
        <f t="shared" si="146"/>
        <v>1.2124056297757491</v>
      </c>
      <c r="U103" s="7">
        <f t="shared" si="146"/>
        <v>1.2041693981757167</v>
      </c>
      <c r="V103" s="7">
        <f t="shared" si="146"/>
        <v>1.195933166575684</v>
      </c>
      <c r="W103" s="7">
        <f t="shared" si="146"/>
        <v>1.1876969349756517</v>
      </c>
      <c r="X103" s="7">
        <f t="shared" si="147"/>
        <v>1.1789292994670146</v>
      </c>
      <c r="Y103" s="7">
        <f t="shared" si="147"/>
        <v>1.1701616639583776</v>
      </c>
      <c r="Z103" s="7">
        <f t="shared" si="147"/>
        <v>1.1613940284497408</v>
      </c>
      <c r="AA103" s="7">
        <f t="shared" si="147"/>
        <v>1.1526263929411038</v>
      </c>
      <c r="AB103" s="7">
        <f t="shared" si="147"/>
        <v>1.1438587574324668</v>
      </c>
      <c r="AC103" s="7">
        <f t="shared" si="147"/>
        <v>1.1350911219238298</v>
      </c>
      <c r="AD103" s="7">
        <f t="shared" si="147"/>
        <v>1.1263234864151928</v>
      </c>
      <c r="AE103" s="7">
        <f t="shared" si="147"/>
        <v>1.1175558509065557</v>
      </c>
      <c r="AF103" s="7">
        <f t="shared" si="147"/>
        <v>1.1087882153979187</v>
      </c>
      <c r="AG103" s="7">
        <f t="shared" si="147"/>
        <v>1.1000205798892819</v>
      </c>
      <c r="AH103" s="7">
        <f t="shared" si="147"/>
        <v>1.0912529443806449</v>
      </c>
      <c r="AI103" s="7">
        <f t="shared" si="147"/>
        <v>1.0824853088720079</v>
      </c>
      <c r="AJ103" s="7">
        <f t="shared" si="148"/>
        <v>1.0760343856990748</v>
      </c>
      <c r="AK103" s="7">
        <f t="shared" si="148"/>
        <v>1.0695834625261422</v>
      </c>
      <c r="AL103" s="7">
        <f t="shared" si="148"/>
        <v>1.0631325393532096</v>
      </c>
      <c r="AM103" s="7">
        <f t="shared" si="148"/>
        <v>1.0566816161802768</v>
      </c>
      <c r="AN103" s="7">
        <f t="shared" si="148"/>
        <v>1.0502306930073442</v>
      </c>
      <c r="AO103" s="7">
        <f t="shared" si="148"/>
        <v>1.0437797698344116</v>
      </c>
      <c r="AP103" s="7">
        <f t="shared" si="148"/>
        <v>1.0373288466614787</v>
      </c>
      <c r="AQ103" s="7">
        <f t="shared" si="148"/>
        <v>1.0308779234885461</v>
      </c>
      <c r="AR103" s="7">
        <f t="shared" si="148"/>
        <v>1.0244270003156133</v>
      </c>
      <c r="AS103" s="7">
        <f t="shared" si="148"/>
        <v>1.0179760771426807</v>
      </c>
      <c r="AT103" s="7">
        <f t="shared" si="148"/>
        <v>1.0115251539697478</v>
      </c>
      <c r="AU103" s="7">
        <f t="shared" si="148"/>
        <v>1.0050742307968152</v>
      </c>
      <c r="AV103" s="7">
        <f t="shared" si="149"/>
        <v>0.99990844179652805</v>
      </c>
      <c r="AW103" s="7">
        <f t="shared" si="149"/>
        <v>0.99474265279624086</v>
      </c>
      <c r="AX103" s="7">
        <f t="shared" si="149"/>
        <v>0.98957686379595355</v>
      </c>
      <c r="AY103" s="7">
        <f t="shared" si="149"/>
        <v>0.98441107479566625</v>
      </c>
      <c r="AZ103" s="7">
        <f t="shared" si="149"/>
        <v>0.97924528579537906</v>
      </c>
      <c r="BA103" s="7">
        <f t="shared" si="149"/>
        <v>0.97407949679509176</v>
      </c>
      <c r="BB103" s="7">
        <f t="shared" si="149"/>
        <v>0.96891370779480446</v>
      </c>
      <c r="BC103" s="7">
        <f t="shared" si="149"/>
        <v>0.96374791879451727</v>
      </c>
      <c r="BD103" s="7">
        <f t="shared" si="149"/>
        <v>0.95858212979422996</v>
      </c>
      <c r="BE103" s="7">
        <f t="shared" si="149"/>
        <v>0.95341634079394266</v>
      </c>
      <c r="BF103" s="7">
        <f t="shared" si="149"/>
        <v>0.94825055179365547</v>
      </c>
      <c r="BG103" s="7">
        <f t="shared" si="149"/>
        <v>0.94308476279336817</v>
      </c>
      <c r="BH103" s="7">
        <f t="shared" si="150"/>
        <v>0.93934397205714326</v>
      </c>
      <c r="BI103" s="7">
        <f t="shared" si="150"/>
        <v>0.93560318132091813</v>
      </c>
      <c r="BJ103" s="7">
        <f t="shared" si="150"/>
        <v>0.93186239058469311</v>
      </c>
      <c r="BK103" s="7">
        <f t="shared" si="150"/>
        <v>0.92812159984846798</v>
      </c>
      <c r="BL103" s="7">
        <f t="shared" si="150"/>
        <v>0.92438080911224296</v>
      </c>
      <c r="BM103" s="7">
        <f t="shared" si="150"/>
        <v>0.92064001837601794</v>
      </c>
      <c r="BN103" s="7">
        <f t="shared" si="150"/>
        <v>0.91689922763979292</v>
      </c>
      <c r="BO103" s="7">
        <f t="shared" si="150"/>
        <v>0.91315843690356779</v>
      </c>
      <c r="BP103" s="7">
        <f t="shared" si="150"/>
        <v>0.90941764616734277</v>
      </c>
      <c r="BQ103" s="7">
        <f t="shared" si="150"/>
        <v>0.90567685543111764</v>
      </c>
      <c r="BR103" s="7">
        <f t="shared" si="151"/>
        <v>0.90193606469489263</v>
      </c>
      <c r="BS103" s="7">
        <f t="shared" si="151"/>
        <v>0.89819527395866761</v>
      </c>
      <c r="BT103" s="7">
        <f t="shared" si="151"/>
        <v>0.89445448322244259</v>
      </c>
      <c r="BU103" s="7">
        <f t="shared" si="151"/>
        <v>0.89071369248621746</v>
      </c>
      <c r="BV103" s="7">
        <f t="shared" si="151"/>
        <v>0.88697290174999244</v>
      </c>
      <c r="BW103" s="7">
        <f t="shared" si="151"/>
        <v>0.88323211101376731</v>
      </c>
      <c r="BX103" s="7">
        <f t="shared" si="151"/>
        <v>0.87949132027754229</v>
      </c>
      <c r="BY103" s="7">
        <f t="shared" si="151"/>
        <v>0.87575052954131727</v>
      </c>
      <c r="BZ103" s="7">
        <f t="shared" si="151"/>
        <v>0.87200973880509225</v>
      </c>
      <c r="CA103" s="7">
        <f t="shared" si="151"/>
        <v>0.86826894806886712</v>
      </c>
      <c r="CB103" s="7">
        <f t="shared" si="151"/>
        <v>0.8645281573326421</v>
      </c>
      <c r="CC103" s="7">
        <f t="shared" si="151"/>
        <v>0.86078736659641697</v>
      </c>
      <c r="CD103" s="7">
        <f t="shared" si="151"/>
        <v>0.85704657586019195</v>
      </c>
      <c r="CE103" s="7">
        <f t="shared" si="151"/>
        <v>0.85330578512396693</v>
      </c>
      <c r="CF103" s="7">
        <f t="shared" si="152"/>
        <v>0.85084966493385294</v>
      </c>
      <c r="CG103" s="7">
        <f t="shared" si="152"/>
        <v>0.84839354474373896</v>
      </c>
      <c r="CH103" s="7">
        <f t="shared" si="152"/>
        <v>0.84593742455362508</v>
      </c>
      <c r="CI103" s="7">
        <f t="shared" si="152"/>
        <v>0.8434813043635111</v>
      </c>
      <c r="CJ103" s="7">
        <f t="shared" si="152"/>
        <v>0.84102518417339711</v>
      </c>
      <c r="CK103" s="7">
        <f t="shared" si="152"/>
        <v>0.83856906398328324</v>
      </c>
      <c r="CL103" s="7">
        <f t="shared" si="152"/>
        <v>0.83611294379316925</v>
      </c>
      <c r="CM103" s="7">
        <f t="shared" si="152"/>
        <v>0.83365682360305526</v>
      </c>
      <c r="CN103" s="7">
        <f t="shared" si="152"/>
        <v>0.83120070341294128</v>
      </c>
      <c r="CO103" s="7">
        <f t="shared" si="152"/>
        <v>0.82874458322282729</v>
      </c>
      <c r="CP103" s="7">
        <f t="shared" si="153"/>
        <v>0.82628846303271342</v>
      </c>
      <c r="CQ103" s="7">
        <f t="shared" si="153"/>
        <v>0.82383234284259943</v>
      </c>
      <c r="CR103" s="7">
        <f t="shared" si="153"/>
        <v>0.82137622265248544</v>
      </c>
      <c r="CS103" s="7">
        <f t="shared" si="153"/>
        <v>0.81892010246237157</v>
      </c>
      <c r="CT103" s="7">
        <f t="shared" si="153"/>
        <v>0.81646398227225758</v>
      </c>
      <c r="CU103" s="7">
        <f t="shared" si="153"/>
        <v>0.8140078620821436</v>
      </c>
      <c r="CV103" s="7">
        <f t="shared" si="153"/>
        <v>0.81155174189202961</v>
      </c>
      <c r="CW103" s="7">
        <f t="shared" si="153"/>
        <v>0.80909562170191562</v>
      </c>
      <c r="CX103" s="7">
        <f t="shared" si="153"/>
        <v>0.80663950151180175</v>
      </c>
      <c r="CY103" s="7">
        <f t="shared" si="153"/>
        <v>0.80418338132168776</v>
      </c>
      <c r="CZ103" s="7">
        <f t="shared" si="153"/>
        <v>0.80172726113157378</v>
      </c>
      <c r="DA103" s="7">
        <f t="shared" si="153"/>
        <v>0.7992711409414599</v>
      </c>
      <c r="DB103" s="7">
        <f t="shared" si="153"/>
        <v>0.79681502075134591</v>
      </c>
      <c r="DC103" s="7">
        <f t="shared" si="153"/>
        <v>0.79435890056123193</v>
      </c>
      <c r="DD103" s="7">
        <f t="shared" si="154"/>
        <v>0.79253837880880518</v>
      </c>
      <c r="DE103" s="7">
        <f t="shared" si="154"/>
        <v>0.79071785705637843</v>
      </c>
      <c r="DF103" s="7">
        <f t="shared" si="154"/>
        <v>0.78889733530395167</v>
      </c>
      <c r="DG103" s="7">
        <f t="shared" si="154"/>
        <v>0.78707681355152492</v>
      </c>
      <c r="DH103" s="7">
        <f t="shared" si="154"/>
        <v>0.78525629179909817</v>
      </c>
      <c r="DI103" s="7">
        <f t="shared" si="154"/>
        <v>0.78343577004667142</v>
      </c>
      <c r="DJ103" s="7">
        <f t="shared" si="154"/>
        <v>0.78161524829424456</v>
      </c>
      <c r="DK103" s="7">
        <f t="shared" si="154"/>
        <v>0.77979472654181781</v>
      </c>
      <c r="DL103" s="7">
        <f t="shared" si="154"/>
        <v>0.77797420478939106</v>
      </c>
      <c r="DM103" s="7">
        <f t="shared" si="154"/>
        <v>0.7761536830369643</v>
      </c>
      <c r="DN103" s="7">
        <f t="shared" si="155"/>
        <v>0.77433316128453755</v>
      </c>
      <c r="DO103" s="7">
        <f t="shared" si="155"/>
        <v>0.7725126395321108</v>
      </c>
      <c r="DP103" s="7">
        <f t="shared" si="155"/>
        <v>0.77069211777968405</v>
      </c>
      <c r="DQ103" s="7">
        <f t="shared" si="155"/>
        <v>0.7688715960272573</v>
      </c>
      <c r="DR103" s="7">
        <f t="shared" si="155"/>
        <v>0.76705107427483055</v>
      </c>
      <c r="DS103" s="7">
        <f t="shared" si="155"/>
        <v>0.76523055252240368</v>
      </c>
      <c r="DT103" s="7">
        <f t="shared" si="155"/>
        <v>0.76341003076997693</v>
      </c>
      <c r="DU103" s="7">
        <f t="shared" si="155"/>
        <v>0.76158950901755018</v>
      </c>
      <c r="DV103" s="7">
        <f t="shared" si="155"/>
        <v>0.75976898726512343</v>
      </c>
      <c r="DW103" s="7">
        <f t="shared" si="155"/>
        <v>0.75794846551269668</v>
      </c>
      <c r="DX103" s="7">
        <f t="shared" si="155"/>
        <v>0.75612794376026993</v>
      </c>
      <c r="DY103" s="7">
        <f t="shared" si="155"/>
        <v>0.75430742200784318</v>
      </c>
      <c r="DZ103" s="7">
        <f t="shared" si="155"/>
        <v>0.75248690025541642</v>
      </c>
      <c r="EA103" s="7">
        <f t="shared" si="155"/>
        <v>0.75066637850298967</v>
      </c>
      <c r="EC103" s="11">
        <v>1</v>
      </c>
      <c r="ED103" s="3">
        <f>EN9</f>
        <v>1.2371143245758465</v>
      </c>
      <c r="EE103" s="3">
        <f t="shared" ref="EE103:EK103" si="156">EO9</f>
        <v>1.1876969349756517</v>
      </c>
      <c r="EF103" s="3">
        <f t="shared" si="156"/>
        <v>1.0824853088720079</v>
      </c>
      <c r="EG103" s="3">
        <f t="shared" si="156"/>
        <v>1.0050742307968155</v>
      </c>
      <c r="EH103" s="3">
        <f t="shared" si="156"/>
        <v>0.94308476279336828</v>
      </c>
      <c r="EI103" s="3">
        <f t="shared" si="156"/>
        <v>0.85330578512396693</v>
      </c>
      <c r="EJ103" s="3">
        <f t="shared" si="156"/>
        <v>0.79435890056123193</v>
      </c>
      <c r="EK103" s="3">
        <f t="shared" si="156"/>
        <v>0.75066637850298967</v>
      </c>
    </row>
    <row r="104" spans="1:141" x14ac:dyDescent="0.35">
      <c r="A104" t="s">
        <v>157</v>
      </c>
      <c r="P104" s="1">
        <f t="shared" si="116"/>
        <v>1.01</v>
      </c>
      <c r="Q104" s="7">
        <f t="shared" ref="Q104:W113" si="157">TREND($ED104:$EE104,$ED$2:$EE$2,Q$2)</f>
        <v>1.2374435585249237</v>
      </c>
      <c r="R104" s="7">
        <f t="shared" si="157"/>
        <v>1.2294060482255278</v>
      </c>
      <c r="S104" s="7">
        <f t="shared" si="157"/>
        <v>1.2213685379261321</v>
      </c>
      <c r="T104" s="7">
        <f t="shared" si="157"/>
        <v>1.2133310276267362</v>
      </c>
      <c r="U104" s="7">
        <f t="shared" si="157"/>
        <v>1.2052935173273402</v>
      </c>
      <c r="V104" s="7">
        <f t="shared" si="157"/>
        <v>1.1972560070279445</v>
      </c>
      <c r="W104" s="7">
        <f t="shared" si="157"/>
        <v>1.1892184967285486</v>
      </c>
      <c r="X104" s="7">
        <f t="shared" ref="X104:AI113" si="158">TREND($EE104:$EF104,$EE$2:$EF$2,X$2)</f>
        <v>1.1805565805221607</v>
      </c>
      <c r="Y104" s="7">
        <f t="shared" si="158"/>
        <v>1.171894664315773</v>
      </c>
      <c r="Z104" s="7">
        <f t="shared" si="158"/>
        <v>1.1632327481093852</v>
      </c>
      <c r="AA104" s="7">
        <f t="shared" si="158"/>
        <v>1.1545708319029973</v>
      </c>
      <c r="AB104" s="7">
        <f t="shared" si="158"/>
        <v>1.1459089156966094</v>
      </c>
      <c r="AC104" s="7">
        <f t="shared" si="158"/>
        <v>1.1372469994902215</v>
      </c>
      <c r="AD104" s="7">
        <f t="shared" si="158"/>
        <v>1.1285850832838338</v>
      </c>
      <c r="AE104" s="7">
        <f t="shared" si="158"/>
        <v>1.1199231670774459</v>
      </c>
      <c r="AF104" s="7">
        <f t="shared" si="158"/>
        <v>1.111261250871058</v>
      </c>
      <c r="AG104" s="7">
        <f t="shared" si="158"/>
        <v>1.1025993346646703</v>
      </c>
      <c r="AH104" s="7">
        <f t="shared" si="158"/>
        <v>1.0939374184582824</v>
      </c>
      <c r="AI104" s="7">
        <f t="shared" si="158"/>
        <v>1.0852755022518945</v>
      </c>
      <c r="AJ104" s="7">
        <f t="shared" ref="AJ104:AU113" si="159">TREND($EF104:$EG104,$EF$2:$EG$2,AJ$2)</f>
        <v>1.078868928902925</v>
      </c>
      <c r="AK104" s="7">
        <f t="shared" si="159"/>
        <v>1.0724623555539556</v>
      </c>
      <c r="AL104" s="7">
        <f t="shared" si="159"/>
        <v>1.0660557822049861</v>
      </c>
      <c r="AM104" s="7">
        <f t="shared" si="159"/>
        <v>1.0596492088560168</v>
      </c>
      <c r="AN104" s="7">
        <f t="shared" si="159"/>
        <v>1.0532426355070472</v>
      </c>
      <c r="AO104" s="7">
        <f t="shared" si="159"/>
        <v>1.0468360621580779</v>
      </c>
      <c r="AP104" s="7">
        <f t="shared" si="159"/>
        <v>1.0404294888091083</v>
      </c>
      <c r="AQ104" s="7">
        <f t="shared" si="159"/>
        <v>1.034022915460139</v>
      </c>
      <c r="AR104" s="7">
        <f t="shared" si="159"/>
        <v>1.0276163421111695</v>
      </c>
      <c r="AS104" s="7">
        <f t="shared" si="159"/>
        <v>1.0212097687622002</v>
      </c>
      <c r="AT104" s="7">
        <f t="shared" si="159"/>
        <v>1.0148031954132306</v>
      </c>
      <c r="AU104" s="7">
        <f t="shared" si="159"/>
        <v>1.0083966220642613</v>
      </c>
      <c r="AV104" s="7">
        <f t="shared" ref="AV104:BG113" si="160">TREND($EG104:$EH104,$EG$2:$EH$2,AV$2)</f>
        <v>1.0032715537094909</v>
      </c>
      <c r="AW104" s="7">
        <f t="shared" si="160"/>
        <v>0.99814648535472039</v>
      </c>
      <c r="AX104" s="7">
        <f t="shared" si="160"/>
        <v>0.99302141699994995</v>
      </c>
      <c r="AY104" s="7">
        <f t="shared" si="160"/>
        <v>0.9878963486451795</v>
      </c>
      <c r="AZ104" s="7">
        <f t="shared" si="160"/>
        <v>0.98277128029040905</v>
      </c>
      <c r="BA104" s="7">
        <f t="shared" si="160"/>
        <v>0.97764621193563861</v>
      </c>
      <c r="BB104" s="7">
        <f t="shared" si="160"/>
        <v>0.97252114358086816</v>
      </c>
      <c r="BC104" s="7">
        <f t="shared" si="160"/>
        <v>0.96739607522609772</v>
      </c>
      <c r="BD104" s="7">
        <f t="shared" si="160"/>
        <v>0.96227100687132727</v>
      </c>
      <c r="BE104" s="7">
        <f t="shared" si="160"/>
        <v>0.95714593851655683</v>
      </c>
      <c r="BF104" s="7">
        <f t="shared" si="160"/>
        <v>0.95202087016178638</v>
      </c>
      <c r="BG104" s="7">
        <f t="shared" si="160"/>
        <v>0.94689580180701594</v>
      </c>
      <c r="BH104" s="7">
        <f t="shared" ref="BH104:BQ113" si="161">TREND($EH104:$EI104,$EH$2:$EI$2,BH$2)</f>
        <v>0.94316657946320803</v>
      </c>
      <c r="BI104" s="7">
        <f t="shared" si="161"/>
        <v>0.93943735711940002</v>
      </c>
      <c r="BJ104" s="7">
        <f t="shared" si="161"/>
        <v>0.93570813477559212</v>
      </c>
      <c r="BK104" s="7">
        <f t="shared" si="161"/>
        <v>0.93197891243178421</v>
      </c>
      <c r="BL104" s="7">
        <f t="shared" si="161"/>
        <v>0.9282496900879762</v>
      </c>
      <c r="BM104" s="7">
        <f t="shared" si="161"/>
        <v>0.92452046774416829</v>
      </c>
      <c r="BN104" s="7">
        <f t="shared" si="161"/>
        <v>0.92079124540036039</v>
      </c>
      <c r="BO104" s="7">
        <f t="shared" si="161"/>
        <v>0.91706202305655249</v>
      </c>
      <c r="BP104" s="7">
        <f t="shared" si="161"/>
        <v>0.91333280071274459</v>
      </c>
      <c r="BQ104" s="7">
        <f t="shared" si="161"/>
        <v>0.90960357836893657</v>
      </c>
      <c r="BR104" s="7">
        <f t="shared" ref="BR104:CE113" si="162">TREND($EH104:$EI104,$EH$2:$EI$2,BR$2)</f>
        <v>0.90587435602512867</v>
      </c>
      <c r="BS104" s="7">
        <f t="shared" si="162"/>
        <v>0.90214513368132077</v>
      </c>
      <c r="BT104" s="7">
        <f t="shared" si="162"/>
        <v>0.89841591133751275</v>
      </c>
      <c r="BU104" s="7">
        <f t="shared" si="162"/>
        <v>0.89468668899370485</v>
      </c>
      <c r="BV104" s="7">
        <f t="shared" si="162"/>
        <v>0.89095746664989695</v>
      </c>
      <c r="BW104" s="7">
        <f t="shared" si="162"/>
        <v>0.88722824430608904</v>
      </c>
      <c r="BX104" s="7">
        <f t="shared" si="162"/>
        <v>0.88349902196228114</v>
      </c>
      <c r="BY104" s="7">
        <f t="shared" si="162"/>
        <v>0.87976979961847313</v>
      </c>
      <c r="BZ104" s="7">
        <f t="shared" si="162"/>
        <v>0.87604057727466522</v>
      </c>
      <c r="CA104" s="7">
        <f t="shared" si="162"/>
        <v>0.87231135493085721</v>
      </c>
      <c r="CB104" s="7">
        <f t="shared" si="162"/>
        <v>0.8685821325870493</v>
      </c>
      <c r="CC104" s="7">
        <f t="shared" si="162"/>
        <v>0.8648529102432414</v>
      </c>
      <c r="CD104" s="7">
        <f t="shared" si="162"/>
        <v>0.8611236878994335</v>
      </c>
      <c r="CE104" s="7">
        <f t="shared" si="162"/>
        <v>0.8573944655556256</v>
      </c>
      <c r="CF104" s="7">
        <f t="shared" ref="CF104:CO113" si="163">TREND($EI104:$EJ104,$EI$2:$EJ$2,CF$2)</f>
        <v>0.85493600508551881</v>
      </c>
      <c r="CG104" s="7">
        <f t="shared" si="163"/>
        <v>0.85247754461541225</v>
      </c>
      <c r="CH104" s="7">
        <f t="shared" si="163"/>
        <v>0.85001908414530558</v>
      </c>
      <c r="CI104" s="7">
        <f t="shared" si="163"/>
        <v>0.84756062367519891</v>
      </c>
      <c r="CJ104" s="7">
        <f t="shared" si="163"/>
        <v>0.84510216320509235</v>
      </c>
      <c r="CK104" s="7">
        <f t="shared" si="163"/>
        <v>0.84264370273498568</v>
      </c>
      <c r="CL104" s="7">
        <f t="shared" si="163"/>
        <v>0.84018524226487901</v>
      </c>
      <c r="CM104" s="7">
        <f t="shared" si="163"/>
        <v>0.83772678179477245</v>
      </c>
      <c r="CN104" s="7">
        <f t="shared" si="163"/>
        <v>0.83526832132466589</v>
      </c>
      <c r="CO104" s="7">
        <f t="shared" si="163"/>
        <v>0.83280986085455921</v>
      </c>
      <c r="CP104" s="7">
        <f t="shared" ref="CP104:DC113" si="164">TREND($EI104:$EJ104,$EI$2:$EJ$2,CP$2)</f>
        <v>0.83035140038445254</v>
      </c>
      <c r="CQ104" s="7">
        <f t="shared" si="164"/>
        <v>0.82789293991434598</v>
      </c>
      <c r="CR104" s="7">
        <f t="shared" si="164"/>
        <v>0.82543447944423931</v>
      </c>
      <c r="CS104" s="7">
        <f t="shared" si="164"/>
        <v>0.82297601897413264</v>
      </c>
      <c r="CT104" s="7">
        <f t="shared" si="164"/>
        <v>0.82051755850402608</v>
      </c>
      <c r="CU104" s="7">
        <f t="shared" si="164"/>
        <v>0.81805909803391941</v>
      </c>
      <c r="CV104" s="7">
        <f t="shared" si="164"/>
        <v>0.81560063756381274</v>
      </c>
      <c r="CW104" s="7">
        <f t="shared" si="164"/>
        <v>0.81314217709370618</v>
      </c>
      <c r="CX104" s="7">
        <f t="shared" si="164"/>
        <v>0.8106837166235995</v>
      </c>
      <c r="CY104" s="7">
        <f t="shared" si="164"/>
        <v>0.80822525615349283</v>
      </c>
      <c r="CZ104" s="7">
        <f t="shared" si="164"/>
        <v>0.80576679568338627</v>
      </c>
      <c r="DA104" s="7">
        <f t="shared" si="164"/>
        <v>0.8033083352132796</v>
      </c>
      <c r="DB104" s="7">
        <f t="shared" si="164"/>
        <v>0.80084987474317293</v>
      </c>
      <c r="DC104" s="7">
        <f t="shared" si="164"/>
        <v>0.79839141427306637</v>
      </c>
      <c r="DD104" s="7">
        <f t="shared" ref="DD104:DM113" si="165">TREND($EJ104:$EK104,$EJ$2:$EK$2,DD$2)</f>
        <v>0.79656984538694686</v>
      </c>
      <c r="DE104" s="7">
        <f t="shared" si="165"/>
        <v>0.79474827650082724</v>
      </c>
      <c r="DF104" s="7">
        <f t="shared" si="165"/>
        <v>0.79292670761470763</v>
      </c>
      <c r="DG104" s="7">
        <f t="shared" si="165"/>
        <v>0.79110513872858812</v>
      </c>
      <c r="DH104" s="7">
        <f t="shared" si="165"/>
        <v>0.7892835698424685</v>
      </c>
      <c r="DI104" s="7">
        <f t="shared" si="165"/>
        <v>0.78746200095634888</v>
      </c>
      <c r="DJ104" s="7">
        <f t="shared" si="165"/>
        <v>0.78564043207022927</v>
      </c>
      <c r="DK104" s="7">
        <f t="shared" si="165"/>
        <v>0.78381886318410965</v>
      </c>
      <c r="DL104" s="7">
        <f t="shared" si="165"/>
        <v>0.78199729429799003</v>
      </c>
      <c r="DM104" s="7">
        <f t="shared" si="165"/>
        <v>0.78017572541187041</v>
      </c>
      <c r="DN104" s="7">
        <f t="shared" ref="DN104:EA113" si="166">TREND($EJ104:$EK104,$EJ$2:$EK$2,DN$2)</f>
        <v>0.7783541565257508</v>
      </c>
      <c r="DO104" s="7">
        <f t="shared" si="166"/>
        <v>0.77653258763963118</v>
      </c>
      <c r="DP104" s="7">
        <f t="shared" si="166"/>
        <v>0.77471101875351156</v>
      </c>
      <c r="DQ104" s="7">
        <f t="shared" si="166"/>
        <v>0.77288944986739194</v>
      </c>
      <c r="DR104" s="7">
        <f t="shared" si="166"/>
        <v>0.77106788098127232</v>
      </c>
      <c r="DS104" s="7">
        <f t="shared" si="166"/>
        <v>0.76924631209515271</v>
      </c>
      <c r="DT104" s="7">
        <f t="shared" si="166"/>
        <v>0.76742474320903309</v>
      </c>
      <c r="DU104" s="7">
        <f t="shared" si="166"/>
        <v>0.76560317432291347</v>
      </c>
      <c r="DV104" s="7">
        <f t="shared" si="166"/>
        <v>0.76378160543679396</v>
      </c>
      <c r="DW104" s="7">
        <f t="shared" si="166"/>
        <v>0.76196003655067435</v>
      </c>
      <c r="DX104" s="7">
        <f t="shared" si="166"/>
        <v>0.76013846766455473</v>
      </c>
      <c r="DY104" s="7">
        <f t="shared" si="166"/>
        <v>0.75831689877843511</v>
      </c>
      <c r="DZ104" s="7">
        <f t="shared" si="166"/>
        <v>0.75649532989231549</v>
      </c>
      <c r="EA104" s="7">
        <f t="shared" si="166"/>
        <v>0.75467376100619588</v>
      </c>
      <c r="EC104" s="1">
        <v>1.01</v>
      </c>
      <c r="ED104" s="4">
        <f t="shared" ref="ED104:ED127" si="167">TREND(EN$9:EN$10,$EM$9:$EM$10,$EC104,TRUE)</f>
        <v>1.2374435585249237</v>
      </c>
      <c r="EE104" s="4">
        <f t="shared" ref="EE104:EE127" si="168">TREND(EO$9:EO$10,$EM$9:$EM$10,$EC104,TRUE)</f>
        <v>1.1892184967285486</v>
      </c>
      <c r="EF104" s="4">
        <f t="shared" ref="EF104:EF127" si="169">TREND(EP$9:EP$10,$EM$9:$EM$10,$EC104,TRUE)</f>
        <v>1.0852755022518945</v>
      </c>
      <c r="EG104" s="4">
        <f t="shared" ref="EG104:EG127" si="170">TREND(EQ$9:EQ$10,$EM$9:$EM$10,$EC104,TRUE)</f>
        <v>1.0083966220642613</v>
      </c>
      <c r="EH104" s="4">
        <f t="shared" ref="EH104:EH127" si="171">TREND(ER$9:ER$10,$EM$9:$EM$10,$EC104,TRUE)</f>
        <v>0.94689580180701594</v>
      </c>
      <c r="EI104" s="4">
        <f t="shared" ref="EI104:EI127" si="172">TREND(ES$9:ES$10,$EM$9:$EM$10,$EC104,TRUE)</f>
        <v>0.8573944655556256</v>
      </c>
      <c r="EJ104" s="4">
        <f t="shared" ref="EJ104:EJ127" si="173">TREND(ET$9:ET$10,$EM$9:$EM$10,$EC104,TRUE)</f>
        <v>0.79839141427306648</v>
      </c>
      <c r="EK104" s="4">
        <f t="shared" ref="EK104:EK127" si="174">TREND(EU$9:EU$10,$EM$9:$EM$10,$EC104,TRUE)</f>
        <v>0.75467376100619588</v>
      </c>
    </row>
    <row r="105" spans="1:141" x14ac:dyDescent="0.35">
      <c r="P105" s="1">
        <f t="shared" si="116"/>
        <v>1.02</v>
      </c>
      <c r="Q105" s="7">
        <f t="shared" si="157"/>
        <v>1.237772792474001</v>
      </c>
      <c r="R105" s="7">
        <f t="shared" si="157"/>
        <v>1.2299340034752417</v>
      </c>
      <c r="S105" s="7">
        <f t="shared" si="157"/>
        <v>1.2220952144764825</v>
      </c>
      <c r="T105" s="7">
        <f t="shared" si="157"/>
        <v>1.2142564254777235</v>
      </c>
      <c r="U105" s="7">
        <f t="shared" si="157"/>
        <v>1.2064176364789643</v>
      </c>
      <c r="V105" s="7">
        <f t="shared" si="157"/>
        <v>1.198578847480205</v>
      </c>
      <c r="W105" s="7">
        <f t="shared" si="157"/>
        <v>1.1907400584814458</v>
      </c>
      <c r="X105" s="7">
        <f t="shared" si="158"/>
        <v>1.1821838615773073</v>
      </c>
      <c r="Y105" s="7">
        <f t="shared" si="158"/>
        <v>1.1736276646731685</v>
      </c>
      <c r="Z105" s="7">
        <f t="shared" si="158"/>
        <v>1.1650714677690299</v>
      </c>
      <c r="AA105" s="7">
        <f t="shared" si="158"/>
        <v>1.1565152708648911</v>
      </c>
      <c r="AB105" s="7">
        <f t="shared" si="158"/>
        <v>1.1479590739607524</v>
      </c>
      <c r="AC105" s="7">
        <f t="shared" si="158"/>
        <v>1.1394028770566136</v>
      </c>
      <c r="AD105" s="7">
        <f t="shared" si="158"/>
        <v>1.130846680152475</v>
      </c>
      <c r="AE105" s="7">
        <f t="shared" si="158"/>
        <v>1.1222904832483362</v>
      </c>
      <c r="AF105" s="7">
        <f t="shared" si="158"/>
        <v>1.1137342863441975</v>
      </c>
      <c r="AG105" s="7">
        <f t="shared" si="158"/>
        <v>1.1051780894400587</v>
      </c>
      <c r="AH105" s="7">
        <f t="shared" si="158"/>
        <v>1.0966218925359201</v>
      </c>
      <c r="AI105" s="7">
        <f t="shared" si="158"/>
        <v>1.0880656956317813</v>
      </c>
      <c r="AJ105" s="7">
        <f t="shared" si="159"/>
        <v>1.0817034721067751</v>
      </c>
      <c r="AK105" s="7">
        <f t="shared" si="159"/>
        <v>1.0753412485817688</v>
      </c>
      <c r="AL105" s="7">
        <f t="shared" si="159"/>
        <v>1.0689790250567628</v>
      </c>
      <c r="AM105" s="7">
        <f t="shared" si="159"/>
        <v>1.0626168015317565</v>
      </c>
      <c r="AN105" s="7">
        <f t="shared" si="159"/>
        <v>1.0562545780067505</v>
      </c>
      <c r="AO105" s="7">
        <f t="shared" si="159"/>
        <v>1.0498923544817442</v>
      </c>
      <c r="AP105" s="7">
        <f t="shared" si="159"/>
        <v>1.0435301309567382</v>
      </c>
      <c r="AQ105" s="7">
        <f t="shared" si="159"/>
        <v>1.0371679074317319</v>
      </c>
      <c r="AR105" s="7">
        <f t="shared" si="159"/>
        <v>1.0308056839067257</v>
      </c>
      <c r="AS105" s="7">
        <f t="shared" si="159"/>
        <v>1.0244434603817196</v>
      </c>
      <c r="AT105" s="7">
        <f t="shared" si="159"/>
        <v>1.0180812368567134</v>
      </c>
      <c r="AU105" s="7">
        <f t="shared" si="159"/>
        <v>1.0117190133317073</v>
      </c>
      <c r="AV105" s="7">
        <f t="shared" si="160"/>
        <v>1.0066346656224534</v>
      </c>
      <c r="AW105" s="7">
        <f t="shared" si="160"/>
        <v>1.0015503179131997</v>
      </c>
      <c r="AX105" s="7">
        <f t="shared" si="160"/>
        <v>0.99646597020394623</v>
      </c>
      <c r="AY105" s="7">
        <f t="shared" si="160"/>
        <v>0.99138162249469253</v>
      </c>
      <c r="AZ105" s="7">
        <f t="shared" si="160"/>
        <v>0.98629727478543894</v>
      </c>
      <c r="BA105" s="7">
        <f t="shared" si="160"/>
        <v>0.98121292707618535</v>
      </c>
      <c r="BB105" s="7">
        <f t="shared" si="160"/>
        <v>0.97612857936693165</v>
      </c>
      <c r="BC105" s="7">
        <f t="shared" si="160"/>
        <v>0.97104423165767806</v>
      </c>
      <c r="BD105" s="7">
        <f t="shared" si="160"/>
        <v>0.96595988394842447</v>
      </c>
      <c r="BE105" s="7">
        <f t="shared" si="160"/>
        <v>0.96087553623917077</v>
      </c>
      <c r="BF105" s="7">
        <f t="shared" si="160"/>
        <v>0.95579118852991718</v>
      </c>
      <c r="BG105" s="7">
        <f t="shared" si="160"/>
        <v>0.95070684082066359</v>
      </c>
      <c r="BH105" s="7">
        <f t="shared" si="161"/>
        <v>0.94698918686927303</v>
      </c>
      <c r="BI105" s="7">
        <f t="shared" si="161"/>
        <v>0.94327153291788213</v>
      </c>
      <c r="BJ105" s="7">
        <f t="shared" si="161"/>
        <v>0.93955387896649134</v>
      </c>
      <c r="BK105" s="7">
        <f t="shared" si="161"/>
        <v>0.93583622501510055</v>
      </c>
      <c r="BL105" s="7">
        <f t="shared" si="161"/>
        <v>0.93211857106370966</v>
      </c>
      <c r="BM105" s="7">
        <f t="shared" si="161"/>
        <v>0.92840091711231887</v>
      </c>
      <c r="BN105" s="7">
        <f t="shared" si="161"/>
        <v>0.92468326316092808</v>
      </c>
      <c r="BO105" s="7">
        <f t="shared" si="161"/>
        <v>0.92096560920953729</v>
      </c>
      <c r="BP105" s="7">
        <f t="shared" si="161"/>
        <v>0.91724795525814651</v>
      </c>
      <c r="BQ105" s="7">
        <f t="shared" si="161"/>
        <v>0.91353030130675572</v>
      </c>
      <c r="BR105" s="7">
        <f t="shared" si="162"/>
        <v>0.90981264735536482</v>
      </c>
      <c r="BS105" s="7">
        <f t="shared" si="162"/>
        <v>0.90609499340397404</v>
      </c>
      <c r="BT105" s="7">
        <f t="shared" si="162"/>
        <v>0.90237733945258325</v>
      </c>
      <c r="BU105" s="7">
        <f t="shared" si="162"/>
        <v>0.89865968550119246</v>
      </c>
      <c r="BV105" s="7">
        <f t="shared" si="162"/>
        <v>0.89494203154980156</v>
      </c>
      <c r="BW105" s="7">
        <f t="shared" si="162"/>
        <v>0.89122437759841078</v>
      </c>
      <c r="BX105" s="7">
        <f t="shared" si="162"/>
        <v>0.88750672364701999</v>
      </c>
      <c r="BY105" s="7">
        <f t="shared" si="162"/>
        <v>0.8837890696956292</v>
      </c>
      <c r="BZ105" s="7">
        <f t="shared" si="162"/>
        <v>0.88007141574423842</v>
      </c>
      <c r="CA105" s="7">
        <f t="shared" si="162"/>
        <v>0.87635376179284763</v>
      </c>
      <c r="CB105" s="7">
        <f t="shared" si="162"/>
        <v>0.87263610784145673</v>
      </c>
      <c r="CC105" s="7">
        <f t="shared" si="162"/>
        <v>0.86891845389006594</v>
      </c>
      <c r="CD105" s="7">
        <f t="shared" si="162"/>
        <v>0.86520079993867505</v>
      </c>
      <c r="CE105" s="7">
        <f t="shared" si="162"/>
        <v>0.86148314598728426</v>
      </c>
      <c r="CF105" s="7">
        <f t="shared" si="163"/>
        <v>0.85902234523718479</v>
      </c>
      <c r="CG105" s="7">
        <f t="shared" si="163"/>
        <v>0.85656154448708555</v>
      </c>
      <c r="CH105" s="7">
        <f t="shared" si="163"/>
        <v>0.85410074373698619</v>
      </c>
      <c r="CI105" s="7">
        <f t="shared" si="163"/>
        <v>0.85163994298688694</v>
      </c>
      <c r="CJ105" s="7">
        <f t="shared" si="163"/>
        <v>0.84917914223678759</v>
      </c>
      <c r="CK105" s="7">
        <f t="shared" si="163"/>
        <v>0.84671834148668834</v>
      </c>
      <c r="CL105" s="7">
        <f t="shared" si="163"/>
        <v>0.84425754073658899</v>
      </c>
      <c r="CM105" s="7">
        <f t="shared" si="163"/>
        <v>0.84179673998648974</v>
      </c>
      <c r="CN105" s="7">
        <f t="shared" si="163"/>
        <v>0.83933593923639038</v>
      </c>
      <c r="CO105" s="7">
        <f t="shared" si="163"/>
        <v>0.83687513848629114</v>
      </c>
      <c r="CP105" s="7">
        <f t="shared" si="164"/>
        <v>0.83441433773619189</v>
      </c>
      <c r="CQ105" s="7">
        <f t="shared" si="164"/>
        <v>0.83195353698609253</v>
      </c>
      <c r="CR105" s="7">
        <f t="shared" si="164"/>
        <v>0.82949273623599318</v>
      </c>
      <c r="CS105" s="7">
        <f t="shared" si="164"/>
        <v>0.82703193548589393</v>
      </c>
      <c r="CT105" s="7">
        <f t="shared" si="164"/>
        <v>0.82457113473579469</v>
      </c>
      <c r="CU105" s="7">
        <f t="shared" si="164"/>
        <v>0.82211033398569533</v>
      </c>
      <c r="CV105" s="7">
        <f t="shared" si="164"/>
        <v>0.81964953323559608</v>
      </c>
      <c r="CW105" s="7">
        <f t="shared" si="164"/>
        <v>0.81718873248549673</v>
      </c>
      <c r="CX105" s="7">
        <f t="shared" si="164"/>
        <v>0.81472793173539748</v>
      </c>
      <c r="CY105" s="7">
        <f t="shared" si="164"/>
        <v>0.81226713098529812</v>
      </c>
      <c r="CZ105" s="7">
        <f t="shared" si="164"/>
        <v>0.80980633023519888</v>
      </c>
      <c r="DA105" s="7">
        <f t="shared" si="164"/>
        <v>0.80734552948509952</v>
      </c>
      <c r="DB105" s="7">
        <f t="shared" si="164"/>
        <v>0.80488472873500028</v>
      </c>
      <c r="DC105" s="7">
        <f t="shared" si="164"/>
        <v>0.80242392798490103</v>
      </c>
      <c r="DD105" s="7">
        <f t="shared" si="165"/>
        <v>0.80060131196508866</v>
      </c>
      <c r="DE105" s="7">
        <f t="shared" si="165"/>
        <v>0.79877869594527617</v>
      </c>
      <c r="DF105" s="7">
        <f t="shared" si="165"/>
        <v>0.79695607992546369</v>
      </c>
      <c r="DG105" s="7">
        <f t="shared" si="165"/>
        <v>0.79513346390565132</v>
      </c>
      <c r="DH105" s="7">
        <f t="shared" si="165"/>
        <v>0.79331084788583883</v>
      </c>
      <c r="DI105" s="7">
        <f t="shared" si="165"/>
        <v>0.79148823186602635</v>
      </c>
      <c r="DJ105" s="7">
        <f t="shared" si="165"/>
        <v>0.78966561584621386</v>
      </c>
      <c r="DK105" s="7">
        <f t="shared" si="165"/>
        <v>0.78784299982640138</v>
      </c>
      <c r="DL105" s="7">
        <f t="shared" si="165"/>
        <v>0.78602038380658901</v>
      </c>
      <c r="DM105" s="7">
        <f t="shared" si="165"/>
        <v>0.78419776778677652</v>
      </c>
      <c r="DN105" s="7">
        <f t="shared" si="166"/>
        <v>0.78237515176696404</v>
      </c>
      <c r="DO105" s="7">
        <f t="shared" si="166"/>
        <v>0.78055253574715155</v>
      </c>
      <c r="DP105" s="7">
        <f t="shared" si="166"/>
        <v>0.77872991972733918</v>
      </c>
      <c r="DQ105" s="7">
        <f t="shared" si="166"/>
        <v>0.7769073037075267</v>
      </c>
      <c r="DR105" s="7">
        <f t="shared" si="166"/>
        <v>0.77508468768771421</v>
      </c>
      <c r="DS105" s="7">
        <f t="shared" si="166"/>
        <v>0.77326207166790173</v>
      </c>
      <c r="DT105" s="7">
        <f t="shared" si="166"/>
        <v>0.77143945564808925</v>
      </c>
      <c r="DU105" s="7">
        <f t="shared" si="166"/>
        <v>0.76961683962827687</v>
      </c>
      <c r="DV105" s="7">
        <f t="shared" si="166"/>
        <v>0.76779422360846439</v>
      </c>
      <c r="DW105" s="7">
        <f t="shared" si="166"/>
        <v>0.7659716075886519</v>
      </c>
      <c r="DX105" s="7">
        <f t="shared" si="166"/>
        <v>0.76414899156883953</v>
      </c>
      <c r="DY105" s="7">
        <f t="shared" si="166"/>
        <v>0.76232637554902705</v>
      </c>
      <c r="DZ105" s="7">
        <f t="shared" si="166"/>
        <v>0.76050375952921456</v>
      </c>
      <c r="EA105" s="7">
        <f t="shared" si="166"/>
        <v>0.75868114350940208</v>
      </c>
      <c r="EC105" s="1">
        <v>1.02</v>
      </c>
      <c r="ED105" s="4">
        <f t="shared" si="167"/>
        <v>1.237772792474001</v>
      </c>
      <c r="EE105" s="4">
        <f t="shared" si="168"/>
        <v>1.1907400584814458</v>
      </c>
      <c r="EF105" s="4">
        <f t="shared" si="169"/>
        <v>1.0880656956317811</v>
      </c>
      <c r="EG105" s="4">
        <f t="shared" si="170"/>
        <v>1.0117190133317071</v>
      </c>
      <c r="EH105" s="4">
        <f t="shared" si="171"/>
        <v>0.95070684082066359</v>
      </c>
      <c r="EI105" s="4">
        <f t="shared" si="172"/>
        <v>0.86148314598728415</v>
      </c>
      <c r="EJ105" s="4">
        <f t="shared" si="173"/>
        <v>0.80242392798490103</v>
      </c>
      <c r="EK105" s="4">
        <f t="shared" si="174"/>
        <v>0.75868114350940208</v>
      </c>
    </row>
    <row r="106" spans="1:141" x14ac:dyDescent="0.35">
      <c r="P106" s="1">
        <f t="shared" si="116"/>
        <v>1.03</v>
      </c>
      <c r="Q106" s="7">
        <f t="shared" si="157"/>
        <v>1.2381020264230784</v>
      </c>
      <c r="R106" s="7">
        <f t="shared" si="157"/>
        <v>1.2304619587249559</v>
      </c>
      <c r="S106" s="7">
        <f t="shared" si="157"/>
        <v>1.2228218910268331</v>
      </c>
      <c r="T106" s="7">
        <f t="shared" si="157"/>
        <v>1.2151818233287106</v>
      </c>
      <c r="U106" s="7">
        <f t="shared" si="157"/>
        <v>1.2075417556305881</v>
      </c>
      <c r="V106" s="7">
        <f t="shared" si="157"/>
        <v>1.1999016879324653</v>
      </c>
      <c r="W106" s="7">
        <f t="shared" si="157"/>
        <v>1.1922616202343428</v>
      </c>
      <c r="X106" s="7">
        <f t="shared" si="158"/>
        <v>1.1838111426324531</v>
      </c>
      <c r="Y106" s="7">
        <f t="shared" si="158"/>
        <v>1.1753606650305637</v>
      </c>
      <c r="Z106" s="7">
        <f t="shared" si="158"/>
        <v>1.166910187428674</v>
      </c>
      <c r="AA106" s="7">
        <f t="shared" si="158"/>
        <v>1.1584597098267844</v>
      </c>
      <c r="AB106" s="7">
        <f t="shared" si="158"/>
        <v>1.1500092322248949</v>
      </c>
      <c r="AC106" s="7">
        <f t="shared" si="158"/>
        <v>1.1415587546230053</v>
      </c>
      <c r="AD106" s="7">
        <f t="shared" si="158"/>
        <v>1.1331082770211156</v>
      </c>
      <c r="AE106" s="7">
        <f t="shared" si="158"/>
        <v>1.1246577994192259</v>
      </c>
      <c r="AF106" s="7">
        <f t="shared" si="158"/>
        <v>1.1162073218173365</v>
      </c>
      <c r="AG106" s="7">
        <f t="shared" si="158"/>
        <v>1.1077568442154468</v>
      </c>
      <c r="AH106" s="7">
        <f t="shared" si="158"/>
        <v>1.0993063666135572</v>
      </c>
      <c r="AI106" s="7">
        <f t="shared" si="158"/>
        <v>1.0908558890116677</v>
      </c>
      <c r="AJ106" s="7">
        <f t="shared" si="159"/>
        <v>1.0845380153106248</v>
      </c>
      <c r="AK106" s="7">
        <f t="shared" si="159"/>
        <v>1.078220141609582</v>
      </c>
      <c r="AL106" s="7">
        <f t="shared" si="159"/>
        <v>1.071902267908539</v>
      </c>
      <c r="AM106" s="7">
        <f t="shared" si="159"/>
        <v>1.0655843942074961</v>
      </c>
      <c r="AN106" s="7">
        <f t="shared" si="159"/>
        <v>1.0592665205064533</v>
      </c>
      <c r="AO106" s="7">
        <f t="shared" si="159"/>
        <v>1.0529486468054103</v>
      </c>
      <c r="AP106" s="7">
        <f t="shared" si="159"/>
        <v>1.0466307731043674</v>
      </c>
      <c r="AQ106" s="7">
        <f t="shared" si="159"/>
        <v>1.0403128994033246</v>
      </c>
      <c r="AR106" s="7">
        <f t="shared" si="159"/>
        <v>1.0339950257022816</v>
      </c>
      <c r="AS106" s="7">
        <f t="shared" si="159"/>
        <v>1.0276771520012387</v>
      </c>
      <c r="AT106" s="7">
        <f t="shared" si="159"/>
        <v>1.0213592783001959</v>
      </c>
      <c r="AU106" s="7">
        <f t="shared" si="159"/>
        <v>1.0150414045991529</v>
      </c>
      <c r="AV106" s="7">
        <f t="shared" si="160"/>
        <v>1.0099977775354163</v>
      </c>
      <c r="AW106" s="7">
        <f t="shared" si="160"/>
        <v>1.0049541504716795</v>
      </c>
      <c r="AX106" s="7">
        <f t="shared" si="160"/>
        <v>0.99991052340794262</v>
      </c>
      <c r="AY106" s="7">
        <f t="shared" si="160"/>
        <v>0.99486689634420578</v>
      </c>
      <c r="AZ106" s="7">
        <f t="shared" si="160"/>
        <v>0.98982326928046893</v>
      </c>
      <c r="BA106" s="7">
        <f t="shared" si="160"/>
        <v>0.98477964221673209</v>
      </c>
      <c r="BB106" s="7">
        <f t="shared" si="160"/>
        <v>0.97973601515299535</v>
      </c>
      <c r="BC106" s="7">
        <f t="shared" si="160"/>
        <v>0.97469238808925851</v>
      </c>
      <c r="BD106" s="7">
        <f t="shared" si="160"/>
        <v>0.96964876102552167</v>
      </c>
      <c r="BE106" s="7">
        <f t="shared" si="160"/>
        <v>0.96460513396178493</v>
      </c>
      <c r="BF106" s="7">
        <f t="shared" si="160"/>
        <v>0.95956150689804809</v>
      </c>
      <c r="BG106" s="7">
        <f t="shared" si="160"/>
        <v>0.95451787983431124</v>
      </c>
      <c r="BH106" s="7">
        <f t="shared" si="161"/>
        <v>0.95081179427533757</v>
      </c>
      <c r="BI106" s="7">
        <f t="shared" si="161"/>
        <v>0.9471057087163639</v>
      </c>
      <c r="BJ106" s="7">
        <f t="shared" si="161"/>
        <v>0.94339962315739023</v>
      </c>
      <c r="BK106" s="7">
        <f t="shared" si="161"/>
        <v>0.93969353759841645</v>
      </c>
      <c r="BL106" s="7">
        <f t="shared" si="161"/>
        <v>0.93598745203944278</v>
      </c>
      <c r="BM106" s="7">
        <f t="shared" si="161"/>
        <v>0.93228136648046911</v>
      </c>
      <c r="BN106" s="7">
        <f t="shared" si="161"/>
        <v>0.92857528092149544</v>
      </c>
      <c r="BO106" s="7">
        <f t="shared" si="161"/>
        <v>0.92486919536252177</v>
      </c>
      <c r="BP106" s="7">
        <f t="shared" si="161"/>
        <v>0.9211631098035481</v>
      </c>
      <c r="BQ106" s="7">
        <f t="shared" si="161"/>
        <v>0.91745702424457432</v>
      </c>
      <c r="BR106" s="7">
        <f t="shared" si="162"/>
        <v>0.91375093868560064</v>
      </c>
      <c r="BS106" s="7">
        <f t="shared" si="162"/>
        <v>0.91004485312662697</v>
      </c>
      <c r="BT106" s="7">
        <f t="shared" si="162"/>
        <v>0.9063387675676533</v>
      </c>
      <c r="BU106" s="7">
        <f t="shared" si="162"/>
        <v>0.90263268200867963</v>
      </c>
      <c r="BV106" s="7">
        <f t="shared" si="162"/>
        <v>0.89892659644970596</v>
      </c>
      <c r="BW106" s="7">
        <f t="shared" si="162"/>
        <v>0.89522051089073229</v>
      </c>
      <c r="BX106" s="7">
        <f t="shared" si="162"/>
        <v>0.89151442533175862</v>
      </c>
      <c r="BY106" s="7">
        <f t="shared" si="162"/>
        <v>0.88780833977278495</v>
      </c>
      <c r="BZ106" s="7">
        <f t="shared" si="162"/>
        <v>0.88410225421381117</v>
      </c>
      <c r="CA106" s="7">
        <f t="shared" si="162"/>
        <v>0.8803961686548375</v>
      </c>
      <c r="CB106" s="7">
        <f t="shared" si="162"/>
        <v>0.87669008309586383</v>
      </c>
      <c r="CC106" s="7">
        <f t="shared" si="162"/>
        <v>0.87298399753689016</v>
      </c>
      <c r="CD106" s="7">
        <f t="shared" si="162"/>
        <v>0.86927791197791648</v>
      </c>
      <c r="CE106" s="7">
        <f t="shared" si="162"/>
        <v>0.8655718264189427</v>
      </c>
      <c r="CF106" s="7">
        <f t="shared" si="163"/>
        <v>0.86310868538885077</v>
      </c>
      <c r="CG106" s="7">
        <f t="shared" si="163"/>
        <v>0.86064554435875873</v>
      </c>
      <c r="CH106" s="7">
        <f t="shared" si="163"/>
        <v>0.8581824033286668</v>
      </c>
      <c r="CI106" s="7">
        <f t="shared" si="163"/>
        <v>0.85571926229857487</v>
      </c>
      <c r="CJ106" s="7">
        <f t="shared" si="163"/>
        <v>0.85325612126848283</v>
      </c>
      <c r="CK106" s="7">
        <f t="shared" si="163"/>
        <v>0.85079298023839089</v>
      </c>
      <c r="CL106" s="7">
        <f t="shared" si="163"/>
        <v>0.84832983920829896</v>
      </c>
      <c r="CM106" s="7">
        <f t="shared" si="163"/>
        <v>0.84586669817820703</v>
      </c>
      <c r="CN106" s="7">
        <f t="shared" si="163"/>
        <v>0.8434035571481151</v>
      </c>
      <c r="CO106" s="7">
        <f t="shared" si="163"/>
        <v>0.84094041611802306</v>
      </c>
      <c r="CP106" s="7">
        <f t="shared" si="164"/>
        <v>0.83847727508793113</v>
      </c>
      <c r="CQ106" s="7">
        <f t="shared" si="164"/>
        <v>0.8360141340578392</v>
      </c>
      <c r="CR106" s="7">
        <f t="shared" si="164"/>
        <v>0.83355099302774716</v>
      </c>
      <c r="CS106" s="7">
        <f t="shared" si="164"/>
        <v>0.83108785199765522</v>
      </c>
      <c r="CT106" s="7">
        <f t="shared" si="164"/>
        <v>0.82862471096756329</v>
      </c>
      <c r="CU106" s="7">
        <f t="shared" si="164"/>
        <v>0.82616156993747136</v>
      </c>
      <c r="CV106" s="7">
        <f t="shared" si="164"/>
        <v>0.82369842890737943</v>
      </c>
      <c r="CW106" s="7">
        <f t="shared" si="164"/>
        <v>0.82123528787728739</v>
      </c>
      <c r="CX106" s="7">
        <f t="shared" si="164"/>
        <v>0.81877214684719546</v>
      </c>
      <c r="CY106" s="7">
        <f t="shared" si="164"/>
        <v>0.81630900581710353</v>
      </c>
      <c r="CZ106" s="7">
        <f t="shared" si="164"/>
        <v>0.81384586478701149</v>
      </c>
      <c r="DA106" s="7">
        <f t="shared" si="164"/>
        <v>0.81138272375691955</v>
      </c>
      <c r="DB106" s="7">
        <f t="shared" si="164"/>
        <v>0.80891958272682762</v>
      </c>
      <c r="DC106" s="7">
        <f t="shared" si="164"/>
        <v>0.80645644169673569</v>
      </c>
      <c r="DD106" s="7">
        <f t="shared" si="165"/>
        <v>0.80463277854323034</v>
      </c>
      <c r="DE106" s="7">
        <f t="shared" si="165"/>
        <v>0.8028091153897251</v>
      </c>
      <c r="DF106" s="7">
        <f t="shared" si="165"/>
        <v>0.80098545223621975</v>
      </c>
      <c r="DG106" s="7">
        <f t="shared" si="165"/>
        <v>0.79916178908271451</v>
      </c>
      <c r="DH106" s="7">
        <f t="shared" si="165"/>
        <v>0.79733812592920916</v>
      </c>
      <c r="DI106" s="7">
        <f t="shared" si="165"/>
        <v>0.79551446277570381</v>
      </c>
      <c r="DJ106" s="7">
        <f t="shared" si="165"/>
        <v>0.79369079962219857</v>
      </c>
      <c r="DK106" s="7">
        <f t="shared" si="165"/>
        <v>0.79186713646869322</v>
      </c>
      <c r="DL106" s="7">
        <f t="shared" si="165"/>
        <v>0.79004347331518798</v>
      </c>
      <c r="DM106" s="7">
        <f t="shared" si="165"/>
        <v>0.78821981016168263</v>
      </c>
      <c r="DN106" s="7">
        <f t="shared" si="166"/>
        <v>0.78639614700817728</v>
      </c>
      <c r="DO106" s="7">
        <f t="shared" si="166"/>
        <v>0.78457248385467204</v>
      </c>
      <c r="DP106" s="7">
        <f t="shared" si="166"/>
        <v>0.78274882070116669</v>
      </c>
      <c r="DQ106" s="7">
        <f t="shared" si="166"/>
        <v>0.78092515754766145</v>
      </c>
      <c r="DR106" s="7">
        <f t="shared" si="166"/>
        <v>0.7791014943941561</v>
      </c>
      <c r="DS106" s="7">
        <f t="shared" si="166"/>
        <v>0.77727783124065075</v>
      </c>
      <c r="DT106" s="7">
        <f t="shared" si="166"/>
        <v>0.77545416808714551</v>
      </c>
      <c r="DU106" s="7">
        <f t="shared" si="166"/>
        <v>0.77363050493364027</v>
      </c>
      <c r="DV106" s="7">
        <f t="shared" si="166"/>
        <v>0.77180684178013492</v>
      </c>
      <c r="DW106" s="7">
        <f t="shared" si="166"/>
        <v>0.76998317862662957</v>
      </c>
      <c r="DX106" s="7">
        <f t="shared" si="166"/>
        <v>0.76815951547312433</v>
      </c>
      <c r="DY106" s="7">
        <f t="shared" si="166"/>
        <v>0.76633585231961898</v>
      </c>
      <c r="DZ106" s="7">
        <f t="shared" si="166"/>
        <v>0.76451218916611374</v>
      </c>
      <c r="EA106" s="7">
        <f t="shared" si="166"/>
        <v>0.76268852601260839</v>
      </c>
      <c r="EC106" s="1">
        <v>1.03</v>
      </c>
      <c r="ED106" s="4">
        <f t="shared" si="167"/>
        <v>1.2381020264230784</v>
      </c>
      <c r="EE106" s="4">
        <f t="shared" si="168"/>
        <v>1.1922616202343428</v>
      </c>
      <c r="EF106" s="4">
        <f t="shared" si="169"/>
        <v>1.0908558890116677</v>
      </c>
      <c r="EG106" s="4">
        <f t="shared" si="170"/>
        <v>1.0150414045991529</v>
      </c>
      <c r="EH106" s="4">
        <f t="shared" si="171"/>
        <v>0.95451787983431113</v>
      </c>
      <c r="EI106" s="4">
        <f t="shared" si="172"/>
        <v>0.8655718264189427</v>
      </c>
      <c r="EJ106" s="4">
        <f t="shared" si="173"/>
        <v>0.80645644169673569</v>
      </c>
      <c r="EK106" s="4">
        <f t="shared" si="174"/>
        <v>0.76268852601260839</v>
      </c>
    </row>
    <row r="107" spans="1:141" x14ac:dyDescent="0.35">
      <c r="P107" s="1">
        <f t="shared" si="116"/>
        <v>1.04</v>
      </c>
      <c r="Q107" s="7">
        <f t="shared" si="157"/>
        <v>1.2384312603721555</v>
      </c>
      <c r="R107" s="7">
        <f t="shared" si="157"/>
        <v>1.2309899139746694</v>
      </c>
      <c r="S107" s="7">
        <f t="shared" si="157"/>
        <v>1.2235485675771836</v>
      </c>
      <c r="T107" s="7">
        <f t="shared" si="157"/>
        <v>1.2161072211796977</v>
      </c>
      <c r="U107" s="7">
        <f t="shared" si="157"/>
        <v>1.2086658747822117</v>
      </c>
      <c r="V107" s="7">
        <f t="shared" si="157"/>
        <v>1.2012245283847256</v>
      </c>
      <c r="W107" s="7">
        <f t="shared" si="157"/>
        <v>1.1937831819872398</v>
      </c>
      <c r="X107" s="7">
        <f t="shared" si="158"/>
        <v>1.1854384236875997</v>
      </c>
      <c r="Y107" s="7">
        <f t="shared" si="158"/>
        <v>1.1770936653879593</v>
      </c>
      <c r="Z107" s="7">
        <f t="shared" si="158"/>
        <v>1.1687489070883188</v>
      </c>
      <c r="AA107" s="7">
        <f t="shared" si="158"/>
        <v>1.1604041487886785</v>
      </c>
      <c r="AB107" s="7">
        <f t="shared" si="158"/>
        <v>1.1520593904890379</v>
      </c>
      <c r="AC107" s="7">
        <f t="shared" si="158"/>
        <v>1.1437146321893974</v>
      </c>
      <c r="AD107" s="7">
        <f t="shared" si="158"/>
        <v>1.1353698738897571</v>
      </c>
      <c r="AE107" s="7">
        <f t="shared" si="158"/>
        <v>1.1270251155901165</v>
      </c>
      <c r="AF107" s="7">
        <f t="shared" si="158"/>
        <v>1.1186803572904762</v>
      </c>
      <c r="AG107" s="7">
        <f t="shared" si="158"/>
        <v>1.1103355989908357</v>
      </c>
      <c r="AH107" s="7">
        <f t="shared" si="158"/>
        <v>1.1019908406911951</v>
      </c>
      <c r="AI107" s="7">
        <f t="shared" si="158"/>
        <v>1.0936460823915548</v>
      </c>
      <c r="AJ107" s="7">
        <f t="shared" si="159"/>
        <v>1.0873725585144749</v>
      </c>
      <c r="AK107" s="7">
        <f t="shared" si="159"/>
        <v>1.0810990346373952</v>
      </c>
      <c r="AL107" s="7">
        <f t="shared" si="159"/>
        <v>1.0748255107603155</v>
      </c>
      <c r="AM107" s="7">
        <f t="shared" si="159"/>
        <v>1.068551986883236</v>
      </c>
      <c r="AN107" s="7">
        <f t="shared" si="159"/>
        <v>1.0622784630061564</v>
      </c>
      <c r="AO107" s="7">
        <f t="shared" si="159"/>
        <v>1.0560049391290767</v>
      </c>
      <c r="AP107" s="7">
        <f t="shared" si="159"/>
        <v>1.049731415251997</v>
      </c>
      <c r="AQ107" s="7">
        <f t="shared" si="159"/>
        <v>1.0434578913749173</v>
      </c>
      <c r="AR107" s="7">
        <f t="shared" si="159"/>
        <v>1.0371843674978376</v>
      </c>
      <c r="AS107" s="7">
        <f t="shared" si="159"/>
        <v>1.0309108436207581</v>
      </c>
      <c r="AT107" s="7">
        <f t="shared" si="159"/>
        <v>1.0246373197436784</v>
      </c>
      <c r="AU107" s="7">
        <f t="shared" si="159"/>
        <v>1.0183637958665988</v>
      </c>
      <c r="AV107" s="7">
        <f t="shared" si="160"/>
        <v>1.0133608894483788</v>
      </c>
      <c r="AW107" s="7">
        <f t="shared" si="160"/>
        <v>1.0083579830301588</v>
      </c>
      <c r="AX107" s="7">
        <f t="shared" si="160"/>
        <v>1.0033550766119388</v>
      </c>
      <c r="AY107" s="7">
        <f t="shared" si="160"/>
        <v>0.9983521701937188</v>
      </c>
      <c r="AZ107" s="7">
        <f t="shared" si="160"/>
        <v>0.99334926377549881</v>
      </c>
      <c r="BA107" s="7">
        <f t="shared" si="160"/>
        <v>0.98834635735727883</v>
      </c>
      <c r="BB107" s="7">
        <f t="shared" si="160"/>
        <v>0.98334345093905884</v>
      </c>
      <c r="BC107" s="7">
        <f t="shared" si="160"/>
        <v>0.97834054452083885</v>
      </c>
      <c r="BD107" s="7">
        <f t="shared" si="160"/>
        <v>0.97333763810261886</v>
      </c>
      <c r="BE107" s="7">
        <f t="shared" si="160"/>
        <v>0.96833473168439888</v>
      </c>
      <c r="BF107" s="7">
        <f t="shared" si="160"/>
        <v>0.96333182526617889</v>
      </c>
      <c r="BG107" s="7">
        <f t="shared" si="160"/>
        <v>0.9583289188479589</v>
      </c>
      <c r="BH107" s="7">
        <f t="shared" si="161"/>
        <v>0.95463440168140212</v>
      </c>
      <c r="BI107" s="7">
        <f t="shared" si="161"/>
        <v>0.95093988451484557</v>
      </c>
      <c r="BJ107" s="7">
        <f t="shared" si="161"/>
        <v>0.94724536734828901</v>
      </c>
      <c r="BK107" s="7">
        <f t="shared" si="161"/>
        <v>0.94355085018173246</v>
      </c>
      <c r="BL107" s="7">
        <f t="shared" si="161"/>
        <v>0.9398563330151759</v>
      </c>
      <c r="BM107" s="7">
        <f t="shared" si="161"/>
        <v>0.93616181584861935</v>
      </c>
      <c r="BN107" s="7">
        <f t="shared" si="161"/>
        <v>0.9324672986820628</v>
      </c>
      <c r="BO107" s="7">
        <f t="shared" si="161"/>
        <v>0.92877278151550624</v>
      </c>
      <c r="BP107" s="7">
        <f t="shared" si="161"/>
        <v>0.92507826434894969</v>
      </c>
      <c r="BQ107" s="7">
        <f t="shared" si="161"/>
        <v>0.92138374718239313</v>
      </c>
      <c r="BR107" s="7">
        <f t="shared" si="162"/>
        <v>0.91768923001583658</v>
      </c>
      <c r="BS107" s="7">
        <f t="shared" si="162"/>
        <v>0.91399471284928002</v>
      </c>
      <c r="BT107" s="7">
        <f t="shared" si="162"/>
        <v>0.91030019568272347</v>
      </c>
      <c r="BU107" s="7">
        <f t="shared" si="162"/>
        <v>0.90660567851616691</v>
      </c>
      <c r="BV107" s="7">
        <f t="shared" si="162"/>
        <v>0.90291116134961036</v>
      </c>
      <c r="BW107" s="7">
        <f t="shared" si="162"/>
        <v>0.8992166441830538</v>
      </c>
      <c r="BX107" s="7">
        <f t="shared" si="162"/>
        <v>0.89552212701649725</v>
      </c>
      <c r="BY107" s="7">
        <f t="shared" si="162"/>
        <v>0.89182760984994069</v>
      </c>
      <c r="BZ107" s="7">
        <f t="shared" si="162"/>
        <v>0.88813309268338414</v>
      </c>
      <c r="CA107" s="7">
        <f t="shared" si="162"/>
        <v>0.88443857551682759</v>
      </c>
      <c r="CB107" s="7">
        <f t="shared" si="162"/>
        <v>0.88074405835027103</v>
      </c>
      <c r="CC107" s="7">
        <f t="shared" si="162"/>
        <v>0.87704954118371448</v>
      </c>
      <c r="CD107" s="7">
        <f t="shared" si="162"/>
        <v>0.87335502401715781</v>
      </c>
      <c r="CE107" s="7">
        <f t="shared" si="162"/>
        <v>0.86966050685060126</v>
      </c>
      <c r="CF107" s="7">
        <f t="shared" si="163"/>
        <v>0.86719502554051653</v>
      </c>
      <c r="CG107" s="7">
        <f t="shared" si="163"/>
        <v>0.86472954423043191</v>
      </c>
      <c r="CH107" s="7">
        <f t="shared" si="163"/>
        <v>0.8622640629203473</v>
      </c>
      <c r="CI107" s="7">
        <f t="shared" si="163"/>
        <v>0.85979858161026268</v>
      </c>
      <c r="CJ107" s="7">
        <f t="shared" si="163"/>
        <v>0.85733310030017806</v>
      </c>
      <c r="CK107" s="7">
        <f t="shared" si="163"/>
        <v>0.85486761899009345</v>
      </c>
      <c r="CL107" s="7">
        <f t="shared" si="163"/>
        <v>0.85240213768000883</v>
      </c>
      <c r="CM107" s="7">
        <f t="shared" si="163"/>
        <v>0.84993665636992421</v>
      </c>
      <c r="CN107" s="7">
        <f t="shared" si="163"/>
        <v>0.8474711750598396</v>
      </c>
      <c r="CO107" s="7">
        <f t="shared" si="163"/>
        <v>0.84500569374975498</v>
      </c>
      <c r="CP107" s="7">
        <f t="shared" si="164"/>
        <v>0.84254021243967026</v>
      </c>
      <c r="CQ107" s="7">
        <f t="shared" si="164"/>
        <v>0.84007473112958564</v>
      </c>
      <c r="CR107" s="7">
        <f t="shared" si="164"/>
        <v>0.83760924981950102</v>
      </c>
      <c r="CS107" s="7">
        <f t="shared" si="164"/>
        <v>0.83514376850941641</v>
      </c>
      <c r="CT107" s="7">
        <f t="shared" si="164"/>
        <v>0.83267828719933179</v>
      </c>
      <c r="CU107" s="7">
        <f t="shared" si="164"/>
        <v>0.83021280588924717</v>
      </c>
      <c r="CV107" s="7">
        <f t="shared" si="164"/>
        <v>0.82774732457916245</v>
      </c>
      <c r="CW107" s="7">
        <f t="shared" si="164"/>
        <v>0.82528184326907783</v>
      </c>
      <c r="CX107" s="7">
        <f t="shared" si="164"/>
        <v>0.82281636195899321</v>
      </c>
      <c r="CY107" s="7">
        <f t="shared" si="164"/>
        <v>0.8203508806489086</v>
      </c>
      <c r="CZ107" s="7">
        <f t="shared" si="164"/>
        <v>0.81788539933882398</v>
      </c>
      <c r="DA107" s="7">
        <f t="shared" si="164"/>
        <v>0.81541991802873937</v>
      </c>
      <c r="DB107" s="7">
        <f t="shared" si="164"/>
        <v>0.81295443671865475</v>
      </c>
      <c r="DC107" s="7">
        <f t="shared" si="164"/>
        <v>0.81048895540857013</v>
      </c>
      <c r="DD107" s="7">
        <f t="shared" si="165"/>
        <v>0.80866424512137203</v>
      </c>
      <c r="DE107" s="7">
        <f t="shared" si="165"/>
        <v>0.80683953483417392</v>
      </c>
      <c r="DF107" s="7">
        <f t="shared" si="165"/>
        <v>0.8050148245469757</v>
      </c>
      <c r="DG107" s="7">
        <f t="shared" si="165"/>
        <v>0.8031901142597776</v>
      </c>
      <c r="DH107" s="7">
        <f t="shared" si="165"/>
        <v>0.80136540397257949</v>
      </c>
      <c r="DI107" s="7">
        <f t="shared" si="165"/>
        <v>0.79954069368538128</v>
      </c>
      <c r="DJ107" s="7">
        <f t="shared" si="165"/>
        <v>0.79771598339818317</v>
      </c>
      <c r="DK107" s="7">
        <f t="shared" si="165"/>
        <v>0.79589127311098506</v>
      </c>
      <c r="DL107" s="7">
        <f t="shared" si="165"/>
        <v>0.79406656282378685</v>
      </c>
      <c r="DM107" s="7">
        <f t="shared" si="165"/>
        <v>0.79224185253658874</v>
      </c>
      <c r="DN107" s="7">
        <f t="shared" si="166"/>
        <v>0.79041714224939053</v>
      </c>
      <c r="DO107" s="7">
        <f t="shared" si="166"/>
        <v>0.78859243196219242</v>
      </c>
      <c r="DP107" s="7">
        <f t="shared" si="166"/>
        <v>0.7867677216749942</v>
      </c>
      <c r="DQ107" s="7">
        <f t="shared" si="166"/>
        <v>0.7849430113877961</v>
      </c>
      <c r="DR107" s="7">
        <f t="shared" si="166"/>
        <v>0.78311830110059799</v>
      </c>
      <c r="DS107" s="7">
        <f t="shared" si="166"/>
        <v>0.78129359081339977</v>
      </c>
      <c r="DT107" s="7">
        <f t="shared" si="166"/>
        <v>0.77946888052620167</v>
      </c>
      <c r="DU107" s="7">
        <f t="shared" si="166"/>
        <v>0.77764417023900356</v>
      </c>
      <c r="DV107" s="7">
        <f t="shared" si="166"/>
        <v>0.77581945995180535</v>
      </c>
      <c r="DW107" s="7">
        <f t="shared" si="166"/>
        <v>0.77399474966460724</v>
      </c>
      <c r="DX107" s="7">
        <f t="shared" si="166"/>
        <v>0.77217003937740913</v>
      </c>
      <c r="DY107" s="7">
        <f t="shared" si="166"/>
        <v>0.77034532909021092</v>
      </c>
      <c r="DZ107" s="7">
        <f t="shared" si="166"/>
        <v>0.76852061880301281</v>
      </c>
      <c r="EA107" s="7">
        <f t="shared" si="166"/>
        <v>0.76669590851581459</v>
      </c>
      <c r="EC107" s="1">
        <v>1.04</v>
      </c>
      <c r="ED107" s="4">
        <f t="shared" si="167"/>
        <v>1.2384312603721557</v>
      </c>
      <c r="EE107" s="4">
        <f t="shared" si="168"/>
        <v>1.19378318198724</v>
      </c>
      <c r="EF107" s="4">
        <f t="shared" si="169"/>
        <v>1.0936460823915546</v>
      </c>
      <c r="EG107" s="4">
        <f t="shared" si="170"/>
        <v>1.0183637958665988</v>
      </c>
      <c r="EH107" s="4">
        <f t="shared" si="171"/>
        <v>0.95832891884795879</v>
      </c>
      <c r="EI107" s="4">
        <f t="shared" si="172"/>
        <v>0.86966050685060137</v>
      </c>
      <c r="EJ107" s="4">
        <f t="shared" si="173"/>
        <v>0.81048895540857024</v>
      </c>
      <c r="EK107" s="4">
        <f t="shared" si="174"/>
        <v>0.76669590851581471</v>
      </c>
    </row>
    <row r="108" spans="1:141" x14ac:dyDescent="0.35">
      <c r="P108" s="1">
        <f t="shared" si="116"/>
        <v>1.05</v>
      </c>
      <c r="Q108" s="7">
        <f t="shared" si="157"/>
        <v>1.2387604943212329</v>
      </c>
      <c r="R108" s="7">
        <f t="shared" si="157"/>
        <v>1.2315178692243836</v>
      </c>
      <c r="S108" s="7">
        <f t="shared" si="157"/>
        <v>1.2242752441275344</v>
      </c>
      <c r="T108" s="7">
        <f t="shared" si="157"/>
        <v>1.217032619030685</v>
      </c>
      <c r="U108" s="7">
        <f t="shared" si="157"/>
        <v>1.2097899939338357</v>
      </c>
      <c r="V108" s="7">
        <f t="shared" si="157"/>
        <v>1.2025473688369865</v>
      </c>
      <c r="W108" s="7">
        <f t="shared" si="157"/>
        <v>1.1953047437401372</v>
      </c>
      <c r="X108" s="7">
        <f t="shared" si="158"/>
        <v>1.1870657047427458</v>
      </c>
      <c r="Y108" s="7">
        <f t="shared" si="158"/>
        <v>1.1788266657453546</v>
      </c>
      <c r="Z108" s="7">
        <f t="shared" si="158"/>
        <v>1.1705876267479631</v>
      </c>
      <c r="AA108" s="7">
        <f t="shared" si="158"/>
        <v>1.1623485877505717</v>
      </c>
      <c r="AB108" s="7">
        <f t="shared" si="158"/>
        <v>1.1541095487531805</v>
      </c>
      <c r="AC108" s="7">
        <f t="shared" si="158"/>
        <v>1.1458705097557891</v>
      </c>
      <c r="AD108" s="7">
        <f t="shared" si="158"/>
        <v>1.1376314707583979</v>
      </c>
      <c r="AE108" s="7">
        <f t="shared" si="158"/>
        <v>1.1293924317610065</v>
      </c>
      <c r="AF108" s="7">
        <f t="shared" si="158"/>
        <v>1.121153392763615</v>
      </c>
      <c r="AG108" s="7">
        <f t="shared" si="158"/>
        <v>1.1129143537662238</v>
      </c>
      <c r="AH108" s="7">
        <f t="shared" si="158"/>
        <v>1.1046753147688324</v>
      </c>
      <c r="AI108" s="7">
        <f t="shared" si="158"/>
        <v>1.096436275771441</v>
      </c>
      <c r="AJ108" s="7">
        <f t="shared" si="159"/>
        <v>1.090207101718325</v>
      </c>
      <c r="AK108" s="7">
        <f t="shared" si="159"/>
        <v>1.0839779276652086</v>
      </c>
      <c r="AL108" s="7">
        <f t="shared" si="159"/>
        <v>1.0777487536120922</v>
      </c>
      <c r="AM108" s="7">
        <f t="shared" si="159"/>
        <v>1.0715195795589758</v>
      </c>
      <c r="AN108" s="7">
        <f t="shared" si="159"/>
        <v>1.0652904055058594</v>
      </c>
      <c r="AO108" s="7">
        <f t="shared" si="159"/>
        <v>1.059061231452743</v>
      </c>
      <c r="AP108" s="7">
        <f t="shared" si="159"/>
        <v>1.0528320573996268</v>
      </c>
      <c r="AQ108" s="7">
        <f t="shared" si="159"/>
        <v>1.0466028833465104</v>
      </c>
      <c r="AR108" s="7">
        <f t="shared" si="159"/>
        <v>1.040373709293394</v>
      </c>
      <c r="AS108" s="7">
        <f t="shared" si="159"/>
        <v>1.0341445352402776</v>
      </c>
      <c r="AT108" s="7">
        <f t="shared" si="159"/>
        <v>1.0279153611871612</v>
      </c>
      <c r="AU108" s="7">
        <f t="shared" si="159"/>
        <v>1.0216861871340448</v>
      </c>
      <c r="AV108" s="7">
        <f t="shared" si="160"/>
        <v>1.0167240013613414</v>
      </c>
      <c r="AW108" s="7">
        <f t="shared" si="160"/>
        <v>1.0117618155886383</v>
      </c>
      <c r="AX108" s="7">
        <f t="shared" si="160"/>
        <v>1.006799629815935</v>
      </c>
      <c r="AY108" s="7">
        <f t="shared" si="160"/>
        <v>1.0018374440432318</v>
      </c>
      <c r="AZ108" s="7">
        <f t="shared" si="160"/>
        <v>0.9968752582705287</v>
      </c>
      <c r="BA108" s="7">
        <f t="shared" si="160"/>
        <v>0.99191307249782545</v>
      </c>
      <c r="BB108" s="7">
        <f t="shared" si="160"/>
        <v>0.98695088672512221</v>
      </c>
      <c r="BC108" s="7">
        <f t="shared" si="160"/>
        <v>0.98198870095241908</v>
      </c>
      <c r="BD108" s="7">
        <f t="shared" si="160"/>
        <v>0.97702651517971595</v>
      </c>
      <c r="BE108" s="7">
        <f t="shared" si="160"/>
        <v>0.97206432940701271</v>
      </c>
      <c r="BF108" s="7">
        <f t="shared" si="160"/>
        <v>0.96710214363430946</v>
      </c>
      <c r="BG108" s="7">
        <f t="shared" si="160"/>
        <v>0.96213995786160633</v>
      </c>
      <c r="BH108" s="7">
        <f t="shared" si="161"/>
        <v>0.95845700908746689</v>
      </c>
      <c r="BI108" s="7">
        <f t="shared" si="161"/>
        <v>0.95477406031332746</v>
      </c>
      <c r="BJ108" s="7">
        <f t="shared" si="161"/>
        <v>0.95109111153918802</v>
      </c>
      <c r="BK108" s="7">
        <f t="shared" si="161"/>
        <v>0.94740816276504858</v>
      </c>
      <c r="BL108" s="7">
        <f t="shared" si="161"/>
        <v>0.94372521399090914</v>
      </c>
      <c r="BM108" s="7">
        <f t="shared" si="161"/>
        <v>0.9400422652167697</v>
      </c>
      <c r="BN108" s="7">
        <f t="shared" si="161"/>
        <v>0.93635931644263026</v>
      </c>
      <c r="BO108" s="7">
        <f t="shared" si="161"/>
        <v>0.93267636766849082</v>
      </c>
      <c r="BP108" s="7">
        <f t="shared" si="161"/>
        <v>0.9289934188943515</v>
      </c>
      <c r="BQ108" s="7">
        <f t="shared" si="161"/>
        <v>0.92531047012021206</v>
      </c>
      <c r="BR108" s="7">
        <f t="shared" si="162"/>
        <v>0.92162752134607262</v>
      </c>
      <c r="BS108" s="7">
        <f t="shared" si="162"/>
        <v>0.91794457257193318</v>
      </c>
      <c r="BT108" s="7">
        <f t="shared" si="162"/>
        <v>0.91426162379779374</v>
      </c>
      <c r="BU108" s="7">
        <f t="shared" si="162"/>
        <v>0.9105786750236543</v>
      </c>
      <c r="BV108" s="7">
        <f t="shared" si="162"/>
        <v>0.90689572624951487</v>
      </c>
      <c r="BW108" s="7">
        <f t="shared" si="162"/>
        <v>0.90321277747537543</v>
      </c>
      <c r="BX108" s="7">
        <f t="shared" si="162"/>
        <v>0.89952982870123599</v>
      </c>
      <c r="BY108" s="7">
        <f t="shared" si="162"/>
        <v>0.89584687992709666</v>
      </c>
      <c r="BZ108" s="7">
        <f t="shared" si="162"/>
        <v>0.89216393115295722</v>
      </c>
      <c r="CA108" s="7">
        <f t="shared" si="162"/>
        <v>0.88848098237881779</v>
      </c>
      <c r="CB108" s="7">
        <f t="shared" si="162"/>
        <v>0.88479803360467835</v>
      </c>
      <c r="CC108" s="7">
        <f t="shared" si="162"/>
        <v>0.88111508483053891</v>
      </c>
      <c r="CD108" s="7">
        <f t="shared" si="162"/>
        <v>0.87743213605639947</v>
      </c>
      <c r="CE108" s="7">
        <f t="shared" si="162"/>
        <v>0.87374918728226003</v>
      </c>
      <c r="CF108" s="7">
        <f t="shared" si="163"/>
        <v>0.87128136569218273</v>
      </c>
      <c r="CG108" s="7">
        <f t="shared" si="163"/>
        <v>0.86881354410210543</v>
      </c>
      <c r="CH108" s="7">
        <f t="shared" si="163"/>
        <v>0.86634572251202813</v>
      </c>
      <c r="CI108" s="7">
        <f t="shared" si="163"/>
        <v>0.86387790092195083</v>
      </c>
      <c r="CJ108" s="7">
        <f t="shared" si="163"/>
        <v>0.86141007933187352</v>
      </c>
      <c r="CK108" s="7">
        <f t="shared" si="163"/>
        <v>0.85894225774179622</v>
      </c>
      <c r="CL108" s="7">
        <f t="shared" si="163"/>
        <v>0.85647443615171892</v>
      </c>
      <c r="CM108" s="7">
        <f t="shared" si="163"/>
        <v>0.85400661456164162</v>
      </c>
      <c r="CN108" s="7">
        <f t="shared" si="163"/>
        <v>0.85153879297156432</v>
      </c>
      <c r="CO108" s="7">
        <f t="shared" si="163"/>
        <v>0.84907097138148702</v>
      </c>
      <c r="CP108" s="7">
        <f t="shared" si="164"/>
        <v>0.84660314979140971</v>
      </c>
      <c r="CQ108" s="7">
        <f t="shared" si="164"/>
        <v>0.84413532820133241</v>
      </c>
      <c r="CR108" s="7">
        <f t="shared" si="164"/>
        <v>0.84166750661125511</v>
      </c>
      <c r="CS108" s="7">
        <f t="shared" si="164"/>
        <v>0.83919968502117781</v>
      </c>
      <c r="CT108" s="7">
        <f t="shared" si="164"/>
        <v>0.83673186343110051</v>
      </c>
      <c r="CU108" s="7">
        <f t="shared" si="164"/>
        <v>0.83426404184102321</v>
      </c>
      <c r="CV108" s="7">
        <f t="shared" si="164"/>
        <v>0.83179622025094591</v>
      </c>
      <c r="CW108" s="7">
        <f t="shared" si="164"/>
        <v>0.8293283986608686</v>
      </c>
      <c r="CX108" s="7">
        <f t="shared" si="164"/>
        <v>0.8268605770707913</v>
      </c>
      <c r="CY108" s="7">
        <f t="shared" si="164"/>
        <v>0.824392755480714</v>
      </c>
      <c r="CZ108" s="7">
        <f t="shared" si="164"/>
        <v>0.8219249338906367</v>
      </c>
      <c r="DA108" s="7">
        <f t="shared" si="164"/>
        <v>0.8194571123005594</v>
      </c>
      <c r="DB108" s="7">
        <f t="shared" si="164"/>
        <v>0.8169892907104821</v>
      </c>
      <c r="DC108" s="7">
        <f t="shared" si="164"/>
        <v>0.8145214691204048</v>
      </c>
      <c r="DD108" s="7">
        <f t="shared" si="165"/>
        <v>0.81269571169951382</v>
      </c>
      <c r="DE108" s="7">
        <f t="shared" si="165"/>
        <v>0.81086995427862285</v>
      </c>
      <c r="DF108" s="7">
        <f t="shared" si="165"/>
        <v>0.80904419685773188</v>
      </c>
      <c r="DG108" s="7">
        <f t="shared" si="165"/>
        <v>0.80721843943684091</v>
      </c>
      <c r="DH108" s="7">
        <f t="shared" si="165"/>
        <v>0.80539268201594982</v>
      </c>
      <c r="DI108" s="7">
        <f t="shared" si="165"/>
        <v>0.80356692459505885</v>
      </c>
      <c r="DJ108" s="7">
        <f t="shared" si="165"/>
        <v>0.80174116717416788</v>
      </c>
      <c r="DK108" s="7">
        <f t="shared" si="165"/>
        <v>0.79991540975327691</v>
      </c>
      <c r="DL108" s="7">
        <f t="shared" si="165"/>
        <v>0.79808965233238593</v>
      </c>
      <c r="DM108" s="7">
        <f t="shared" si="165"/>
        <v>0.79626389491149485</v>
      </c>
      <c r="DN108" s="7">
        <f t="shared" si="166"/>
        <v>0.79443813749060399</v>
      </c>
      <c r="DO108" s="7">
        <f t="shared" si="166"/>
        <v>0.79261238006971291</v>
      </c>
      <c r="DP108" s="7">
        <f t="shared" si="166"/>
        <v>0.79078662264882194</v>
      </c>
      <c r="DQ108" s="7">
        <f t="shared" si="166"/>
        <v>0.78896086522793096</v>
      </c>
      <c r="DR108" s="7">
        <f t="shared" si="166"/>
        <v>0.78713510780703999</v>
      </c>
      <c r="DS108" s="7">
        <f t="shared" si="166"/>
        <v>0.78530935038614902</v>
      </c>
      <c r="DT108" s="7">
        <f t="shared" si="166"/>
        <v>0.78348359296525794</v>
      </c>
      <c r="DU108" s="7">
        <f t="shared" si="166"/>
        <v>0.78165783554436696</v>
      </c>
      <c r="DV108" s="7">
        <f t="shared" si="166"/>
        <v>0.77983207812347599</v>
      </c>
      <c r="DW108" s="7">
        <f t="shared" si="166"/>
        <v>0.77800632070258502</v>
      </c>
      <c r="DX108" s="7">
        <f t="shared" si="166"/>
        <v>0.77618056328169405</v>
      </c>
      <c r="DY108" s="7">
        <f t="shared" si="166"/>
        <v>0.77435480586080307</v>
      </c>
      <c r="DZ108" s="7">
        <f t="shared" si="166"/>
        <v>0.7725290484399121</v>
      </c>
      <c r="EA108" s="7">
        <f t="shared" si="166"/>
        <v>0.77070329101902102</v>
      </c>
      <c r="EC108" s="1">
        <v>1.05</v>
      </c>
      <c r="ED108" s="4">
        <f t="shared" si="167"/>
        <v>1.2387604943212329</v>
      </c>
      <c r="EE108" s="4">
        <f t="shared" si="168"/>
        <v>1.1953047437401372</v>
      </c>
      <c r="EF108" s="4">
        <f t="shared" si="169"/>
        <v>1.0964362757714412</v>
      </c>
      <c r="EG108" s="4">
        <f t="shared" si="170"/>
        <v>1.0216861871340446</v>
      </c>
      <c r="EH108" s="4">
        <f t="shared" si="171"/>
        <v>0.96213995786160633</v>
      </c>
      <c r="EI108" s="4">
        <f t="shared" si="172"/>
        <v>0.87374918728226003</v>
      </c>
      <c r="EJ108" s="4">
        <f t="shared" si="173"/>
        <v>0.8145214691204048</v>
      </c>
      <c r="EK108" s="4">
        <f t="shared" si="174"/>
        <v>0.77070329101902102</v>
      </c>
    </row>
    <row r="109" spans="1:141" x14ac:dyDescent="0.35">
      <c r="P109" s="1">
        <f t="shared" si="116"/>
        <v>1.06</v>
      </c>
      <c r="Q109" s="7">
        <f t="shared" si="157"/>
        <v>1.2390897282703104</v>
      </c>
      <c r="R109" s="7">
        <f t="shared" si="157"/>
        <v>1.2320458244740977</v>
      </c>
      <c r="S109" s="7">
        <f t="shared" si="157"/>
        <v>1.225001920677885</v>
      </c>
      <c r="T109" s="7">
        <f t="shared" si="157"/>
        <v>1.2179580168816724</v>
      </c>
      <c r="U109" s="7">
        <f t="shared" si="157"/>
        <v>1.2109141130854599</v>
      </c>
      <c r="V109" s="7">
        <f t="shared" si="157"/>
        <v>1.2038702092892473</v>
      </c>
      <c r="W109" s="7">
        <f t="shared" si="157"/>
        <v>1.1968263054930346</v>
      </c>
      <c r="X109" s="7">
        <f t="shared" si="158"/>
        <v>1.1886929857978923</v>
      </c>
      <c r="Y109" s="7">
        <f t="shared" si="158"/>
        <v>1.18055966610275</v>
      </c>
      <c r="Z109" s="7">
        <f t="shared" si="158"/>
        <v>1.1724263464076077</v>
      </c>
      <c r="AA109" s="7">
        <f t="shared" si="158"/>
        <v>1.1642930267124656</v>
      </c>
      <c r="AB109" s="7">
        <f t="shared" si="158"/>
        <v>1.1561597070173235</v>
      </c>
      <c r="AC109" s="7">
        <f t="shared" si="158"/>
        <v>1.1480263873221812</v>
      </c>
      <c r="AD109" s="7">
        <f t="shared" si="158"/>
        <v>1.1398930676270389</v>
      </c>
      <c r="AE109" s="7">
        <f t="shared" si="158"/>
        <v>1.1317597479318968</v>
      </c>
      <c r="AF109" s="7">
        <f t="shared" si="158"/>
        <v>1.1236264282367547</v>
      </c>
      <c r="AG109" s="7">
        <f t="shared" si="158"/>
        <v>1.1154931085416124</v>
      </c>
      <c r="AH109" s="7">
        <f t="shared" si="158"/>
        <v>1.1073597888464701</v>
      </c>
      <c r="AI109" s="7">
        <f t="shared" si="158"/>
        <v>1.099226469151328</v>
      </c>
      <c r="AJ109" s="7">
        <f t="shared" si="159"/>
        <v>1.0930416449221749</v>
      </c>
      <c r="AK109" s="7">
        <f t="shared" si="159"/>
        <v>1.0868568206930218</v>
      </c>
      <c r="AL109" s="7">
        <f t="shared" si="159"/>
        <v>1.0806719964638687</v>
      </c>
      <c r="AM109" s="7">
        <f t="shared" si="159"/>
        <v>1.0744871722347156</v>
      </c>
      <c r="AN109" s="7">
        <f t="shared" si="159"/>
        <v>1.0683023480055622</v>
      </c>
      <c r="AO109" s="7">
        <f t="shared" si="159"/>
        <v>1.0621175237764091</v>
      </c>
      <c r="AP109" s="7">
        <f t="shared" si="159"/>
        <v>1.055932699547256</v>
      </c>
      <c r="AQ109" s="7">
        <f t="shared" si="159"/>
        <v>1.0497478753181029</v>
      </c>
      <c r="AR109" s="7">
        <f t="shared" si="159"/>
        <v>1.0435630510889498</v>
      </c>
      <c r="AS109" s="7">
        <f t="shared" si="159"/>
        <v>1.0373782268597966</v>
      </c>
      <c r="AT109" s="7">
        <f t="shared" si="159"/>
        <v>1.0311934026306435</v>
      </c>
      <c r="AU109" s="7">
        <f t="shared" si="159"/>
        <v>1.0250085784014904</v>
      </c>
      <c r="AV109" s="7">
        <f t="shared" si="160"/>
        <v>1.0200871132743039</v>
      </c>
      <c r="AW109" s="7">
        <f t="shared" si="160"/>
        <v>1.0151656481471176</v>
      </c>
      <c r="AX109" s="7">
        <f t="shared" si="160"/>
        <v>1.0102441830199314</v>
      </c>
      <c r="AY109" s="7">
        <f t="shared" si="160"/>
        <v>1.0053227178927449</v>
      </c>
      <c r="AZ109" s="7">
        <f t="shared" si="160"/>
        <v>1.0004012527655586</v>
      </c>
      <c r="BA109" s="7">
        <f t="shared" si="160"/>
        <v>0.99547978763837219</v>
      </c>
      <c r="BB109" s="7">
        <f t="shared" si="160"/>
        <v>0.99055832251118581</v>
      </c>
      <c r="BC109" s="7">
        <f t="shared" si="160"/>
        <v>0.98563685738399942</v>
      </c>
      <c r="BD109" s="7">
        <f t="shared" si="160"/>
        <v>0.98071539225681303</v>
      </c>
      <c r="BE109" s="7">
        <f t="shared" si="160"/>
        <v>0.97579392712962676</v>
      </c>
      <c r="BF109" s="7">
        <f t="shared" si="160"/>
        <v>0.97087246200244037</v>
      </c>
      <c r="BG109" s="7">
        <f t="shared" si="160"/>
        <v>0.96595099687525399</v>
      </c>
      <c r="BH109" s="7">
        <f t="shared" si="161"/>
        <v>0.96227961649353166</v>
      </c>
      <c r="BI109" s="7">
        <f t="shared" si="161"/>
        <v>0.95860823611180934</v>
      </c>
      <c r="BJ109" s="7">
        <f t="shared" si="161"/>
        <v>0.95493685573008713</v>
      </c>
      <c r="BK109" s="7">
        <f t="shared" si="161"/>
        <v>0.95126547534836481</v>
      </c>
      <c r="BL109" s="7">
        <f t="shared" si="161"/>
        <v>0.94759409496664249</v>
      </c>
      <c r="BM109" s="7">
        <f t="shared" si="161"/>
        <v>0.94392271458492016</v>
      </c>
      <c r="BN109" s="7">
        <f t="shared" si="161"/>
        <v>0.94025133420319795</v>
      </c>
      <c r="BO109" s="7">
        <f t="shared" si="161"/>
        <v>0.93657995382147563</v>
      </c>
      <c r="BP109" s="7">
        <f t="shared" si="161"/>
        <v>0.93290857343975331</v>
      </c>
      <c r="BQ109" s="7">
        <f t="shared" si="161"/>
        <v>0.92923719305803099</v>
      </c>
      <c r="BR109" s="7">
        <f t="shared" si="162"/>
        <v>0.92556581267630866</v>
      </c>
      <c r="BS109" s="7">
        <f t="shared" si="162"/>
        <v>0.92189443229458634</v>
      </c>
      <c r="BT109" s="7">
        <f t="shared" si="162"/>
        <v>0.91822305191286402</v>
      </c>
      <c r="BU109" s="7">
        <f t="shared" si="162"/>
        <v>0.91455167153114181</v>
      </c>
      <c r="BV109" s="7">
        <f t="shared" si="162"/>
        <v>0.91088029114941949</v>
      </c>
      <c r="BW109" s="7">
        <f t="shared" si="162"/>
        <v>0.90720891076769716</v>
      </c>
      <c r="BX109" s="7">
        <f t="shared" si="162"/>
        <v>0.90353753038597484</v>
      </c>
      <c r="BY109" s="7">
        <f t="shared" si="162"/>
        <v>0.89986615000425252</v>
      </c>
      <c r="BZ109" s="7">
        <f t="shared" si="162"/>
        <v>0.89619476962253031</v>
      </c>
      <c r="CA109" s="7">
        <f t="shared" si="162"/>
        <v>0.89252338924080798</v>
      </c>
      <c r="CB109" s="7">
        <f t="shared" si="162"/>
        <v>0.88885200885908566</v>
      </c>
      <c r="CC109" s="7">
        <f t="shared" si="162"/>
        <v>0.88518062847736334</v>
      </c>
      <c r="CD109" s="7">
        <f t="shared" si="162"/>
        <v>0.88150924809564102</v>
      </c>
      <c r="CE109" s="7">
        <f t="shared" si="162"/>
        <v>0.8778378677139187</v>
      </c>
      <c r="CF109" s="7">
        <f t="shared" si="163"/>
        <v>0.87536770584384871</v>
      </c>
      <c r="CG109" s="7">
        <f t="shared" si="163"/>
        <v>0.87289754397377872</v>
      </c>
      <c r="CH109" s="7">
        <f t="shared" si="163"/>
        <v>0.87042738210370874</v>
      </c>
      <c r="CI109" s="7">
        <f t="shared" si="163"/>
        <v>0.86795722023363875</v>
      </c>
      <c r="CJ109" s="7">
        <f t="shared" si="163"/>
        <v>0.86548705836356887</v>
      </c>
      <c r="CK109" s="7">
        <f t="shared" si="163"/>
        <v>0.86301689649349889</v>
      </c>
      <c r="CL109" s="7">
        <f t="shared" si="163"/>
        <v>0.8605467346234289</v>
      </c>
      <c r="CM109" s="7">
        <f t="shared" si="163"/>
        <v>0.85807657275335891</v>
      </c>
      <c r="CN109" s="7">
        <f t="shared" si="163"/>
        <v>0.85560641088328893</v>
      </c>
      <c r="CO109" s="7">
        <f t="shared" si="163"/>
        <v>0.85313624901321905</v>
      </c>
      <c r="CP109" s="7">
        <f t="shared" si="164"/>
        <v>0.85066608714314906</v>
      </c>
      <c r="CQ109" s="7">
        <f t="shared" si="164"/>
        <v>0.84819592527307908</v>
      </c>
      <c r="CR109" s="7">
        <f t="shared" si="164"/>
        <v>0.84572576340300909</v>
      </c>
      <c r="CS109" s="7">
        <f t="shared" si="164"/>
        <v>0.8432556015329391</v>
      </c>
      <c r="CT109" s="7">
        <f t="shared" si="164"/>
        <v>0.84078543966286912</v>
      </c>
      <c r="CU109" s="7">
        <f t="shared" si="164"/>
        <v>0.83831527779279913</v>
      </c>
      <c r="CV109" s="7">
        <f t="shared" si="164"/>
        <v>0.83584511592272914</v>
      </c>
      <c r="CW109" s="7">
        <f t="shared" si="164"/>
        <v>0.83337495405265927</v>
      </c>
      <c r="CX109" s="7">
        <f t="shared" si="164"/>
        <v>0.83090479218258928</v>
      </c>
      <c r="CY109" s="7">
        <f t="shared" si="164"/>
        <v>0.82843463031251929</v>
      </c>
      <c r="CZ109" s="7">
        <f t="shared" si="164"/>
        <v>0.82596446844244931</v>
      </c>
      <c r="DA109" s="7">
        <f t="shared" si="164"/>
        <v>0.82349430657237943</v>
      </c>
      <c r="DB109" s="7">
        <f t="shared" si="164"/>
        <v>0.82102414470230944</v>
      </c>
      <c r="DC109" s="7">
        <f t="shared" si="164"/>
        <v>0.81855398283223946</v>
      </c>
      <c r="DD109" s="7">
        <f t="shared" si="165"/>
        <v>0.81672717827765573</v>
      </c>
      <c r="DE109" s="7">
        <f t="shared" si="165"/>
        <v>0.81490037372307178</v>
      </c>
      <c r="DF109" s="7">
        <f t="shared" si="165"/>
        <v>0.81307356916848805</v>
      </c>
      <c r="DG109" s="7">
        <f t="shared" si="165"/>
        <v>0.8112467646139041</v>
      </c>
      <c r="DH109" s="7">
        <f t="shared" si="165"/>
        <v>0.80941996005932038</v>
      </c>
      <c r="DI109" s="7">
        <f t="shared" si="165"/>
        <v>0.80759315550473643</v>
      </c>
      <c r="DJ109" s="7">
        <f t="shared" si="165"/>
        <v>0.8057663509501527</v>
      </c>
      <c r="DK109" s="7">
        <f t="shared" si="165"/>
        <v>0.80393954639556875</v>
      </c>
      <c r="DL109" s="7">
        <f t="shared" si="165"/>
        <v>0.80211274184098502</v>
      </c>
      <c r="DM109" s="7">
        <f t="shared" si="165"/>
        <v>0.80028593728640107</v>
      </c>
      <c r="DN109" s="7">
        <f t="shared" si="166"/>
        <v>0.79845913273181723</v>
      </c>
      <c r="DO109" s="7">
        <f t="shared" si="166"/>
        <v>0.7966323281772334</v>
      </c>
      <c r="DP109" s="7">
        <f t="shared" si="166"/>
        <v>0.79480552362264956</v>
      </c>
      <c r="DQ109" s="7">
        <f t="shared" si="166"/>
        <v>0.79297871906806572</v>
      </c>
      <c r="DR109" s="7">
        <f t="shared" si="166"/>
        <v>0.79115191451348188</v>
      </c>
      <c r="DS109" s="7">
        <f t="shared" si="166"/>
        <v>0.78932510995889804</v>
      </c>
      <c r="DT109" s="7">
        <f t="shared" si="166"/>
        <v>0.7874983054043142</v>
      </c>
      <c r="DU109" s="7">
        <f t="shared" si="166"/>
        <v>0.78567150084973036</v>
      </c>
      <c r="DV109" s="7">
        <f t="shared" si="166"/>
        <v>0.78384469629514653</v>
      </c>
      <c r="DW109" s="7">
        <f t="shared" si="166"/>
        <v>0.78201789174056269</v>
      </c>
      <c r="DX109" s="7">
        <f t="shared" si="166"/>
        <v>0.78019108718597885</v>
      </c>
      <c r="DY109" s="7">
        <f t="shared" si="166"/>
        <v>0.77836428263139501</v>
      </c>
      <c r="DZ109" s="7">
        <f t="shared" si="166"/>
        <v>0.77653747807681117</v>
      </c>
      <c r="EA109" s="7">
        <f t="shared" si="166"/>
        <v>0.77471067352222733</v>
      </c>
      <c r="EC109" s="1">
        <v>1.06</v>
      </c>
      <c r="ED109" s="4">
        <f t="shared" si="167"/>
        <v>1.2390897282703102</v>
      </c>
      <c r="EE109" s="4">
        <f t="shared" si="168"/>
        <v>1.1968263054930344</v>
      </c>
      <c r="EF109" s="4">
        <f t="shared" si="169"/>
        <v>1.099226469151328</v>
      </c>
      <c r="EG109" s="4">
        <f t="shared" si="170"/>
        <v>1.0250085784014904</v>
      </c>
      <c r="EH109" s="4">
        <f t="shared" si="171"/>
        <v>0.96595099687525399</v>
      </c>
      <c r="EI109" s="4">
        <f t="shared" si="172"/>
        <v>0.8778378677139187</v>
      </c>
      <c r="EJ109" s="4">
        <f t="shared" si="173"/>
        <v>0.81855398283223946</v>
      </c>
      <c r="EK109" s="4">
        <f t="shared" si="174"/>
        <v>0.77471067352222733</v>
      </c>
    </row>
    <row r="110" spans="1:141" x14ac:dyDescent="0.35">
      <c r="P110" s="1">
        <f t="shared" si="116"/>
        <v>1.07</v>
      </c>
      <c r="Q110" s="7">
        <f t="shared" si="157"/>
        <v>1.2394189622193872</v>
      </c>
      <c r="R110" s="7">
        <f t="shared" si="157"/>
        <v>1.2325737797238112</v>
      </c>
      <c r="S110" s="7">
        <f t="shared" si="157"/>
        <v>1.2257285972282352</v>
      </c>
      <c r="T110" s="7">
        <f t="shared" si="157"/>
        <v>1.2188834147326593</v>
      </c>
      <c r="U110" s="7">
        <f t="shared" si="157"/>
        <v>1.2120382322370831</v>
      </c>
      <c r="V110" s="7">
        <f t="shared" si="157"/>
        <v>1.2051930497415071</v>
      </c>
      <c r="W110" s="7">
        <f t="shared" si="157"/>
        <v>1.1983478672459311</v>
      </c>
      <c r="X110" s="7">
        <f t="shared" si="158"/>
        <v>1.1903202668530382</v>
      </c>
      <c r="Y110" s="7">
        <f t="shared" si="158"/>
        <v>1.1822926664601452</v>
      </c>
      <c r="Z110" s="7">
        <f t="shared" si="158"/>
        <v>1.1742650660672522</v>
      </c>
      <c r="AA110" s="7">
        <f t="shared" si="158"/>
        <v>1.166237465674359</v>
      </c>
      <c r="AB110" s="7">
        <f t="shared" si="158"/>
        <v>1.1582098652814661</v>
      </c>
      <c r="AC110" s="7">
        <f t="shared" si="158"/>
        <v>1.1501822648885729</v>
      </c>
      <c r="AD110" s="7">
        <f t="shared" si="158"/>
        <v>1.1421546644956799</v>
      </c>
      <c r="AE110" s="7">
        <f t="shared" si="158"/>
        <v>1.134127064102787</v>
      </c>
      <c r="AF110" s="7">
        <f t="shared" si="158"/>
        <v>1.1260994637098938</v>
      </c>
      <c r="AG110" s="7">
        <f t="shared" si="158"/>
        <v>1.1180718633170008</v>
      </c>
      <c r="AH110" s="7">
        <f t="shared" si="158"/>
        <v>1.1100442629241076</v>
      </c>
      <c r="AI110" s="7">
        <f t="shared" si="158"/>
        <v>1.1020166625312147</v>
      </c>
      <c r="AJ110" s="7">
        <f t="shared" si="159"/>
        <v>1.0958761881260251</v>
      </c>
      <c r="AK110" s="7">
        <f t="shared" si="159"/>
        <v>1.0897357137208352</v>
      </c>
      <c r="AL110" s="7">
        <f t="shared" si="159"/>
        <v>1.0835952393156454</v>
      </c>
      <c r="AM110" s="7">
        <f t="shared" si="159"/>
        <v>1.0774547649104553</v>
      </c>
      <c r="AN110" s="7">
        <f t="shared" si="159"/>
        <v>1.0713142905052655</v>
      </c>
      <c r="AO110" s="7">
        <f t="shared" si="159"/>
        <v>1.0651738161000757</v>
      </c>
      <c r="AP110" s="7">
        <f t="shared" si="159"/>
        <v>1.0590333416948858</v>
      </c>
      <c r="AQ110" s="7">
        <f t="shared" si="159"/>
        <v>1.052892867289696</v>
      </c>
      <c r="AR110" s="7">
        <f t="shared" si="159"/>
        <v>1.0467523928845062</v>
      </c>
      <c r="AS110" s="7">
        <f t="shared" si="159"/>
        <v>1.0406119184793163</v>
      </c>
      <c r="AT110" s="7">
        <f t="shared" si="159"/>
        <v>1.0344714440741265</v>
      </c>
      <c r="AU110" s="7">
        <f t="shared" si="159"/>
        <v>1.0283309696689367</v>
      </c>
      <c r="AV110" s="7">
        <f t="shared" si="160"/>
        <v>1.0234502251872668</v>
      </c>
      <c r="AW110" s="7">
        <f t="shared" si="160"/>
        <v>1.0185694807055974</v>
      </c>
      <c r="AX110" s="7">
        <f t="shared" si="160"/>
        <v>1.0136887362239277</v>
      </c>
      <c r="AY110" s="7">
        <f t="shared" si="160"/>
        <v>1.0088079917422581</v>
      </c>
      <c r="AZ110" s="7">
        <f t="shared" si="160"/>
        <v>1.0039272472605887</v>
      </c>
      <c r="BA110" s="7">
        <f t="shared" si="160"/>
        <v>0.99904650277891904</v>
      </c>
      <c r="BB110" s="7">
        <f t="shared" si="160"/>
        <v>0.9941657582972494</v>
      </c>
      <c r="BC110" s="7">
        <f t="shared" si="160"/>
        <v>0.98928501381557987</v>
      </c>
      <c r="BD110" s="7">
        <f t="shared" si="160"/>
        <v>0.98440426933391034</v>
      </c>
      <c r="BE110" s="7">
        <f t="shared" si="160"/>
        <v>0.9795235248522407</v>
      </c>
      <c r="BF110" s="7">
        <f t="shared" si="160"/>
        <v>0.97464278037057117</v>
      </c>
      <c r="BG110" s="7">
        <f t="shared" si="160"/>
        <v>0.96976203588890164</v>
      </c>
      <c r="BH110" s="7">
        <f t="shared" si="161"/>
        <v>0.96610222389959644</v>
      </c>
      <c r="BI110" s="7">
        <f t="shared" si="161"/>
        <v>0.96244241191029123</v>
      </c>
      <c r="BJ110" s="7">
        <f t="shared" si="161"/>
        <v>0.95878259992098602</v>
      </c>
      <c r="BK110" s="7">
        <f t="shared" si="161"/>
        <v>0.95512278793168082</v>
      </c>
      <c r="BL110" s="7">
        <f t="shared" si="161"/>
        <v>0.95146297594237572</v>
      </c>
      <c r="BM110" s="7">
        <f t="shared" si="161"/>
        <v>0.94780316395307052</v>
      </c>
      <c r="BN110" s="7">
        <f t="shared" si="161"/>
        <v>0.94414335196376531</v>
      </c>
      <c r="BO110" s="7">
        <f t="shared" si="161"/>
        <v>0.94048353997446021</v>
      </c>
      <c r="BP110" s="7">
        <f t="shared" si="161"/>
        <v>0.93682372798515501</v>
      </c>
      <c r="BQ110" s="7">
        <f t="shared" si="161"/>
        <v>0.9331639159958498</v>
      </c>
      <c r="BR110" s="7">
        <f t="shared" si="162"/>
        <v>0.9295041040065446</v>
      </c>
      <c r="BS110" s="7">
        <f t="shared" si="162"/>
        <v>0.92584429201723939</v>
      </c>
      <c r="BT110" s="7">
        <f t="shared" si="162"/>
        <v>0.92218448002793418</v>
      </c>
      <c r="BU110" s="7">
        <f t="shared" si="162"/>
        <v>0.91852466803862898</v>
      </c>
      <c r="BV110" s="7">
        <f t="shared" si="162"/>
        <v>0.91486485604932388</v>
      </c>
      <c r="BW110" s="7">
        <f t="shared" si="162"/>
        <v>0.91120504406001868</v>
      </c>
      <c r="BX110" s="7">
        <f t="shared" si="162"/>
        <v>0.90754523207071347</v>
      </c>
      <c r="BY110" s="7">
        <f t="shared" si="162"/>
        <v>0.90388542008140838</v>
      </c>
      <c r="BZ110" s="7">
        <f t="shared" si="162"/>
        <v>0.90022560809210317</v>
      </c>
      <c r="CA110" s="7">
        <f t="shared" si="162"/>
        <v>0.89656579610279796</v>
      </c>
      <c r="CB110" s="7">
        <f t="shared" si="162"/>
        <v>0.89290598411349276</v>
      </c>
      <c r="CC110" s="7">
        <f t="shared" si="162"/>
        <v>0.88924617212418755</v>
      </c>
      <c r="CD110" s="7">
        <f t="shared" si="162"/>
        <v>0.88558636013488234</v>
      </c>
      <c r="CE110" s="7">
        <f t="shared" si="162"/>
        <v>0.88192654814557714</v>
      </c>
      <c r="CF110" s="7">
        <f t="shared" si="163"/>
        <v>0.87945404599551469</v>
      </c>
      <c r="CG110" s="7">
        <f t="shared" si="163"/>
        <v>0.87698154384545202</v>
      </c>
      <c r="CH110" s="7">
        <f t="shared" si="163"/>
        <v>0.87450904169538934</v>
      </c>
      <c r="CI110" s="7">
        <f t="shared" si="163"/>
        <v>0.87203653954532678</v>
      </c>
      <c r="CJ110" s="7">
        <f t="shared" si="163"/>
        <v>0.86956403739526411</v>
      </c>
      <c r="CK110" s="7">
        <f t="shared" si="163"/>
        <v>0.86709153524520144</v>
      </c>
      <c r="CL110" s="7">
        <f t="shared" si="163"/>
        <v>0.86461903309513888</v>
      </c>
      <c r="CM110" s="7">
        <f t="shared" si="163"/>
        <v>0.86214653094507621</v>
      </c>
      <c r="CN110" s="7">
        <f t="shared" si="163"/>
        <v>0.85967402879501353</v>
      </c>
      <c r="CO110" s="7">
        <f t="shared" si="163"/>
        <v>0.85720152664495086</v>
      </c>
      <c r="CP110" s="7">
        <f t="shared" si="164"/>
        <v>0.8547290244948883</v>
      </c>
      <c r="CQ110" s="7">
        <f t="shared" si="164"/>
        <v>0.85225652234482563</v>
      </c>
      <c r="CR110" s="7">
        <f t="shared" si="164"/>
        <v>0.84978402019476307</v>
      </c>
      <c r="CS110" s="7">
        <f t="shared" si="164"/>
        <v>0.8473115180447004</v>
      </c>
      <c r="CT110" s="7">
        <f t="shared" si="164"/>
        <v>0.84483901589463772</v>
      </c>
      <c r="CU110" s="7">
        <f t="shared" si="164"/>
        <v>0.84236651374457505</v>
      </c>
      <c r="CV110" s="7">
        <f t="shared" si="164"/>
        <v>0.83989401159451249</v>
      </c>
      <c r="CW110" s="7">
        <f t="shared" si="164"/>
        <v>0.83742150944444982</v>
      </c>
      <c r="CX110" s="7">
        <f t="shared" si="164"/>
        <v>0.83494900729438726</v>
      </c>
      <c r="CY110" s="7">
        <f t="shared" si="164"/>
        <v>0.83247650514432459</v>
      </c>
      <c r="CZ110" s="7">
        <f t="shared" si="164"/>
        <v>0.83000400299426191</v>
      </c>
      <c r="DA110" s="7">
        <f t="shared" si="164"/>
        <v>0.82753150084419924</v>
      </c>
      <c r="DB110" s="7">
        <f t="shared" si="164"/>
        <v>0.82505899869413668</v>
      </c>
      <c r="DC110" s="7">
        <f t="shared" si="164"/>
        <v>0.82258649654407401</v>
      </c>
      <c r="DD110" s="7">
        <f t="shared" si="165"/>
        <v>0.8207586448557973</v>
      </c>
      <c r="DE110" s="7">
        <f t="shared" si="165"/>
        <v>0.81893079316752071</v>
      </c>
      <c r="DF110" s="7">
        <f t="shared" si="165"/>
        <v>0.817102941479244</v>
      </c>
      <c r="DG110" s="7">
        <f t="shared" si="165"/>
        <v>0.8152750897909673</v>
      </c>
      <c r="DH110" s="7">
        <f t="shared" si="165"/>
        <v>0.8134472381026906</v>
      </c>
      <c r="DI110" s="7">
        <f t="shared" si="165"/>
        <v>0.81161938641441389</v>
      </c>
      <c r="DJ110" s="7">
        <f t="shared" si="165"/>
        <v>0.8097915347261373</v>
      </c>
      <c r="DK110" s="7">
        <f t="shared" si="165"/>
        <v>0.80796368303786059</v>
      </c>
      <c r="DL110" s="7">
        <f t="shared" si="165"/>
        <v>0.80613583134958389</v>
      </c>
      <c r="DM110" s="7">
        <f t="shared" si="165"/>
        <v>0.80430797966130718</v>
      </c>
      <c r="DN110" s="7">
        <f t="shared" si="166"/>
        <v>0.80248012797303048</v>
      </c>
      <c r="DO110" s="7">
        <f t="shared" si="166"/>
        <v>0.80065227628475388</v>
      </c>
      <c r="DP110" s="7">
        <f t="shared" si="166"/>
        <v>0.79882442459647718</v>
      </c>
      <c r="DQ110" s="7">
        <f t="shared" si="166"/>
        <v>0.79699657290820047</v>
      </c>
      <c r="DR110" s="7">
        <f t="shared" si="166"/>
        <v>0.79516872121992388</v>
      </c>
      <c r="DS110" s="7">
        <f t="shared" si="166"/>
        <v>0.79334086953164706</v>
      </c>
      <c r="DT110" s="7">
        <f t="shared" si="166"/>
        <v>0.79151301784337047</v>
      </c>
      <c r="DU110" s="7">
        <f t="shared" si="166"/>
        <v>0.78968516615509377</v>
      </c>
      <c r="DV110" s="7">
        <f t="shared" si="166"/>
        <v>0.78785731446681706</v>
      </c>
      <c r="DW110" s="7">
        <f t="shared" si="166"/>
        <v>0.78602946277854047</v>
      </c>
      <c r="DX110" s="7">
        <f t="shared" si="166"/>
        <v>0.78420161109026376</v>
      </c>
      <c r="DY110" s="7">
        <f t="shared" si="166"/>
        <v>0.78237375940198706</v>
      </c>
      <c r="DZ110" s="7">
        <f t="shared" si="166"/>
        <v>0.78054590771371035</v>
      </c>
      <c r="EA110" s="7">
        <f t="shared" si="166"/>
        <v>0.77871805602543365</v>
      </c>
      <c r="EC110" s="1">
        <v>1.07</v>
      </c>
      <c r="ED110" s="4">
        <f t="shared" si="167"/>
        <v>1.2394189622193874</v>
      </c>
      <c r="EE110" s="4">
        <f t="shared" si="168"/>
        <v>1.1983478672459313</v>
      </c>
      <c r="EF110" s="4">
        <f t="shared" si="169"/>
        <v>1.1020166625312147</v>
      </c>
      <c r="EG110" s="4">
        <f t="shared" si="170"/>
        <v>1.0283309696689364</v>
      </c>
      <c r="EH110" s="4">
        <f t="shared" si="171"/>
        <v>0.96976203588890164</v>
      </c>
      <c r="EI110" s="4">
        <f t="shared" si="172"/>
        <v>0.88192654814557725</v>
      </c>
      <c r="EJ110" s="4">
        <f t="shared" si="173"/>
        <v>0.82258649654407401</v>
      </c>
      <c r="EK110" s="4">
        <f t="shared" si="174"/>
        <v>0.77871805602543365</v>
      </c>
    </row>
    <row r="111" spans="1:141" x14ac:dyDescent="0.35">
      <c r="P111" s="1">
        <f t="shared" si="116"/>
        <v>1.08</v>
      </c>
      <c r="Q111" s="7">
        <f t="shared" si="157"/>
        <v>1.2397481961684647</v>
      </c>
      <c r="R111" s="7">
        <f t="shared" si="157"/>
        <v>1.2331017349735254</v>
      </c>
      <c r="S111" s="7">
        <f t="shared" si="157"/>
        <v>1.2264552737785859</v>
      </c>
      <c r="T111" s="7">
        <f t="shared" si="157"/>
        <v>1.2198088125836466</v>
      </c>
      <c r="U111" s="7">
        <f t="shared" si="157"/>
        <v>1.2131623513887073</v>
      </c>
      <c r="V111" s="7">
        <f t="shared" si="157"/>
        <v>1.2065158901937678</v>
      </c>
      <c r="W111" s="7">
        <f t="shared" si="157"/>
        <v>1.1998694289988285</v>
      </c>
      <c r="X111" s="7">
        <f t="shared" si="158"/>
        <v>1.1919475479081845</v>
      </c>
      <c r="Y111" s="7">
        <f t="shared" si="158"/>
        <v>1.1840256668175406</v>
      </c>
      <c r="Z111" s="7">
        <f t="shared" si="158"/>
        <v>1.1761037857268968</v>
      </c>
      <c r="AA111" s="7">
        <f t="shared" si="158"/>
        <v>1.1681819046362527</v>
      </c>
      <c r="AB111" s="7">
        <f t="shared" si="158"/>
        <v>1.1602600235456089</v>
      </c>
      <c r="AC111" s="7">
        <f t="shared" si="158"/>
        <v>1.152338142454965</v>
      </c>
      <c r="AD111" s="7">
        <f t="shared" si="158"/>
        <v>1.144416261364321</v>
      </c>
      <c r="AE111" s="7">
        <f t="shared" si="158"/>
        <v>1.1364943802736771</v>
      </c>
      <c r="AF111" s="7">
        <f t="shared" si="158"/>
        <v>1.1285724991830333</v>
      </c>
      <c r="AG111" s="7">
        <f t="shared" si="158"/>
        <v>1.1206506180923892</v>
      </c>
      <c r="AH111" s="7">
        <f t="shared" si="158"/>
        <v>1.1127287370017453</v>
      </c>
      <c r="AI111" s="7">
        <f t="shared" si="158"/>
        <v>1.1048068559111015</v>
      </c>
      <c r="AJ111" s="7">
        <f t="shared" si="159"/>
        <v>1.0987107313298747</v>
      </c>
      <c r="AK111" s="7">
        <f t="shared" si="159"/>
        <v>1.0926146067486482</v>
      </c>
      <c r="AL111" s="7">
        <f t="shared" si="159"/>
        <v>1.0865184821674214</v>
      </c>
      <c r="AM111" s="7">
        <f t="shared" si="159"/>
        <v>1.0804223575861949</v>
      </c>
      <c r="AN111" s="7">
        <f t="shared" si="159"/>
        <v>1.0743262330049683</v>
      </c>
      <c r="AO111" s="7">
        <f t="shared" si="159"/>
        <v>1.0682301084237418</v>
      </c>
      <c r="AP111" s="7">
        <f t="shared" si="159"/>
        <v>1.062133983842515</v>
      </c>
      <c r="AQ111" s="7">
        <f t="shared" si="159"/>
        <v>1.0560378592612885</v>
      </c>
      <c r="AR111" s="7">
        <f t="shared" si="159"/>
        <v>1.0499417346800619</v>
      </c>
      <c r="AS111" s="7">
        <f t="shared" si="159"/>
        <v>1.0438456100988354</v>
      </c>
      <c r="AT111" s="7">
        <f t="shared" si="159"/>
        <v>1.0377494855176086</v>
      </c>
      <c r="AU111" s="7">
        <f t="shared" si="159"/>
        <v>1.031653360936382</v>
      </c>
      <c r="AV111" s="7">
        <f t="shared" si="160"/>
        <v>1.0268133371002295</v>
      </c>
      <c r="AW111" s="7">
        <f t="shared" si="160"/>
        <v>1.0219733132640767</v>
      </c>
      <c r="AX111" s="7">
        <f t="shared" si="160"/>
        <v>1.0171332894279239</v>
      </c>
      <c r="AY111" s="7">
        <f t="shared" si="160"/>
        <v>1.0122932655917711</v>
      </c>
      <c r="AZ111" s="7">
        <f t="shared" si="160"/>
        <v>1.0074532417556186</v>
      </c>
      <c r="BA111" s="7">
        <f t="shared" si="160"/>
        <v>1.0026132179194658</v>
      </c>
      <c r="BB111" s="7">
        <f t="shared" si="160"/>
        <v>0.997773194083313</v>
      </c>
      <c r="BC111" s="7">
        <f t="shared" si="160"/>
        <v>0.99293317024716021</v>
      </c>
      <c r="BD111" s="7">
        <f t="shared" si="160"/>
        <v>0.98809314641100743</v>
      </c>
      <c r="BE111" s="7">
        <f t="shared" si="160"/>
        <v>0.98325312257485475</v>
      </c>
      <c r="BF111" s="7">
        <f t="shared" si="160"/>
        <v>0.97841309873870197</v>
      </c>
      <c r="BG111" s="7">
        <f t="shared" si="160"/>
        <v>0.9735730749025493</v>
      </c>
      <c r="BH111" s="7">
        <f t="shared" si="161"/>
        <v>0.96992483130566121</v>
      </c>
      <c r="BI111" s="7">
        <f t="shared" si="161"/>
        <v>0.96627658770877312</v>
      </c>
      <c r="BJ111" s="7">
        <f t="shared" si="161"/>
        <v>0.96262834411188514</v>
      </c>
      <c r="BK111" s="7">
        <f t="shared" si="161"/>
        <v>0.95898010051499705</v>
      </c>
      <c r="BL111" s="7">
        <f t="shared" si="161"/>
        <v>0.95533185691810896</v>
      </c>
      <c r="BM111" s="7">
        <f t="shared" si="161"/>
        <v>0.95168361332122098</v>
      </c>
      <c r="BN111" s="7">
        <f t="shared" si="161"/>
        <v>0.94803536972433289</v>
      </c>
      <c r="BO111" s="7">
        <f t="shared" si="161"/>
        <v>0.9443871261274448</v>
      </c>
      <c r="BP111" s="7">
        <f t="shared" si="161"/>
        <v>0.94073888253055671</v>
      </c>
      <c r="BQ111" s="7">
        <f t="shared" si="161"/>
        <v>0.93709063893366862</v>
      </c>
      <c r="BR111" s="7">
        <f t="shared" si="162"/>
        <v>0.93344239533678064</v>
      </c>
      <c r="BS111" s="7">
        <f t="shared" si="162"/>
        <v>0.92979415173989255</v>
      </c>
      <c r="BT111" s="7">
        <f t="shared" si="162"/>
        <v>0.92614590814300446</v>
      </c>
      <c r="BU111" s="7">
        <f t="shared" si="162"/>
        <v>0.92249766454611648</v>
      </c>
      <c r="BV111" s="7">
        <f t="shared" si="162"/>
        <v>0.91884942094922839</v>
      </c>
      <c r="BW111" s="7">
        <f t="shared" si="162"/>
        <v>0.9152011773523403</v>
      </c>
      <c r="BX111" s="7">
        <f t="shared" si="162"/>
        <v>0.91155293375545221</v>
      </c>
      <c r="BY111" s="7">
        <f t="shared" si="162"/>
        <v>0.90790469015856412</v>
      </c>
      <c r="BZ111" s="7">
        <f t="shared" si="162"/>
        <v>0.90425644656167614</v>
      </c>
      <c r="CA111" s="7">
        <f t="shared" si="162"/>
        <v>0.90060820296478805</v>
      </c>
      <c r="CB111" s="7">
        <f t="shared" si="162"/>
        <v>0.89695995936789996</v>
      </c>
      <c r="CC111" s="7">
        <f t="shared" si="162"/>
        <v>0.89331171577101198</v>
      </c>
      <c r="CD111" s="7">
        <f t="shared" si="162"/>
        <v>0.88966347217412389</v>
      </c>
      <c r="CE111" s="7">
        <f t="shared" si="162"/>
        <v>0.8860152285772358</v>
      </c>
      <c r="CF111" s="7">
        <f t="shared" si="163"/>
        <v>0.88354038614718045</v>
      </c>
      <c r="CG111" s="7">
        <f t="shared" si="163"/>
        <v>0.8810655437171252</v>
      </c>
      <c r="CH111" s="7">
        <f t="shared" si="163"/>
        <v>0.87859070128706995</v>
      </c>
      <c r="CI111" s="7">
        <f t="shared" si="163"/>
        <v>0.8761158588570146</v>
      </c>
      <c r="CJ111" s="7">
        <f t="shared" si="163"/>
        <v>0.87364101642695924</v>
      </c>
      <c r="CK111" s="7">
        <f t="shared" si="163"/>
        <v>0.87116617399690399</v>
      </c>
      <c r="CL111" s="7">
        <f t="shared" si="163"/>
        <v>0.86869133156684875</v>
      </c>
      <c r="CM111" s="7">
        <f t="shared" si="163"/>
        <v>0.86621648913679339</v>
      </c>
      <c r="CN111" s="7">
        <f t="shared" si="163"/>
        <v>0.86374164670673803</v>
      </c>
      <c r="CO111" s="7">
        <f t="shared" si="163"/>
        <v>0.86126680427668278</v>
      </c>
      <c r="CP111" s="7">
        <f t="shared" si="164"/>
        <v>0.85879196184662754</v>
      </c>
      <c r="CQ111" s="7">
        <f t="shared" si="164"/>
        <v>0.85631711941657218</v>
      </c>
      <c r="CR111" s="7">
        <f t="shared" si="164"/>
        <v>0.85384227698651682</v>
      </c>
      <c r="CS111" s="7">
        <f t="shared" si="164"/>
        <v>0.85136743455646158</v>
      </c>
      <c r="CT111" s="7">
        <f t="shared" si="164"/>
        <v>0.84889259212640633</v>
      </c>
      <c r="CU111" s="7">
        <f t="shared" si="164"/>
        <v>0.84641774969635097</v>
      </c>
      <c r="CV111" s="7">
        <f t="shared" si="164"/>
        <v>0.84394290726629562</v>
      </c>
      <c r="CW111" s="7">
        <f t="shared" si="164"/>
        <v>0.84146806483624037</v>
      </c>
      <c r="CX111" s="7">
        <f t="shared" si="164"/>
        <v>0.83899322240618512</v>
      </c>
      <c r="CY111" s="7">
        <f t="shared" si="164"/>
        <v>0.83651837997612977</v>
      </c>
      <c r="CZ111" s="7">
        <f t="shared" si="164"/>
        <v>0.83404353754607441</v>
      </c>
      <c r="DA111" s="7">
        <f t="shared" si="164"/>
        <v>0.83156869511601916</v>
      </c>
      <c r="DB111" s="7">
        <f t="shared" si="164"/>
        <v>0.82909385268596392</v>
      </c>
      <c r="DC111" s="7">
        <f t="shared" si="164"/>
        <v>0.82661901025590856</v>
      </c>
      <c r="DD111" s="7">
        <f t="shared" si="165"/>
        <v>0.82479011143393899</v>
      </c>
      <c r="DE111" s="7">
        <f t="shared" si="165"/>
        <v>0.82296121261196942</v>
      </c>
      <c r="DF111" s="7">
        <f t="shared" si="165"/>
        <v>0.82113231378999996</v>
      </c>
      <c r="DG111" s="7">
        <f t="shared" si="165"/>
        <v>0.81930341496803039</v>
      </c>
      <c r="DH111" s="7">
        <f t="shared" si="165"/>
        <v>0.81747451614606081</v>
      </c>
      <c r="DI111" s="7">
        <f t="shared" si="165"/>
        <v>0.81564561732409135</v>
      </c>
      <c r="DJ111" s="7">
        <f t="shared" si="165"/>
        <v>0.81381671850212189</v>
      </c>
      <c r="DK111" s="7">
        <f t="shared" si="165"/>
        <v>0.81198781968015232</v>
      </c>
      <c r="DL111" s="7">
        <f t="shared" si="165"/>
        <v>0.81015892085818275</v>
      </c>
      <c r="DM111" s="7">
        <f t="shared" si="165"/>
        <v>0.80833002203621329</v>
      </c>
      <c r="DN111" s="7">
        <f t="shared" si="166"/>
        <v>0.80650112321424372</v>
      </c>
      <c r="DO111" s="7">
        <f t="shared" si="166"/>
        <v>0.80467222439227415</v>
      </c>
      <c r="DP111" s="7">
        <f t="shared" si="166"/>
        <v>0.80284332557030469</v>
      </c>
      <c r="DQ111" s="7">
        <f t="shared" si="166"/>
        <v>0.80101442674833512</v>
      </c>
      <c r="DR111" s="7">
        <f t="shared" si="166"/>
        <v>0.79918552792636566</v>
      </c>
      <c r="DS111" s="7">
        <f t="shared" si="166"/>
        <v>0.79735662910439609</v>
      </c>
      <c r="DT111" s="7">
        <f t="shared" si="166"/>
        <v>0.79552773028242663</v>
      </c>
      <c r="DU111" s="7">
        <f t="shared" si="166"/>
        <v>0.79369883146045705</v>
      </c>
      <c r="DV111" s="7">
        <f t="shared" si="166"/>
        <v>0.79186993263848748</v>
      </c>
      <c r="DW111" s="7">
        <f t="shared" si="166"/>
        <v>0.79004103381651802</v>
      </c>
      <c r="DX111" s="7">
        <f t="shared" si="166"/>
        <v>0.78821213499454845</v>
      </c>
      <c r="DY111" s="7">
        <f t="shared" si="166"/>
        <v>0.78638323617257899</v>
      </c>
      <c r="DZ111" s="7">
        <f t="shared" si="166"/>
        <v>0.78455433735060942</v>
      </c>
      <c r="EA111" s="7">
        <f t="shared" si="166"/>
        <v>0.78272543852863996</v>
      </c>
      <c r="EC111" s="1">
        <v>1.08</v>
      </c>
      <c r="ED111" s="4">
        <f t="shared" si="167"/>
        <v>1.2397481961684647</v>
      </c>
      <c r="EE111" s="4">
        <f t="shared" si="168"/>
        <v>1.1998694289988285</v>
      </c>
      <c r="EF111" s="4">
        <f t="shared" si="169"/>
        <v>1.1048068559111015</v>
      </c>
      <c r="EG111" s="4">
        <f t="shared" si="170"/>
        <v>1.0316533609363823</v>
      </c>
      <c r="EH111" s="4">
        <f t="shared" si="171"/>
        <v>0.9735730749025493</v>
      </c>
      <c r="EI111" s="4">
        <f t="shared" si="172"/>
        <v>0.8860152285772358</v>
      </c>
      <c r="EJ111" s="4">
        <f t="shared" si="173"/>
        <v>0.82661901025590856</v>
      </c>
      <c r="EK111" s="4">
        <f t="shared" si="174"/>
        <v>0.78272543852863996</v>
      </c>
    </row>
    <row r="112" spans="1:141" x14ac:dyDescent="0.35">
      <c r="P112" s="1">
        <f t="shared" si="116"/>
        <v>1.0900000000000001</v>
      </c>
      <c r="Q112" s="7">
        <f t="shared" si="157"/>
        <v>1.2400774301175421</v>
      </c>
      <c r="R112" s="7">
        <f t="shared" si="157"/>
        <v>1.2336296902232393</v>
      </c>
      <c r="S112" s="7">
        <f t="shared" si="157"/>
        <v>1.2271819503289367</v>
      </c>
      <c r="T112" s="7">
        <f t="shared" si="157"/>
        <v>1.2207342104346339</v>
      </c>
      <c r="U112" s="7">
        <f t="shared" si="157"/>
        <v>1.2142864705403311</v>
      </c>
      <c r="V112" s="7">
        <f t="shared" si="157"/>
        <v>1.2078387306460285</v>
      </c>
      <c r="W112" s="7">
        <f t="shared" si="157"/>
        <v>1.2013909907517257</v>
      </c>
      <c r="X112" s="7">
        <f t="shared" si="158"/>
        <v>1.193574828963331</v>
      </c>
      <c r="Y112" s="7">
        <f t="shared" si="158"/>
        <v>1.1857586671749361</v>
      </c>
      <c r="Z112" s="7">
        <f t="shared" si="158"/>
        <v>1.1779425053865413</v>
      </c>
      <c r="AA112" s="7">
        <f t="shared" si="158"/>
        <v>1.1701263435981466</v>
      </c>
      <c r="AB112" s="7">
        <f t="shared" si="158"/>
        <v>1.1623101818097517</v>
      </c>
      <c r="AC112" s="7">
        <f t="shared" si="158"/>
        <v>1.1544940200213569</v>
      </c>
      <c r="AD112" s="7">
        <f t="shared" si="158"/>
        <v>1.1466778582329622</v>
      </c>
      <c r="AE112" s="7">
        <f t="shared" si="158"/>
        <v>1.1388616964445673</v>
      </c>
      <c r="AF112" s="7">
        <f t="shared" si="158"/>
        <v>1.1310455346561725</v>
      </c>
      <c r="AG112" s="7">
        <f t="shared" si="158"/>
        <v>1.1232293728677778</v>
      </c>
      <c r="AH112" s="7">
        <f t="shared" si="158"/>
        <v>1.1154132110793828</v>
      </c>
      <c r="AI112" s="7">
        <f t="shared" si="158"/>
        <v>1.1075970492909881</v>
      </c>
      <c r="AJ112" s="7">
        <f t="shared" si="159"/>
        <v>1.1015452745337246</v>
      </c>
      <c r="AK112" s="7">
        <f t="shared" si="159"/>
        <v>1.0954934997764614</v>
      </c>
      <c r="AL112" s="7">
        <f t="shared" si="159"/>
        <v>1.0894417250191981</v>
      </c>
      <c r="AM112" s="7">
        <f t="shared" si="159"/>
        <v>1.0833899502619346</v>
      </c>
      <c r="AN112" s="7">
        <f t="shared" si="159"/>
        <v>1.0773381755046714</v>
      </c>
      <c r="AO112" s="7">
        <f t="shared" si="159"/>
        <v>1.0712864007474081</v>
      </c>
      <c r="AP112" s="7">
        <f t="shared" si="159"/>
        <v>1.0652346259901446</v>
      </c>
      <c r="AQ112" s="7">
        <f t="shared" si="159"/>
        <v>1.0591828512328814</v>
      </c>
      <c r="AR112" s="7">
        <f t="shared" si="159"/>
        <v>1.0531310764756181</v>
      </c>
      <c r="AS112" s="7">
        <f t="shared" si="159"/>
        <v>1.0470793017183546</v>
      </c>
      <c r="AT112" s="7">
        <f t="shared" si="159"/>
        <v>1.0410275269610914</v>
      </c>
      <c r="AU112" s="7">
        <f t="shared" si="159"/>
        <v>1.0349757522038281</v>
      </c>
      <c r="AV112" s="7">
        <f t="shared" si="160"/>
        <v>1.0301764490131922</v>
      </c>
      <c r="AW112" s="7">
        <f t="shared" si="160"/>
        <v>1.0253771458225562</v>
      </c>
      <c r="AX112" s="7">
        <f t="shared" si="160"/>
        <v>1.0205778426319203</v>
      </c>
      <c r="AY112" s="7">
        <f t="shared" si="160"/>
        <v>1.0157785394412844</v>
      </c>
      <c r="AZ112" s="7">
        <f t="shared" si="160"/>
        <v>1.0109792362506484</v>
      </c>
      <c r="BA112" s="7">
        <f t="shared" si="160"/>
        <v>1.0061799330600125</v>
      </c>
      <c r="BB112" s="7">
        <f t="shared" si="160"/>
        <v>1.0013806298693766</v>
      </c>
      <c r="BC112" s="7">
        <f t="shared" si="160"/>
        <v>0.99658132667874066</v>
      </c>
      <c r="BD112" s="7">
        <f t="shared" si="160"/>
        <v>0.99178202348810474</v>
      </c>
      <c r="BE112" s="7">
        <f t="shared" si="160"/>
        <v>0.98698272029746881</v>
      </c>
      <c r="BF112" s="7">
        <f t="shared" si="160"/>
        <v>0.98218341710683288</v>
      </c>
      <c r="BG112" s="7">
        <f t="shared" si="160"/>
        <v>0.97738411391619695</v>
      </c>
      <c r="BH112" s="7">
        <f t="shared" si="161"/>
        <v>0.97374743871172598</v>
      </c>
      <c r="BI112" s="7">
        <f t="shared" si="161"/>
        <v>0.970110763507255</v>
      </c>
      <c r="BJ112" s="7">
        <f t="shared" si="161"/>
        <v>0.96647408830278414</v>
      </c>
      <c r="BK112" s="7">
        <f t="shared" si="161"/>
        <v>0.96283741309831317</v>
      </c>
      <c r="BL112" s="7">
        <f t="shared" si="161"/>
        <v>0.9592007378938423</v>
      </c>
      <c r="BM112" s="7">
        <f t="shared" si="161"/>
        <v>0.95556406268937133</v>
      </c>
      <c r="BN112" s="7">
        <f t="shared" si="161"/>
        <v>0.95192738748490036</v>
      </c>
      <c r="BO112" s="7">
        <f t="shared" si="161"/>
        <v>0.94829071228042938</v>
      </c>
      <c r="BP112" s="7">
        <f t="shared" si="161"/>
        <v>0.94465403707595852</v>
      </c>
      <c r="BQ112" s="7">
        <f t="shared" si="161"/>
        <v>0.94101736187148755</v>
      </c>
      <c r="BR112" s="7">
        <f t="shared" si="162"/>
        <v>0.93738068666701668</v>
      </c>
      <c r="BS112" s="7">
        <f t="shared" si="162"/>
        <v>0.93374401146254571</v>
      </c>
      <c r="BT112" s="7">
        <f t="shared" si="162"/>
        <v>0.93010733625807474</v>
      </c>
      <c r="BU112" s="7">
        <f t="shared" si="162"/>
        <v>0.92647066105360376</v>
      </c>
      <c r="BV112" s="7">
        <f t="shared" si="162"/>
        <v>0.9228339858491329</v>
      </c>
      <c r="BW112" s="7">
        <f t="shared" si="162"/>
        <v>0.91919731064466192</v>
      </c>
      <c r="BX112" s="7">
        <f t="shared" si="162"/>
        <v>0.91556063544019106</v>
      </c>
      <c r="BY112" s="7">
        <f t="shared" si="162"/>
        <v>0.91192396023572009</v>
      </c>
      <c r="BZ112" s="7">
        <f t="shared" si="162"/>
        <v>0.90828728503124911</v>
      </c>
      <c r="CA112" s="7">
        <f t="shared" si="162"/>
        <v>0.90465060982677814</v>
      </c>
      <c r="CB112" s="7">
        <f t="shared" si="162"/>
        <v>0.90101393462230728</v>
      </c>
      <c r="CC112" s="7">
        <f t="shared" si="162"/>
        <v>0.8973772594178363</v>
      </c>
      <c r="CD112" s="7">
        <f t="shared" si="162"/>
        <v>0.89374058421336544</v>
      </c>
      <c r="CE112" s="7">
        <f t="shared" si="162"/>
        <v>0.89010390900889447</v>
      </c>
      <c r="CF112" s="7">
        <f t="shared" si="163"/>
        <v>0.88762672629884642</v>
      </c>
      <c r="CG112" s="7">
        <f t="shared" si="163"/>
        <v>0.88514954358879849</v>
      </c>
      <c r="CH112" s="7">
        <f t="shared" si="163"/>
        <v>0.88267236087875056</v>
      </c>
      <c r="CI112" s="7">
        <f t="shared" si="163"/>
        <v>0.88019517816870252</v>
      </c>
      <c r="CJ112" s="7">
        <f t="shared" si="163"/>
        <v>0.87771799545865459</v>
      </c>
      <c r="CK112" s="7">
        <f t="shared" si="163"/>
        <v>0.87524081274860666</v>
      </c>
      <c r="CL112" s="7">
        <f t="shared" si="163"/>
        <v>0.87276363003855861</v>
      </c>
      <c r="CM112" s="7">
        <f t="shared" si="163"/>
        <v>0.87028644732851068</v>
      </c>
      <c r="CN112" s="7">
        <f t="shared" si="163"/>
        <v>0.86780926461846275</v>
      </c>
      <c r="CO112" s="7">
        <f t="shared" si="163"/>
        <v>0.86533208190841471</v>
      </c>
      <c r="CP112" s="7">
        <f t="shared" si="164"/>
        <v>0.86285489919836678</v>
      </c>
      <c r="CQ112" s="7">
        <f t="shared" si="164"/>
        <v>0.86037771648831884</v>
      </c>
      <c r="CR112" s="7">
        <f t="shared" si="164"/>
        <v>0.8579005337782708</v>
      </c>
      <c r="CS112" s="7">
        <f t="shared" si="164"/>
        <v>0.85542335106822287</v>
      </c>
      <c r="CT112" s="7">
        <f t="shared" si="164"/>
        <v>0.85294616835817494</v>
      </c>
      <c r="CU112" s="7">
        <f t="shared" si="164"/>
        <v>0.8504689856481269</v>
      </c>
      <c r="CV112" s="7">
        <f t="shared" si="164"/>
        <v>0.84799180293807896</v>
      </c>
      <c r="CW112" s="7">
        <f t="shared" si="164"/>
        <v>0.84551462022803103</v>
      </c>
      <c r="CX112" s="7">
        <f t="shared" si="164"/>
        <v>0.84303743751798299</v>
      </c>
      <c r="CY112" s="7">
        <f t="shared" si="164"/>
        <v>0.84056025480793506</v>
      </c>
      <c r="CZ112" s="7">
        <f t="shared" si="164"/>
        <v>0.83808307209788713</v>
      </c>
      <c r="DA112" s="7">
        <f t="shared" si="164"/>
        <v>0.83560588938783908</v>
      </c>
      <c r="DB112" s="7">
        <f t="shared" si="164"/>
        <v>0.83312870667779115</v>
      </c>
      <c r="DC112" s="7">
        <f t="shared" si="164"/>
        <v>0.83065152396774322</v>
      </c>
      <c r="DD112" s="7">
        <f t="shared" si="165"/>
        <v>0.8288215780120809</v>
      </c>
      <c r="DE112" s="7">
        <f t="shared" si="165"/>
        <v>0.82699163205641857</v>
      </c>
      <c r="DF112" s="7">
        <f t="shared" si="165"/>
        <v>0.82516168610075613</v>
      </c>
      <c r="DG112" s="7">
        <f t="shared" si="165"/>
        <v>0.82333174014509369</v>
      </c>
      <c r="DH112" s="7">
        <f t="shared" si="165"/>
        <v>0.82150179418943137</v>
      </c>
      <c r="DI112" s="7">
        <f t="shared" si="165"/>
        <v>0.81967184823376904</v>
      </c>
      <c r="DJ112" s="7">
        <f t="shared" si="165"/>
        <v>0.8178419022781066</v>
      </c>
      <c r="DK112" s="7">
        <f t="shared" si="165"/>
        <v>0.81601195632244428</v>
      </c>
      <c r="DL112" s="7">
        <f t="shared" si="165"/>
        <v>0.81418201036678184</v>
      </c>
      <c r="DM112" s="7">
        <f t="shared" si="165"/>
        <v>0.81235206441111951</v>
      </c>
      <c r="DN112" s="7">
        <f t="shared" si="166"/>
        <v>0.81052211845545719</v>
      </c>
      <c r="DO112" s="7">
        <f t="shared" si="166"/>
        <v>0.80869217249979475</v>
      </c>
      <c r="DP112" s="7">
        <f t="shared" si="166"/>
        <v>0.80686222654413242</v>
      </c>
      <c r="DQ112" s="7">
        <f t="shared" si="166"/>
        <v>0.80503228058846998</v>
      </c>
      <c r="DR112" s="7">
        <f t="shared" si="166"/>
        <v>0.80320233463280766</v>
      </c>
      <c r="DS112" s="7">
        <f t="shared" si="166"/>
        <v>0.80137238867714533</v>
      </c>
      <c r="DT112" s="7">
        <f t="shared" si="166"/>
        <v>0.79954244272148289</v>
      </c>
      <c r="DU112" s="7">
        <f t="shared" si="166"/>
        <v>0.79771249676582057</v>
      </c>
      <c r="DV112" s="7">
        <f t="shared" si="166"/>
        <v>0.79588255081015813</v>
      </c>
      <c r="DW112" s="7">
        <f t="shared" si="166"/>
        <v>0.7940526048544958</v>
      </c>
      <c r="DX112" s="7">
        <f t="shared" si="166"/>
        <v>0.79222265889883348</v>
      </c>
      <c r="DY112" s="7">
        <f t="shared" si="166"/>
        <v>0.79039271294317104</v>
      </c>
      <c r="DZ112" s="7">
        <f t="shared" si="166"/>
        <v>0.78856276698750871</v>
      </c>
      <c r="EA112" s="7">
        <f t="shared" si="166"/>
        <v>0.78673282103184627</v>
      </c>
      <c r="EC112" s="1">
        <v>1.0900000000000001</v>
      </c>
      <c r="ED112" s="4">
        <f t="shared" si="167"/>
        <v>1.2400774301175421</v>
      </c>
      <c r="EE112" s="4">
        <f t="shared" si="168"/>
        <v>1.2013909907517257</v>
      </c>
      <c r="EF112" s="4">
        <f t="shared" si="169"/>
        <v>1.1075970492909881</v>
      </c>
      <c r="EG112" s="4">
        <f t="shared" si="170"/>
        <v>1.0349757522038281</v>
      </c>
      <c r="EH112" s="4">
        <f t="shared" si="171"/>
        <v>0.97738411391619695</v>
      </c>
      <c r="EI112" s="4">
        <f t="shared" si="172"/>
        <v>0.89010390900889447</v>
      </c>
      <c r="EJ112" s="4">
        <f t="shared" si="173"/>
        <v>0.83065152396774322</v>
      </c>
      <c r="EK112" s="4">
        <f t="shared" si="174"/>
        <v>0.78673282103184627</v>
      </c>
    </row>
    <row r="113" spans="16:141" x14ac:dyDescent="0.35">
      <c r="P113" s="1">
        <f t="shared" si="116"/>
        <v>1.1000000000000001</v>
      </c>
      <c r="Q113" s="7">
        <f t="shared" si="157"/>
        <v>1.2404066640666196</v>
      </c>
      <c r="R113" s="7">
        <f t="shared" si="157"/>
        <v>1.2341576454729535</v>
      </c>
      <c r="S113" s="7">
        <f t="shared" si="157"/>
        <v>1.2279086268792874</v>
      </c>
      <c r="T113" s="7">
        <f t="shared" si="157"/>
        <v>1.2216596082856213</v>
      </c>
      <c r="U113" s="7">
        <f t="shared" si="157"/>
        <v>1.2154105896919554</v>
      </c>
      <c r="V113" s="7">
        <f t="shared" si="157"/>
        <v>1.2091615710982893</v>
      </c>
      <c r="W113" s="7">
        <f t="shared" si="157"/>
        <v>1.2029125525046231</v>
      </c>
      <c r="X113" s="7">
        <f t="shared" si="158"/>
        <v>1.1952021100184773</v>
      </c>
      <c r="Y113" s="7">
        <f t="shared" si="158"/>
        <v>1.1874916675323315</v>
      </c>
      <c r="Z113" s="7">
        <f t="shared" si="158"/>
        <v>1.1797812250461859</v>
      </c>
      <c r="AA113" s="7">
        <f t="shared" si="158"/>
        <v>1.1720707825600403</v>
      </c>
      <c r="AB113" s="7">
        <f t="shared" si="158"/>
        <v>1.1643603400738944</v>
      </c>
      <c r="AC113" s="7">
        <f t="shared" si="158"/>
        <v>1.1566498975877488</v>
      </c>
      <c r="AD113" s="7">
        <f t="shared" si="158"/>
        <v>1.1489394551016032</v>
      </c>
      <c r="AE113" s="7">
        <f t="shared" si="158"/>
        <v>1.1412290126154574</v>
      </c>
      <c r="AF113" s="7">
        <f t="shared" si="158"/>
        <v>1.1335185701293118</v>
      </c>
      <c r="AG113" s="7">
        <f t="shared" si="158"/>
        <v>1.1258081276431662</v>
      </c>
      <c r="AH113" s="7">
        <f t="shared" si="158"/>
        <v>1.1180976851570203</v>
      </c>
      <c r="AI113" s="7">
        <f t="shared" si="158"/>
        <v>1.1103872426708747</v>
      </c>
      <c r="AJ113" s="7">
        <f t="shared" si="159"/>
        <v>1.1043798177375748</v>
      </c>
      <c r="AK113" s="7">
        <f t="shared" si="159"/>
        <v>1.0983723928042746</v>
      </c>
      <c r="AL113" s="7">
        <f t="shared" si="159"/>
        <v>1.0923649678709746</v>
      </c>
      <c r="AM113" s="7">
        <f t="shared" si="159"/>
        <v>1.0863575429376744</v>
      </c>
      <c r="AN113" s="7">
        <f t="shared" si="159"/>
        <v>1.0803501180043744</v>
      </c>
      <c r="AO113" s="7">
        <f t="shared" si="159"/>
        <v>1.0743426930710744</v>
      </c>
      <c r="AP113" s="7">
        <f t="shared" si="159"/>
        <v>1.0683352681377742</v>
      </c>
      <c r="AQ113" s="7">
        <f t="shared" si="159"/>
        <v>1.0623278432044743</v>
      </c>
      <c r="AR113" s="7">
        <f t="shared" si="159"/>
        <v>1.0563204182711741</v>
      </c>
      <c r="AS113" s="7">
        <f t="shared" si="159"/>
        <v>1.0503129933378741</v>
      </c>
      <c r="AT113" s="7">
        <f t="shared" si="159"/>
        <v>1.0443055684045739</v>
      </c>
      <c r="AU113" s="7">
        <f t="shared" si="159"/>
        <v>1.0382981434712739</v>
      </c>
      <c r="AV113" s="7">
        <f t="shared" si="160"/>
        <v>1.0335395609261548</v>
      </c>
      <c r="AW113" s="7">
        <f t="shared" si="160"/>
        <v>1.0287809783810355</v>
      </c>
      <c r="AX113" s="7">
        <f t="shared" si="160"/>
        <v>1.0240223958359165</v>
      </c>
      <c r="AY113" s="7">
        <f t="shared" si="160"/>
        <v>1.0192638132907974</v>
      </c>
      <c r="AZ113" s="7">
        <f t="shared" si="160"/>
        <v>1.0145052307456783</v>
      </c>
      <c r="BA113" s="7">
        <f t="shared" si="160"/>
        <v>1.0097466482005593</v>
      </c>
      <c r="BB113" s="7">
        <f t="shared" si="160"/>
        <v>1.0049880656554402</v>
      </c>
      <c r="BC113" s="7">
        <f t="shared" si="160"/>
        <v>1.0002294831103211</v>
      </c>
      <c r="BD113" s="7">
        <f t="shared" si="160"/>
        <v>0.99547090056520182</v>
      </c>
      <c r="BE113" s="7">
        <f t="shared" si="160"/>
        <v>0.99071231802008275</v>
      </c>
      <c r="BF113" s="7">
        <f t="shared" si="160"/>
        <v>0.98595373547496368</v>
      </c>
      <c r="BG113" s="7">
        <f t="shared" si="160"/>
        <v>0.98119515292984461</v>
      </c>
      <c r="BH113" s="7">
        <f t="shared" si="161"/>
        <v>0.97757004611779086</v>
      </c>
      <c r="BI113" s="7">
        <f t="shared" si="161"/>
        <v>0.973944939305737</v>
      </c>
      <c r="BJ113" s="7">
        <f t="shared" si="161"/>
        <v>0.97031983249368325</v>
      </c>
      <c r="BK113" s="7">
        <f t="shared" si="161"/>
        <v>0.9666947256816294</v>
      </c>
      <c r="BL113" s="7">
        <f t="shared" si="161"/>
        <v>0.96306961886957554</v>
      </c>
      <c r="BM113" s="7">
        <f t="shared" si="161"/>
        <v>0.95944451205752179</v>
      </c>
      <c r="BN113" s="7">
        <f t="shared" si="161"/>
        <v>0.95581940524546793</v>
      </c>
      <c r="BO113" s="7">
        <f t="shared" si="161"/>
        <v>0.95219429843341419</v>
      </c>
      <c r="BP113" s="7">
        <f t="shared" si="161"/>
        <v>0.94856919162136033</v>
      </c>
      <c r="BQ113" s="7">
        <f t="shared" si="161"/>
        <v>0.94494408480930647</v>
      </c>
      <c r="BR113" s="7">
        <f t="shared" si="162"/>
        <v>0.94131897799725273</v>
      </c>
      <c r="BS113" s="7">
        <f t="shared" si="162"/>
        <v>0.93769387118519887</v>
      </c>
      <c r="BT113" s="7">
        <f t="shared" si="162"/>
        <v>0.93406876437314512</v>
      </c>
      <c r="BU113" s="7">
        <f t="shared" si="162"/>
        <v>0.93044365756109126</v>
      </c>
      <c r="BV113" s="7">
        <f t="shared" si="162"/>
        <v>0.92681855074903741</v>
      </c>
      <c r="BW113" s="7">
        <f t="shared" si="162"/>
        <v>0.92319344393698366</v>
      </c>
      <c r="BX113" s="7">
        <f t="shared" si="162"/>
        <v>0.91956833712492991</v>
      </c>
      <c r="BY113" s="7">
        <f t="shared" si="162"/>
        <v>0.91594323031287606</v>
      </c>
      <c r="BZ113" s="7">
        <f t="shared" si="162"/>
        <v>0.9123181235008222</v>
      </c>
      <c r="CA113" s="7">
        <f t="shared" si="162"/>
        <v>0.90869301668876845</v>
      </c>
      <c r="CB113" s="7">
        <f t="shared" si="162"/>
        <v>0.90506790987671459</v>
      </c>
      <c r="CC113" s="7">
        <f t="shared" si="162"/>
        <v>0.90144280306466085</v>
      </c>
      <c r="CD113" s="7">
        <f t="shared" si="162"/>
        <v>0.89781769625260699</v>
      </c>
      <c r="CE113" s="7">
        <f t="shared" si="162"/>
        <v>0.89419258944055313</v>
      </c>
      <c r="CF113" s="7">
        <f t="shared" si="163"/>
        <v>0.89171306645051263</v>
      </c>
      <c r="CG113" s="7">
        <f t="shared" si="163"/>
        <v>0.8892335434604719</v>
      </c>
      <c r="CH113" s="7">
        <f t="shared" si="163"/>
        <v>0.88675402047043128</v>
      </c>
      <c r="CI113" s="7">
        <f t="shared" si="163"/>
        <v>0.88427449748039066</v>
      </c>
      <c r="CJ113" s="7">
        <f t="shared" si="163"/>
        <v>0.88179497449035005</v>
      </c>
      <c r="CK113" s="7">
        <f t="shared" si="163"/>
        <v>0.87931545150030943</v>
      </c>
      <c r="CL113" s="7">
        <f t="shared" si="163"/>
        <v>0.8768359285102687</v>
      </c>
      <c r="CM113" s="7">
        <f t="shared" si="163"/>
        <v>0.87435640552022809</v>
      </c>
      <c r="CN113" s="7">
        <f t="shared" si="163"/>
        <v>0.87187688253018747</v>
      </c>
      <c r="CO113" s="7">
        <f t="shared" si="163"/>
        <v>0.86939735954014685</v>
      </c>
      <c r="CP113" s="7">
        <f t="shared" si="164"/>
        <v>0.86691783655010624</v>
      </c>
      <c r="CQ113" s="7">
        <f t="shared" si="164"/>
        <v>0.86443831356006551</v>
      </c>
      <c r="CR113" s="7">
        <f t="shared" si="164"/>
        <v>0.86195879057002489</v>
      </c>
      <c r="CS113" s="7">
        <f t="shared" si="164"/>
        <v>0.85947926757998427</v>
      </c>
      <c r="CT113" s="7">
        <f t="shared" si="164"/>
        <v>0.85699974458994366</v>
      </c>
      <c r="CU113" s="7">
        <f t="shared" si="164"/>
        <v>0.85452022159990304</v>
      </c>
      <c r="CV113" s="7">
        <f t="shared" si="164"/>
        <v>0.85204069860986231</v>
      </c>
      <c r="CW113" s="7">
        <f t="shared" si="164"/>
        <v>0.8495611756198217</v>
      </c>
      <c r="CX113" s="7">
        <f t="shared" si="164"/>
        <v>0.84708165262978108</v>
      </c>
      <c r="CY113" s="7">
        <f t="shared" si="164"/>
        <v>0.84460212963974035</v>
      </c>
      <c r="CZ113" s="7">
        <f t="shared" si="164"/>
        <v>0.84212260664969985</v>
      </c>
      <c r="DA113" s="7">
        <f t="shared" si="164"/>
        <v>0.83964308365965912</v>
      </c>
      <c r="DB113" s="7">
        <f t="shared" si="164"/>
        <v>0.8371635606696185</v>
      </c>
      <c r="DC113" s="7">
        <f t="shared" si="164"/>
        <v>0.83468403767957788</v>
      </c>
      <c r="DD113" s="7">
        <f t="shared" si="165"/>
        <v>0.83285304459022247</v>
      </c>
      <c r="DE113" s="7">
        <f t="shared" si="165"/>
        <v>0.83102205150086728</v>
      </c>
      <c r="DF113" s="7">
        <f t="shared" si="165"/>
        <v>0.82919105841151197</v>
      </c>
      <c r="DG113" s="7">
        <f t="shared" si="165"/>
        <v>0.82736006532215678</v>
      </c>
      <c r="DH113" s="7">
        <f t="shared" si="165"/>
        <v>0.82552907223280159</v>
      </c>
      <c r="DI113" s="7">
        <f t="shared" si="165"/>
        <v>0.82369807914344639</v>
      </c>
      <c r="DJ113" s="7">
        <f t="shared" si="165"/>
        <v>0.82186708605409109</v>
      </c>
      <c r="DK113" s="7">
        <f t="shared" si="165"/>
        <v>0.8200360929647359</v>
      </c>
      <c r="DL113" s="7">
        <f t="shared" si="165"/>
        <v>0.8182050998753807</v>
      </c>
      <c r="DM113" s="7">
        <f t="shared" si="165"/>
        <v>0.81637410678602551</v>
      </c>
      <c r="DN113" s="7">
        <f t="shared" si="166"/>
        <v>0.81454311369667032</v>
      </c>
      <c r="DO113" s="7">
        <f t="shared" si="166"/>
        <v>0.81271212060731512</v>
      </c>
      <c r="DP113" s="7">
        <f t="shared" si="166"/>
        <v>0.81088112751795982</v>
      </c>
      <c r="DQ113" s="7">
        <f t="shared" si="166"/>
        <v>0.80905013442860463</v>
      </c>
      <c r="DR113" s="7">
        <f t="shared" si="166"/>
        <v>0.80721914133924944</v>
      </c>
      <c r="DS113" s="7">
        <f t="shared" si="166"/>
        <v>0.80538814824989413</v>
      </c>
      <c r="DT113" s="7">
        <f t="shared" si="166"/>
        <v>0.80355715516053894</v>
      </c>
      <c r="DU113" s="7">
        <f t="shared" si="166"/>
        <v>0.80172616207118375</v>
      </c>
      <c r="DV113" s="7">
        <f t="shared" si="166"/>
        <v>0.79989516898182855</v>
      </c>
      <c r="DW113" s="7">
        <f t="shared" si="166"/>
        <v>0.79806417589247336</v>
      </c>
      <c r="DX113" s="7">
        <f t="shared" si="166"/>
        <v>0.79623318280311817</v>
      </c>
      <c r="DY113" s="7">
        <f t="shared" si="166"/>
        <v>0.79440218971376286</v>
      </c>
      <c r="DZ113" s="7">
        <f t="shared" si="166"/>
        <v>0.79257119662440767</v>
      </c>
      <c r="EA113" s="7">
        <f t="shared" si="166"/>
        <v>0.79074020353505248</v>
      </c>
      <c r="EC113" s="1">
        <v>1.1000000000000001</v>
      </c>
      <c r="ED113" s="4">
        <f t="shared" si="167"/>
        <v>1.2404066640666194</v>
      </c>
      <c r="EE113" s="4">
        <f t="shared" si="168"/>
        <v>1.2029125525046229</v>
      </c>
      <c r="EF113" s="4">
        <f t="shared" si="169"/>
        <v>1.1103872426708747</v>
      </c>
      <c r="EG113" s="4">
        <f t="shared" si="170"/>
        <v>1.0382981434712739</v>
      </c>
      <c r="EH113" s="4">
        <f t="shared" si="171"/>
        <v>0.98119515292984461</v>
      </c>
      <c r="EI113" s="4">
        <f t="shared" si="172"/>
        <v>0.89419258944055313</v>
      </c>
      <c r="EJ113" s="4">
        <f t="shared" si="173"/>
        <v>0.83468403767957777</v>
      </c>
      <c r="EK113" s="4">
        <f t="shared" si="174"/>
        <v>0.79074020353505259</v>
      </c>
    </row>
    <row r="114" spans="16:141" x14ac:dyDescent="0.35">
      <c r="P114" s="1">
        <f t="shared" si="116"/>
        <v>1.1100000000000001</v>
      </c>
      <c r="Q114" s="7">
        <f t="shared" ref="Q114:W123" si="175">TREND($ED114:$EE114,$ED$2:$EE$2,Q$2)</f>
        <v>1.2407358980156966</v>
      </c>
      <c r="R114" s="7">
        <f t="shared" si="175"/>
        <v>1.2346856007226672</v>
      </c>
      <c r="S114" s="7">
        <f t="shared" si="175"/>
        <v>1.2286353034296378</v>
      </c>
      <c r="T114" s="7">
        <f t="shared" si="175"/>
        <v>1.2225850061366081</v>
      </c>
      <c r="U114" s="7">
        <f t="shared" si="175"/>
        <v>1.2165347088435787</v>
      </c>
      <c r="V114" s="7">
        <f t="shared" si="175"/>
        <v>1.2104844115505493</v>
      </c>
      <c r="W114" s="7">
        <f t="shared" si="175"/>
        <v>1.2044341142575199</v>
      </c>
      <c r="X114" s="7">
        <f t="shared" ref="X114:AI123" si="176">TREND($EE114:$EF114,$EE$2:$EF$2,X$2)</f>
        <v>1.1968293910736234</v>
      </c>
      <c r="Y114" s="7">
        <f t="shared" si="176"/>
        <v>1.1892246678897269</v>
      </c>
      <c r="Z114" s="7">
        <f t="shared" si="176"/>
        <v>1.1816199447058304</v>
      </c>
      <c r="AA114" s="7">
        <f t="shared" si="176"/>
        <v>1.1740152215219337</v>
      </c>
      <c r="AB114" s="7">
        <f t="shared" si="176"/>
        <v>1.1664104983380372</v>
      </c>
      <c r="AC114" s="7">
        <f t="shared" si="176"/>
        <v>1.1588057751541407</v>
      </c>
      <c r="AD114" s="7">
        <f t="shared" si="176"/>
        <v>1.1512010519702442</v>
      </c>
      <c r="AE114" s="7">
        <f t="shared" si="176"/>
        <v>1.1435963287863478</v>
      </c>
      <c r="AF114" s="7">
        <f t="shared" si="176"/>
        <v>1.135991605602451</v>
      </c>
      <c r="AG114" s="7">
        <f t="shared" si="176"/>
        <v>1.1283868824185546</v>
      </c>
      <c r="AH114" s="7">
        <f t="shared" si="176"/>
        <v>1.1207821592346581</v>
      </c>
      <c r="AI114" s="7">
        <f t="shared" si="176"/>
        <v>1.1131774360507616</v>
      </c>
      <c r="AJ114" s="7">
        <f t="shared" ref="AJ114:AU123" si="177">TREND($EF114:$EG114,$EF$2:$EG$2,AJ$2)</f>
        <v>1.1072143609414247</v>
      </c>
      <c r="AK114" s="7">
        <f t="shared" si="177"/>
        <v>1.101251285832088</v>
      </c>
      <c r="AL114" s="7">
        <f t="shared" si="177"/>
        <v>1.0952882107227511</v>
      </c>
      <c r="AM114" s="7">
        <f t="shared" si="177"/>
        <v>1.0893251356134144</v>
      </c>
      <c r="AN114" s="7">
        <f t="shared" si="177"/>
        <v>1.0833620605040775</v>
      </c>
      <c r="AO114" s="7">
        <f t="shared" si="177"/>
        <v>1.0773989853947405</v>
      </c>
      <c r="AP114" s="7">
        <f t="shared" si="177"/>
        <v>1.0714359102854039</v>
      </c>
      <c r="AQ114" s="7">
        <f t="shared" si="177"/>
        <v>1.0654728351760669</v>
      </c>
      <c r="AR114" s="7">
        <f t="shared" si="177"/>
        <v>1.0595097600667303</v>
      </c>
      <c r="AS114" s="7">
        <f t="shared" si="177"/>
        <v>1.0535466849573933</v>
      </c>
      <c r="AT114" s="7">
        <f t="shared" si="177"/>
        <v>1.0475836098480564</v>
      </c>
      <c r="AU114" s="7">
        <f t="shared" si="177"/>
        <v>1.0416205347387197</v>
      </c>
      <c r="AV114" s="7">
        <f t="shared" ref="AV114:BG123" si="178">TREND($EG114:$EH114,$EG$2:$EH$2,AV$2)</f>
        <v>1.0369026728391175</v>
      </c>
      <c r="AW114" s="7">
        <f t="shared" si="178"/>
        <v>1.0321848109395153</v>
      </c>
      <c r="AX114" s="7">
        <f t="shared" si="178"/>
        <v>1.0274669490399129</v>
      </c>
      <c r="AY114" s="7">
        <f t="shared" si="178"/>
        <v>1.0227490871403107</v>
      </c>
      <c r="AZ114" s="7">
        <f t="shared" si="178"/>
        <v>1.0180312252407084</v>
      </c>
      <c r="BA114" s="7">
        <f t="shared" si="178"/>
        <v>1.013313363341106</v>
      </c>
      <c r="BB114" s="7">
        <f t="shared" si="178"/>
        <v>1.0085955014415038</v>
      </c>
      <c r="BC114" s="7">
        <f t="shared" si="178"/>
        <v>1.0038776395419013</v>
      </c>
      <c r="BD114" s="7">
        <f t="shared" si="178"/>
        <v>0.99915977764229913</v>
      </c>
      <c r="BE114" s="7">
        <f t="shared" si="178"/>
        <v>0.99444191574269691</v>
      </c>
      <c r="BF114" s="7">
        <f t="shared" si="178"/>
        <v>0.98972405384309459</v>
      </c>
      <c r="BG114" s="7">
        <f t="shared" si="178"/>
        <v>0.98500619194349226</v>
      </c>
      <c r="BH114" s="7">
        <f t="shared" ref="BH114:BQ123" si="179">TREND($EH114:$EI114,$EH$2:$EI$2,BH$2)</f>
        <v>0.98139265352385552</v>
      </c>
      <c r="BI114" s="7">
        <f t="shared" si="179"/>
        <v>0.97777911510421878</v>
      </c>
      <c r="BJ114" s="7">
        <f t="shared" si="179"/>
        <v>0.97416557668458215</v>
      </c>
      <c r="BK114" s="7">
        <f t="shared" si="179"/>
        <v>0.97055203826494552</v>
      </c>
      <c r="BL114" s="7">
        <f t="shared" si="179"/>
        <v>0.96693849984530877</v>
      </c>
      <c r="BM114" s="7">
        <f t="shared" si="179"/>
        <v>0.96332496142567203</v>
      </c>
      <c r="BN114" s="7">
        <f t="shared" si="179"/>
        <v>0.9597114230060354</v>
      </c>
      <c r="BO114" s="7">
        <f t="shared" si="179"/>
        <v>0.95609788458639866</v>
      </c>
      <c r="BP114" s="7">
        <f t="shared" si="179"/>
        <v>0.95248434616676203</v>
      </c>
      <c r="BQ114" s="7">
        <f t="shared" si="179"/>
        <v>0.94887080774712529</v>
      </c>
      <c r="BR114" s="7">
        <f t="shared" ref="BR114:CE123" si="180">TREND($EH114:$EI114,$EH$2:$EI$2,BR$2)</f>
        <v>0.94525726932748866</v>
      </c>
      <c r="BS114" s="7">
        <f t="shared" si="180"/>
        <v>0.94164373090785192</v>
      </c>
      <c r="BT114" s="7">
        <f t="shared" si="180"/>
        <v>0.93803019248821529</v>
      </c>
      <c r="BU114" s="7">
        <f t="shared" si="180"/>
        <v>0.93441665406857854</v>
      </c>
      <c r="BV114" s="7">
        <f t="shared" si="180"/>
        <v>0.93080311564894191</v>
      </c>
      <c r="BW114" s="7">
        <f t="shared" si="180"/>
        <v>0.92718957722930517</v>
      </c>
      <c r="BX114" s="7">
        <f t="shared" si="180"/>
        <v>0.92357603880966854</v>
      </c>
      <c r="BY114" s="7">
        <f t="shared" si="180"/>
        <v>0.9199625003900318</v>
      </c>
      <c r="BZ114" s="7">
        <f t="shared" si="180"/>
        <v>0.91634896197039517</v>
      </c>
      <c r="CA114" s="7">
        <f t="shared" si="180"/>
        <v>0.91273542355075843</v>
      </c>
      <c r="CB114" s="7">
        <f t="shared" si="180"/>
        <v>0.9091218851311218</v>
      </c>
      <c r="CC114" s="7">
        <f t="shared" si="180"/>
        <v>0.90550834671148506</v>
      </c>
      <c r="CD114" s="7">
        <f t="shared" si="180"/>
        <v>0.90189480829184832</v>
      </c>
      <c r="CE114" s="7">
        <f t="shared" si="180"/>
        <v>0.89828126987221169</v>
      </c>
      <c r="CF114" s="7">
        <f t="shared" ref="CF114:CO123" si="181">TREND($EI114:$EJ114,$EI$2:$EJ$2,CF$2)</f>
        <v>0.89579940660217838</v>
      </c>
      <c r="CG114" s="7">
        <f t="shared" si="181"/>
        <v>0.89331754333214508</v>
      </c>
      <c r="CH114" s="7">
        <f t="shared" si="181"/>
        <v>0.89083568006211178</v>
      </c>
      <c r="CI114" s="7">
        <f t="shared" si="181"/>
        <v>0.88835381679207848</v>
      </c>
      <c r="CJ114" s="7">
        <f t="shared" si="181"/>
        <v>0.88587195352204517</v>
      </c>
      <c r="CK114" s="7">
        <f t="shared" si="181"/>
        <v>0.88339009025201187</v>
      </c>
      <c r="CL114" s="7">
        <f t="shared" si="181"/>
        <v>0.88090822698197857</v>
      </c>
      <c r="CM114" s="7">
        <f t="shared" si="181"/>
        <v>0.87842636371194516</v>
      </c>
      <c r="CN114" s="7">
        <f t="shared" si="181"/>
        <v>0.87594450044191197</v>
      </c>
      <c r="CO114" s="7">
        <f t="shared" si="181"/>
        <v>0.87346263717187855</v>
      </c>
      <c r="CP114" s="7">
        <f t="shared" ref="CP114:DC123" si="182">TREND($EI114:$EJ114,$EI$2:$EJ$2,CP$2)</f>
        <v>0.87098077390184536</v>
      </c>
      <c r="CQ114" s="7">
        <f t="shared" si="182"/>
        <v>0.86849891063181195</v>
      </c>
      <c r="CR114" s="7">
        <f t="shared" si="182"/>
        <v>0.86601704736177865</v>
      </c>
      <c r="CS114" s="7">
        <f t="shared" si="182"/>
        <v>0.86353518409174534</v>
      </c>
      <c r="CT114" s="7">
        <f t="shared" si="182"/>
        <v>0.86105332082171204</v>
      </c>
      <c r="CU114" s="7">
        <f t="shared" si="182"/>
        <v>0.85857145755167874</v>
      </c>
      <c r="CV114" s="7">
        <f t="shared" si="182"/>
        <v>0.85608959428164544</v>
      </c>
      <c r="CW114" s="7">
        <f t="shared" si="182"/>
        <v>0.85360773101161214</v>
      </c>
      <c r="CX114" s="7">
        <f t="shared" si="182"/>
        <v>0.85112586774157883</v>
      </c>
      <c r="CY114" s="7">
        <f t="shared" si="182"/>
        <v>0.84864400447154553</v>
      </c>
      <c r="CZ114" s="7">
        <f t="shared" si="182"/>
        <v>0.84616214120151223</v>
      </c>
      <c r="DA114" s="7">
        <f t="shared" si="182"/>
        <v>0.84368027793147893</v>
      </c>
      <c r="DB114" s="7">
        <f t="shared" si="182"/>
        <v>0.84119841466144563</v>
      </c>
      <c r="DC114" s="7">
        <f t="shared" si="182"/>
        <v>0.83871655139141232</v>
      </c>
      <c r="DD114" s="7">
        <f t="shared" ref="DD114:DM123" si="183">TREND($EJ114:$EK114,$EJ$2:$EK$2,DD$2)</f>
        <v>0.83688451116836426</v>
      </c>
      <c r="DE114" s="7">
        <f t="shared" si="183"/>
        <v>0.83505247094531621</v>
      </c>
      <c r="DF114" s="7">
        <f t="shared" si="183"/>
        <v>0.83322043072226815</v>
      </c>
      <c r="DG114" s="7">
        <f t="shared" si="183"/>
        <v>0.83138839049922009</v>
      </c>
      <c r="DH114" s="7">
        <f t="shared" si="183"/>
        <v>0.82955635027617203</v>
      </c>
      <c r="DI114" s="7">
        <f t="shared" si="183"/>
        <v>0.82772431005312397</v>
      </c>
      <c r="DJ114" s="7">
        <f t="shared" si="183"/>
        <v>0.82589226983007591</v>
      </c>
      <c r="DK114" s="7">
        <f t="shared" si="183"/>
        <v>0.82406022960702785</v>
      </c>
      <c r="DL114" s="7">
        <f t="shared" si="183"/>
        <v>0.82222818938397979</v>
      </c>
      <c r="DM114" s="7">
        <f t="shared" si="183"/>
        <v>0.82039614916093173</v>
      </c>
      <c r="DN114" s="7">
        <f t="shared" ref="DN114:EA123" si="184">TREND($EJ114:$EK114,$EJ$2:$EK$2,DN$2)</f>
        <v>0.81856410893788367</v>
      </c>
      <c r="DO114" s="7">
        <f t="shared" si="184"/>
        <v>0.81673206871483561</v>
      </c>
      <c r="DP114" s="7">
        <f t="shared" si="184"/>
        <v>0.81490002849178755</v>
      </c>
      <c r="DQ114" s="7">
        <f t="shared" si="184"/>
        <v>0.81306798826873949</v>
      </c>
      <c r="DR114" s="7">
        <f t="shared" si="184"/>
        <v>0.81123594804569144</v>
      </c>
      <c r="DS114" s="7">
        <f t="shared" si="184"/>
        <v>0.80940390782264338</v>
      </c>
      <c r="DT114" s="7">
        <f t="shared" si="184"/>
        <v>0.80757186759959532</v>
      </c>
      <c r="DU114" s="7">
        <f t="shared" si="184"/>
        <v>0.80573982737654726</v>
      </c>
      <c r="DV114" s="7">
        <f t="shared" si="184"/>
        <v>0.8039077871534992</v>
      </c>
      <c r="DW114" s="7">
        <f t="shared" si="184"/>
        <v>0.80207574693045114</v>
      </c>
      <c r="DX114" s="7">
        <f t="shared" si="184"/>
        <v>0.80024370670740308</v>
      </c>
      <c r="DY114" s="7">
        <f t="shared" si="184"/>
        <v>0.79841166648435502</v>
      </c>
      <c r="DZ114" s="7">
        <f t="shared" si="184"/>
        <v>0.79657962626130696</v>
      </c>
      <c r="EA114" s="7">
        <f t="shared" si="184"/>
        <v>0.7947475860382589</v>
      </c>
      <c r="EC114" s="1">
        <v>1.1100000000000001</v>
      </c>
      <c r="ED114" s="4">
        <f t="shared" si="167"/>
        <v>1.2407358980156966</v>
      </c>
      <c r="EE114" s="4">
        <f t="shared" si="168"/>
        <v>1.2044341142575199</v>
      </c>
      <c r="EF114" s="4">
        <f t="shared" si="169"/>
        <v>1.1131774360507616</v>
      </c>
      <c r="EG114" s="4">
        <f t="shared" si="170"/>
        <v>1.0416205347387197</v>
      </c>
      <c r="EH114" s="4">
        <f t="shared" si="171"/>
        <v>0.98500619194349215</v>
      </c>
      <c r="EI114" s="4">
        <f t="shared" si="172"/>
        <v>0.89828126987221169</v>
      </c>
      <c r="EJ114" s="4">
        <f t="shared" si="173"/>
        <v>0.83871655139141232</v>
      </c>
      <c r="EK114" s="4">
        <f t="shared" si="174"/>
        <v>0.7947475860382589</v>
      </c>
    </row>
    <row r="115" spans="16:141" x14ac:dyDescent="0.35">
      <c r="P115" s="1">
        <f t="shared" si="116"/>
        <v>1.1200000000000001</v>
      </c>
      <c r="Q115" s="7">
        <f t="shared" si="175"/>
        <v>1.2410651319647739</v>
      </c>
      <c r="R115" s="7">
        <f t="shared" si="175"/>
        <v>1.2352135559723811</v>
      </c>
      <c r="S115" s="7">
        <f t="shared" si="175"/>
        <v>1.2293619799799882</v>
      </c>
      <c r="T115" s="7">
        <f t="shared" si="175"/>
        <v>1.2235104039875955</v>
      </c>
      <c r="U115" s="7">
        <f t="shared" si="175"/>
        <v>1.2176588279952028</v>
      </c>
      <c r="V115" s="7">
        <f t="shared" si="175"/>
        <v>1.2118072520028098</v>
      </c>
      <c r="W115" s="7">
        <f t="shared" si="175"/>
        <v>1.2059556760104171</v>
      </c>
      <c r="X115" s="7">
        <f t="shared" si="176"/>
        <v>1.1984566721287697</v>
      </c>
      <c r="Y115" s="7">
        <f t="shared" si="176"/>
        <v>1.1909576682471223</v>
      </c>
      <c r="Z115" s="7">
        <f t="shared" si="176"/>
        <v>1.183458664365475</v>
      </c>
      <c r="AA115" s="7">
        <f t="shared" si="176"/>
        <v>1.1759596604838274</v>
      </c>
      <c r="AB115" s="7">
        <f t="shared" si="176"/>
        <v>1.16846065660218</v>
      </c>
      <c r="AC115" s="7">
        <f t="shared" si="176"/>
        <v>1.1609616527205326</v>
      </c>
      <c r="AD115" s="7">
        <f t="shared" si="176"/>
        <v>1.1534626488388853</v>
      </c>
      <c r="AE115" s="7">
        <f t="shared" si="176"/>
        <v>1.1459636449572379</v>
      </c>
      <c r="AF115" s="7">
        <f t="shared" si="176"/>
        <v>1.1384646410755903</v>
      </c>
      <c r="AG115" s="7">
        <f t="shared" si="176"/>
        <v>1.1309656371939429</v>
      </c>
      <c r="AH115" s="7">
        <f t="shared" si="176"/>
        <v>1.1234666333122956</v>
      </c>
      <c r="AI115" s="7">
        <f t="shared" si="176"/>
        <v>1.1159676294306482</v>
      </c>
      <c r="AJ115" s="7">
        <f t="shared" si="177"/>
        <v>1.1100489041452746</v>
      </c>
      <c r="AK115" s="7">
        <f t="shared" si="177"/>
        <v>1.1041301788599009</v>
      </c>
      <c r="AL115" s="7">
        <f t="shared" si="177"/>
        <v>1.0982114535745275</v>
      </c>
      <c r="AM115" s="7">
        <f t="shared" si="177"/>
        <v>1.0922927282891539</v>
      </c>
      <c r="AN115" s="7">
        <f t="shared" si="177"/>
        <v>1.0863740030037803</v>
      </c>
      <c r="AO115" s="7">
        <f t="shared" si="177"/>
        <v>1.0804552777184069</v>
      </c>
      <c r="AP115" s="7">
        <f t="shared" si="177"/>
        <v>1.0745365524330333</v>
      </c>
      <c r="AQ115" s="7">
        <f t="shared" si="177"/>
        <v>1.0686178271476596</v>
      </c>
      <c r="AR115" s="7">
        <f t="shared" si="177"/>
        <v>1.0626991018622862</v>
      </c>
      <c r="AS115" s="7">
        <f t="shared" si="177"/>
        <v>1.0567803765769126</v>
      </c>
      <c r="AT115" s="7">
        <f t="shared" si="177"/>
        <v>1.050861651291539</v>
      </c>
      <c r="AU115" s="7">
        <f t="shared" si="177"/>
        <v>1.0449429260061656</v>
      </c>
      <c r="AV115" s="7">
        <f t="shared" si="178"/>
        <v>1.0402657847520802</v>
      </c>
      <c r="AW115" s="7">
        <f t="shared" si="178"/>
        <v>1.0355886434979946</v>
      </c>
      <c r="AX115" s="7">
        <f t="shared" si="178"/>
        <v>1.0309115022439093</v>
      </c>
      <c r="AY115" s="7">
        <f t="shared" si="178"/>
        <v>1.0262343609898237</v>
      </c>
      <c r="AZ115" s="7">
        <f t="shared" si="178"/>
        <v>1.0215572197357381</v>
      </c>
      <c r="BA115" s="7">
        <f t="shared" si="178"/>
        <v>1.0168800784816527</v>
      </c>
      <c r="BB115" s="7">
        <f t="shared" si="178"/>
        <v>1.0122029372275672</v>
      </c>
      <c r="BC115" s="7">
        <f t="shared" si="178"/>
        <v>1.0075257959734818</v>
      </c>
      <c r="BD115" s="7">
        <f t="shared" si="178"/>
        <v>1.0028486547193962</v>
      </c>
      <c r="BE115" s="7">
        <f t="shared" si="178"/>
        <v>0.99817151346531074</v>
      </c>
      <c r="BF115" s="7">
        <f t="shared" si="178"/>
        <v>0.99349437221122527</v>
      </c>
      <c r="BG115" s="7">
        <f t="shared" si="178"/>
        <v>0.9888172309571398</v>
      </c>
      <c r="BH115" s="7">
        <f t="shared" si="179"/>
        <v>0.98521526092992029</v>
      </c>
      <c r="BI115" s="7">
        <f t="shared" si="179"/>
        <v>0.98161329090270066</v>
      </c>
      <c r="BJ115" s="7">
        <f t="shared" si="179"/>
        <v>0.97801132087548115</v>
      </c>
      <c r="BK115" s="7">
        <f t="shared" si="179"/>
        <v>0.97440935084826164</v>
      </c>
      <c r="BL115" s="7">
        <f t="shared" si="179"/>
        <v>0.97080738082104201</v>
      </c>
      <c r="BM115" s="7">
        <f t="shared" si="179"/>
        <v>0.9672054107938225</v>
      </c>
      <c r="BN115" s="7">
        <f t="shared" si="179"/>
        <v>0.96360344076660287</v>
      </c>
      <c r="BO115" s="7">
        <f t="shared" si="179"/>
        <v>0.96000147073938336</v>
      </c>
      <c r="BP115" s="7">
        <f t="shared" si="179"/>
        <v>0.95639950071216373</v>
      </c>
      <c r="BQ115" s="7">
        <f t="shared" si="179"/>
        <v>0.95279753068494422</v>
      </c>
      <c r="BR115" s="7">
        <f t="shared" si="180"/>
        <v>0.94919556065772459</v>
      </c>
      <c r="BS115" s="7">
        <f t="shared" si="180"/>
        <v>0.94559359063050508</v>
      </c>
      <c r="BT115" s="7">
        <f t="shared" si="180"/>
        <v>0.94199162060328545</v>
      </c>
      <c r="BU115" s="7">
        <f t="shared" si="180"/>
        <v>0.93838965057606594</v>
      </c>
      <c r="BV115" s="7">
        <f t="shared" si="180"/>
        <v>0.93478768054884642</v>
      </c>
      <c r="BW115" s="7">
        <f t="shared" si="180"/>
        <v>0.9311857105216268</v>
      </c>
      <c r="BX115" s="7">
        <f t="shared" si="180"/>
        <v>0.92758374049440717</v>
      </c>
      <c r="BY115" s="7">
        <f t="shared" si="180"/>
        <v>0.92398177046718766</v>
      </c>
      <c r="BZ115" s="7">
        <f t="shared" si="180"/>
        <v>0.92037980043996814</v>
      </c>
      <c r="CA115" s="7">
        <f t="shared" si="180"/>
        <v>0.91677783041274852</v>
      </c>
      <c r="CB115" s="7">
        <f t="shared" si="180"/>
        <v>0.913175860385529</v>
      </c>
      <c r="CC115" s="7">
        <f t="shared" si="180"/>
        <v>0.90957389035830938</v>
      </c>
      <c r="CD115" s="7">
        <f t="shared" si="180"/>
        <v>0.90597192033108986</v>
      </c>
      <c r="CE115" s="7">
        <f t="shared" si="180"/>
        <v>0.90236995030387024</v>
      </c>
      <c r="CF115" s="7">
        <f t="shared" si="181"/>
        <v>0.89988574675384425</v>
      </c>
      <c r="CG115" s="7">
        <f t="shared" si="181"/>
        <v>0.89740154320381826</v>
      </c>
      <c r="CH115" s="7">
        <f t="shared" si="181"/>
        <v>0.89491733965379228</v>
      </c>
      <c r="CI115" s="7">
        <f t="shared" si="181"/>
        <v>0.89243313610376629</v>
      </c>
      <c r="CJ115" s="7">
        <f t="shared" si="181"/>
        <v>0.88994893255374041</v>
      </c>
      <c r="CK115" s="7">
        <f t="shared" si="181"/>
        <v>0.88746472900371443</v>
      </c>
      <c r="CL115" s="7">
        <f t="shared" si="181"/>
        <v>0.88498052545368844</v>
      </c>
      <c r="CM115" s="7">
        <f t="shared" si="181"/>
        <v>0.88249632190366245</v>
      </c>
      <c r="CN115" s="7">
        <f t="shared" si="181"/>
        <v>0.88001211835363646</v>
      </c>
      <c r="CO115" s="7">
        <f t="shared" si="181"/>
        <v>0.87752791480361059</v>
      </c>
      <c r="CP115" s="7">
        <f t="shared" si="182"/>
        <v>0.87504371125358449</v>
      </c>
      <c r="CQ115" s="7">
        <f t="shared" si="182"/>
        <v>0.87255950770355861</v>
      </c>
      <c r="CR115" s="7">
        <f t="shared" si="182"/>
        <v>0.87007530415353262</v>
      </c>
      <c r="CS115" s="7">
        <f t="shared" si="182"/>
        <v>0.86759110060350664</v>
      </c>
      <c r="CT115" s="7">
        <f t="shared" si="182"/>
        <v>0.86510689705348065</v>
      </c>
      <c r="CU115" s="7">
        <f t="shared" si="182"/>
        <v>0.86262269350345466</v>
      </c>
      <c r="CV115" s="7">
        <f t="shared" si="182"/>
        <v>0.86013848995342879</v>
      </c>
      <c r="CW115" s="7">
        <f t="shared" si="182"/>
        <v>0.8576542864034028</v>
      </c>
      <c r="CX115" s="7">
        <f t="shared" si="182"/>
        <v>0.85517008285337681</v>
      </c>
      <c r="CY115" s="7">
        <f t="shared" si="182"/>
        <v>0.85268587930335082</v>
      </c>
      <c r="CZ115" s="7">
        <f t="shared" si="182"/>
        <v>0.85020167575332484</v>
      </c>
      <c r="DA115" s="7">
        <f t="shared" si="182"/>
        <v>0.84771747220329896</v>
      </c>
      <c r="DB115" s="7">
        <f t="shared" si="182"/>
        <v>0.84523326865327286</v>
      </c>
      <c r="DC115" s="7">
        <f t="shared" si="182"/>
        <v>0.84274906510324699</v>
      </c>
      <c r="DD115" s="7">
        <f t="shared" si="183"/>
        <v>0.84091597774650628</v>
      </c>
      <c r="DE115" s="7">
        <f t="shared" si="183"/>
        <v>0.83908289038976536</v>
      </c>
      <c r="DF115" s="7">
        <f t="shared" si="183"/>
        <v>0.83724980303302443</v>
      </c>
      <c r="DG115" s="7">
        <f t="shared" si="183"/>
        <v>0.83541671567628351</v>
      </c>
      <c r="DH115" s="7">
        <f t="shared" si="183"/>
        <v>0.83358362831954258</v>
      </c>
      <c r="DI115" s="7">
        <f t="shared" si="183"/>
        <v>0.83175054096280165</v>
      </c>
      <c r="DJ115" s="7">
        <f t="shared" si="183"/>
        <v>0.82991745360606073</v>
      </c>
      <c r="DK115" s="7">
        <f t="shared" si="183"/>
        <v>0.8280843662493198</v>
      </c>
      <c r="DL115" s="7">
        <f t="shared" si="183"/>
        <v>0.82625127889257888</v>
      </c>
      <c r="DM115" s="7">
        <f t="shared" si="183"/>
        <v>0.82441819153583806</v>
      </c>
      <c r="DN115" s="7">
        <f t="shared" si="184"/>
        <v>0.82258510417909714</v>
      </c>
      <c r="DO115" s="7">
        <f t="shared" si="184"/>
        <v>0.82075201682235621</v>
      </c>
      <c r="DP115" s="7">
        <f t="shared" si="184"/>
        <v>0.81891892946561529</v>
      </c>
      <c r="DQ115" s="7">
        <f t="shared" si="184"/>
        <v>0.81708584210887436</v>
      </c>
      <c r="DR115" s="7">
        <f t="shared" si="184"/>
        <v>0.81525275475213344</v>
      </c>
      <c r="DS115" s="7">
        <f t="shared" si="184"/>
        <v>0.81341966739539251</v>
      </c>
      <c r="DT115" s="7">
        <f t="shared" si="184"/>
        <v>0.81158658003865169</v>
      </c>
      <c r="DU115" s="7">
        <f t="shared" si="184"/>
        <v>0.80975349268191077</v>
      </c>
      <c r="DV115" s="7">
        <f t="shared" si="184"/>
        <v>0.80792040532516984</v>
      </c>
      <c r="DW115" s="7">
        <f t="shared" si="184"/>
        <v>0.80608731796842892</v>
      </c>
      <c r="DX115" s="7">
        <f t="shared" si="184"/>
        <v>0.80425423061168799</v>
      </c>
      <c r="DY115" s="7">
        <f t="shared" si="184"/>
        <v>0.80242114325494707</v>
      </c>
      <c r="DZ115" s="7">
        <f t="shared" si="184"/>
        <v>0.80058805589820614</v>
      </c>
      <c r="EA115" s="7">
        <f t="shared" si="184"/>
        <v>0.79875496854146522</v>
      </c>
      <c r="EC115" s="1">
        <v>1.1200000000000001</v>
      </c>
      <c r="ED115" s="4">
        <f t="shared" si="167"/>
        <v>1.2410651319647739</v>
      </c>
      <c r="EE115" s="4">
        <f t="shared" si="168"/>
        <v>1.2059556760104171</v>
      </c>
      <c r="EF115" s="4">
        <f t="shared" si="169"/>
        <v>1.1159676294306482</v>
      </c>
      <c r="EG115" s="4">
        <f t="shared" si="170"/>
        <v>1.0449429260061656</v>
      </c>
      <c r="EH115" s="4">
        <f t="shared" si="171"/>
        <v>0.9888172309571398</v>
      </c>
      <c r="EI115" s="4">
        <f t="shared" si="172"/>
        <v>0.90236995030387024</v>
      </c>
      <c r="EJ115" s="4">
        <f t="shared" si="173"/>
        <v>0.84274906510324699</v>
      </c>
      <c r="EK115" s="4">
        <f t="shared" si="174"/>
        <v>0.7987549685414651</v>
      </c>
    </row>
    <row r="116" spans="16:141" x14ac:dyDescent="0.35">
      <c r="P116" s="1">
        <f t="shared" si="116"/>
        <v>1.1299999999999999</v>
      </c>
      <c r="Q116" s="7">
        <f t="shared" si="175"/>
        <v>1.2413943659138511</v>
      </c>
      <c r="R116" s="7">
        <f t="shared" si="175"/>
        <v>1.2357415112220949</v>
      </c>
      <c r="S116" s="7">
        <f t="shared" si="175"/>
        <v>1.2300886565303388</v>
      </c>
      <c r="T116" s="7">
        <f t="shared" si="175"/>
        <v>1.2244358018385828</v>
      </c>
      <c r="U116" s="7">
        <f t="shared" si="175"/>
        <v>1.2187829471468266</v>
      </c>
      <c r="V116" s="7">
        <f t="shared" si="175"/>
        <v>1.2131300924550703</v>
      </c>
      <c r="W116" s="7">
        <f t="shared" si="175"/>
        <v>1.2074772377633143</v>
      </c>
      <c r="X116" s="7">
        <f t="shared" si="176"/>
        <v>1.200083953183916</v>
      </c>
      <c r="Y116" s="7">
        <f t="shared" si="176"/>
        <v>1.1926906686045178</v>
      </c>
      <c r="Z116" s="7">
        <f t="shared" si="176"/>
        <v>1.1852973840251195</v>
      </c>
      <c r="AA116" s="7">
        <f t="shared" si="176"/>
        <v>1.1779040994457211</v>
      </c>
      <c r="AB116" s="7">
        <f t="shared" si="176"/>
        <v>1.1705108148663228</v>
      </c>
      <c r="AC116" s="7">
        <f t="shared" si="176"/>
        <v>1.1631175302869246</v>
      </c>
      <c r="AD116" s="7">
        <f t="shared" si="176"/>
        <v>1.1557242457075263</v>
      </c>
      <c r="AE116" s="7">
        <f t="shared" si="176"/>
        <v>1.148330961128128</v>
      </c>
      <c r="AF116" s="7">
        <f t="shared" si="176"/>
        <v>1.1409376765487296</v>
      </c>
      <c r="AG116" s="7">
        <f t="shared" si="176"/>
        <v>1.1335443919693313</v>
      </c>
      <c r="AH116" s="7">
        <f t="shared" si="176"/>
        <v>1.1261511073899331</v>
      </c>
      <c r="AI116" s="7">
        <f t="shared" si="176"/>
        <v>1.1187578228105348</v>
      </c>
      <c r="AJ116" s="7">
        <f t="shared" si="177"/>
        <v>1.1128834473491247</v>
      </c>
      <c r="AK116" s="7">
        <f t="shared" si="177"/>
        <v>1.1070090718877144</v>
      </c>
      <c r="AL116" s="7">
        <f t="shared" si="177"/>
        <v>1.1011346964263042</v>
      </c>
      <c r="AM116" s="7">
        <f t="shared" si="177"/>
        <v>1.0952603209648939</v>
      </c>
      <c r="AN116" s="7">
        <f t="shared" si="177"/>
        <v>1.0893859455034836</v>
      </c>
      <c r="AO116" s="7">
        <f t="shared" si="177"/>
        <v>1.0835115700420732</v>
      </c>
      <c r="AP116" s="7">
        <f t="shared" si="177"/>
        <v>1.0776371945806631</v>
      </c>
      <c r="AQ116" s="7">
        <f t="shared" si="177"/>
        <v>1.0717628191192528</v>
      </c>
      <c r="AR116" s="7">
        <f t="shared" si="177"/>
        <v>1.0658884436578424</v>
      </c>
      <c r="AS116" s="7">
        <f t="shared" si="177"/>
        <v>1.0600140681964321</v>
      </c>
      <c r="AT116" s="7">
        <f t="shared" si="177"/>
        <v>1.0541396927350219</v>
      </c>
      <c r="AU116" s="7">
        <f t="shared" si="177"/>
        <v>1.0482653172736116</v>
      </c>
      <c r="AV116" s="7">
        <f t="shared" si="178"/>
        <v>1.0436288966650427</v>
      </c>
      <c r="AW116" s="7">
        <f t="shared" si="178"/>
        <v>1.0389924760564739</v>
      </c>
      <c r="AX116" s="7">
        <f t="shared" si="178"/>
        <v>1.0343560554479054</v>
      </c>
      <c r="AY116" s="7">
        <f t="shared" si="178"/>
        <v>1.0297196348393367</v>
      </c>
      <c r="AZ116" s="7">
        <f t="shared" si="178"/>
        <v>1.025083214230768</v>
      </c>
      <c r="BA116" s="7">
        <f t="shared" si="178"/>
        <v>1.0204467936221993</v>
      </c>
      <c r="BB116" s="7">
        <f t="shared" si="178"/>
        <v>1.0158103730136308</v>
      </c>
      <c r="BC116" s="7">
        <f t="shared" si="178"/>
        <v>1.011173952405062</v>
      </c>
      <c r="BD116" s="7">
        <f t="shared" si="178"/>
        <v>1.0065375317964933</v>
      </c>
      <c r="BE116" s="7">
        <f t="shared" si="178"/>
        <v>1.0019011111879246</v>
      </c>
      <c r="BF116" s="7">
        <f t="shared" si="178"/>
        <v>0.99726469057935596</v>
      </c>
      <c r="BG116" s="7">
        <f t="shared" si="178"/>
        <v>0.99262826997078735</v>
      </c>
      <c r="BH116" s="7">
        <f t="shared" si="179"/>
        <v>0.98903786833598495</v>
      </c>
      <c r="BI116" s="7">
        <f t="shared" si="179"/>
        <v>0.98544746670118255</v>
      </c>
      <c r="BJ116" s="7">
        <f t="shared" si="179"/>
        <v>0.98185706506638004</v>
      </c>
      <c r="BK116" s="7">
        <f t="shared" si="179"/>
        <v>0.97826666343157764</v>
      </c>
      <c r="BL116" s="7">
        <f t="shared" si="179"/>
        <v>0.97467626179677525</v>
      </c>
      <c r="BM116" s="7">
        <f t="shared" si="179"/>
        <v>0.97108586016197274</v>
      </c>
      <c r="BN116" s="7">
        <f t="shared" si="179"/>
        <v>0.96749545852717034</v>
      </c>
      <c r="BO116" s="7">
        <f t="shared" si="179"/>
        <v>0.96390505689236794</v>
      </c>
      <c r="BP116" s="7">
        <f t="shared" si="179"/>
        <v>0.96031465525756543</v>
      </c>
      <c r="BQ116" s="7">
        <f t="shared" si="179"/>
        <v>0.95672425362276303</v>
      </c>
      <c r="BR116" s="7">
        <f t="shared" si="180"/>
        <v>0.95313385198796063</v>
      </c>
      <c r="BS116" s="7">
        <f t="shared" si="180"/>
        <v>0.94954345035315812</v>
      </c>
      <c r="BT116" s="7">
        <f t="shared" si="180"/>
        <v>0.94595304871835573</v>
      </c>
      <c r="BU116" s="7">
        <f t="shared" si="180"/>
        <v>0.94236264708355333</v>
      </c>
      <c r="BV116" s="7">
        <f t="shared" si="180"/>
        <v>0.93877224544875082</v>
      </c>
      <c r="BW116" s="7">
        <f t="shared" si="180"/>
        <v>0.93518184381394842</v>
      </c>
      <c r="BX116" s="7">
        <f t="shared" si="180"/>
        <v>0.93159144217914602</v>
      </c>
      <c r="BY116" s="7">
        <f t="shared" si="180"/>
        <v>0.92800104054434351</v>
      </c>
      <c r="BZ116" s="7">
        <f t="shared" si="180"/>
        <v>0.92441063890954112</v>
      </c>
      <c r="CA116" s="7">
        <f t="shared" si="180"/>
        <v>0.92082023727473872</v>
      </c>
      <c r="CB116" s="7">
        <f t="shared" si="180"/>
        <v>0.91722983563993621</v>
      </c>
      <c r="CC116" s="7">
        <f t="shared" si="180"/>
        <v>0.91363943400513381</v>
      </c>
      <c r="CD116" s="7">
        <f t="shared" si="180"/>
        <v>0.91004903237033141</v>
      </c>
      <c r="CE116" s="7">
        <f t="shared" si="180"/>
        <v>0.9064586307355289</v>
      </c>
      <c r="CF116" s="7">
        <f t="shared" si="181"/>
        <v>0.90397208690551034</v>
      </c>
      <c r="CG116" s="7">
        <f t="shared" si="181"/>
        <v>0.90148554307549167</v>
      </c>
      <c r="CH116" s="7">
        <f t="shared" si="181"/>
        <v>0.898998999245473</v>
      </c>
      <c r="CI116" s="7">
        <f t="shared" si="181"/>
        <v>0.89651245541545432</v>
      </c>
      <c r="CJ116" s="7">
        <f t="shared" si="181"/>
        <v>0.89402591158543565</v>
      </c>
      <c r="CK116" s="7">
        <f t="shared" si="181"/>
        <v>0.89153936775541709</v>
      </c>
      <c r="CL116" s="7">
        <f t="shared" si="181"/>
        <v>0.88905282392539842</v>
      </c>
      <c r="CM116" s="7">
        <f t="shared" si="181"/>
        <v>0.88656628009537974</v>
      </c>
      <c r="CN116" s="7">
        <f t="shared" si="181"/>
        <v>0.88407973626536118</v>
      </c>
      <c r="CO116" s="7">
        <f t="shared" si="181"/>
        <v>0.88159319243534251</v>
      </c>
      <c r="CP116" s="7">
        <f t="shared" si="182"/>
        <v>0.87910664860532384</v>
      </c>
      <c r="CQ116" s="7">
        <f t="shared" si="182"/>
        <v>0.87662010477530516</v>
      </c>
      <c r="CR116" s="7">
        <f t="shared" si="182"/>
        <v>0.87413356094528649</v>
      </c>
      <c r="CS116" s="7">
        <f t="shared" si="182"/>
        <v>0.87164701711526793</v>
      </c>
      <c r="CT116" s="7">
        <f t="shared" si="182"/>
        <v>0.86916047328524926</v>
      </c>
      <c r="CU116" s="7">
        <f t="shared" si="182"/>
        <v>0.86667392945523059</v>
      </c>
      <c r="CV116" s="7">
        <f t="shared" si="182"/>
        <v>0.86418738562521202</v>
      </c>
      <c r="CW116" s="7">
        <f t="shared" si="182"/>
        <v>0.86170084179519335</v>
      </c>
      <c r="CX116" s="7">
        <f t="shared" si="182"/>
        <v>0.85921429796517468</v>
      </c>
      <c r="CY116" s="7">
        <f t="shared" si="182"/>
        <v>0.85672775413515601</v>
      </c>
      <c r="CZ116" s="7">
        <f t="shared" si="182"/>
        <v>0.85424121030513733</v>
      </c>
      <c r="DA116" s="7">
        <f t="shared" si="182"/>
        <v>0.85175466647511877</v>
      </c>
      <c r="DB116" s="7">
        <f t="shared" si="182"/>
        <v>0.8492681226451001</v>
      </c>
      <c r="DC116" s="7">
        <f t="shared" si="182"/>
        <v>0.84678157881508143</v>
      </c>
      <c r="DD116" s="7">
        <f t="shared" si="183"/>
        <v>0.84494744432464763</v>
      </c>
      <c r="DE116" s="7">
        <f t="shared" si="183"/>
        <v>0.84311330983421384</v>
      </c>
      <c r="DF116" s="7">
        <f t="shared" si="183"/>
        <v>0.84127917534378005</v>
      </c>
      <c r="DG116" s="7">
        <f t="shared" si="183"/>
        <v>0.83944504085334637</v>
      </c>
      <c r="DH116" s="7">
        <f t="shared" si="183"/>
        <v>0.83761090636291258</v>
      </c>
      <c r="DI116" s="7">
        <f t="shared" si="183"/>
        <v>0.8357767718724789</v>
      </c>
      <c r="DJ116" s="7">
        <f t="shared" si="183"/>
        <v>0.8339426373820451</v>
      </c>
      <c r="DK116" s="7">
        <f t="shared" si="183"/>
        <v>0.83210850289161131</v>
      </c>
      <c r="DL116" s="7">
        <f t="shared" si="183"/>
        <v>0.83027436840117752</v>
      </c>
      <c r="DM116" s="7">
        <f t="shared" si="183"/>
        <v>0.82844023391074384</v>
      </c>
      <c r="DN116" s="7">
        <f t="shared" si="184"/>
        <v>0.82660609942031005</v>
      </c>
      <c r="DO116" s="7">
        <f t="shared" si="184"/>
        <v>0.82477196492987637</v>
      </c>
      <c r="DP116" s="7">
        <f t="shared" si="184"/>
        <v>0.82293783043944257</v>
      </c>
      <c r="DQ116" s="7">
        <f t="shared" si="184"/>
        <v>0.82110369594900878</v>
      </c>
      <c r="DR116" s="7">
        <f t="shared" si="184"/>
        <v>0.81926956145857499</v>
      </c>
      <c r="DS116" s="7">
        <f t="shared" si="184"/>
        <v>0.81743542696814131</v>
      </c>
      <c r="DT116" s="7">
        <f t="shared" si="184"/>
        <v>0.81560129247770752</v>
      </c>
      <c r="DU116" s="7">
        <f t="shared" si="184"/>
        <v>0.81376715798727384</v>
      </c>
      <c r="DV116" s="7">
        <f t="shared" si="184"/>
        <v>0.81193302349684005</v>
      </c>
      <c r="DW116" s="7">
        <f t="shared" si="184"/>
        <v>0.81009888900640625</v>
      </c>
      <c r="DX116" s="7">
        <f t="shared" si="184"/>
        <v>0.80826475451597246</v>
      </c>
      <c r="DY116" s="7">
        <f t="shared" si="184"/>
        <v>0.80643062002553878</v>
      </c>
      <c r="DZ116" s="7">
        <f t="shared" si="184"/>
        <v>0.80459648553510499</v>
      </c>
      <c r="EA116" s="7">
        <f t="shared" si="184"/>
        <v>0.80276235104467131</v>
      </c>
      <c r="EC116" s="1">
        <v>1.1299999999999999</v>
      </c>
      <c r="ED116" s="4">
        <f t="shared" si="167"/>
        <v>1.2413943659138511</v>
      </c>
      <c r="EE116" s="4">
        <f t="shared" si="168"/>
        <v>1.2074772377633143</v>
      </c>
      <c r="EF116" s="4">
        <f t="shared" si="169"/>
        <v>1.1187578228105348</v>
      </c>
      <c r="EG116" s="4">
        <f t="shared" si="170"/>
        <v>1.0482653172736114</v>
      </c>
      <c r="EH116" s="4">
        <f t="shared" si="171"/>
        <v>0.99262826997078735</v>
      </c>
      <c r="EI116" s="4">
        <f t="shared" si="172"/>
        <v>0.9064586307355289</v>
      </c>
      <c r="EJ116" s="4">
        <f t="shared" si="173"/>
        <v>0.84678157881508143</v>
      </c>
      <c r="EK116" s="4">
        <f t="shared" si="174"/>
        <v>0.80276235104467131</v>
      </c>
    </row>
    <row r="117" spans="16:141" x14ac:dyDescent="0.35">
      <c r="P117" s="1">
        <f t="shared" si="116"/>
        <v>1.1399999999999999</v>
      </c>
      <c r="Q117" s="7">
        <f t="shared" si="175"/>
        <v>1.2417235998629284</v>
      </c>
      <c r="R117" s="7">
        <f t="shared" si="175"/>
        <v>1.2362694664718088</v>
      </c>
      <c r="S117" s="7">
        <f t="shared" si="175"/>
        <v>1.2308153330806895</v>
      </c>
      <c r="T117" s="7">
        <f t="shared" si="175"/>
        <v>1.2253611996895699</v>
      </c>
      <c r="U117" s="7">
        <f t="shared" si="175"/>
        <v>1.2199070662984504</v>
      </c>
      <c r="V117" s="7">
        <f t="shared" si="175"/>
        <v>1.214452932907331</v>
      </c>
      <c r="W117" s="7">
        <f t="shared" si="175"/>
        <v>1.2089987995162115</v>
      </c>
      <c r="X117" s="7">
        <f t="shared" si="176"/>
        <v>1.2017112342390623</v>
      </c>
      <c r="Y117" s="7">
        <f t="shared" si="176"/>
        <v>1.1944236689619132</v>
      </c>
      <c r="Z117" s="7">
        <f t="shared" si="176"/>
        <v>1.1871361036847641</v>
      </c>
      <c r="AA117" s="7">
        <f t="shared" si="176"/>
        <v>1.1798485384076149</v>
      </c>
      <c r="AB117" s="7">
        <f t="shared" si="176"/>
        <v>1.1725609731304658</v>
      </c>
      <c r="AC117" s="7">
        <f t="shared" si="176"/>
        <v>1.1652734078533165</v>
      </c>
      <c r="AD117" s="7">
        <f t="shared" si="176"/>
        <v>1.1579858425761675</v>
      </c>
      <c r="AE117" s="7">
        <f t="shared" si="176"/>
        <v>1.1506982772990182</v>
      </c>
      <c r="AF117" s="7">
        <f t="shared" si="176"/>
        <v>1.1434107120218691</v>
      </c>
      <c r="AG117" s="7">
        <f t="shared" si="176"/>
        <v>1.1361231467447199</v>
      </c>
      <c r="AH117" s="7">
        <f t="shared" si="176"/>
        <v>1.1288355814675708</v>
      </c>
      <c r="AI117" s="7">
        <f t="shared" si="176"/>
        <v>1.1215480161904217</v>
      </c>
      <c r="AJ117" s="7">
        <f t="shared" si="177"/>
        <v>1.1157179905529746</v>
      </c>
      <c r="AK117" s="7">
        <f t="shared" si="177"/>
        <v>1.1098879649155275</v>
      </c>
      <c r="AL117" s="7">
        <f t="shared" si="177"/>
        <v>1.1040579392780805</v>
      </c>
      <c r="AM117" s="7">
        <f t="shared" si="177"/>
        <v>1.0982279136406334</v>
      </c>
      <c r="AN117" s="7">
        <f t="shared" si="177"/>
        <v>1.0923978880031864</v>
      </c>
      <c r="AO117" s="7">
        <f t="shared" si="177"/>
        <v>1.0865678623657393</v>
      </c>
      <c r="AP117" s="7">
        <f t="shared" si="177"/>
        <v>1.0807378367282925</v>
      </c>
      <c r="AQ117" s="7">
        <f t="shared" si="177"/>
        <v>1.0749078110908454</v>
      </c>
      <c r="AR117" s="7">
        <f t="shared" si="177"/>
        <v>1.0690777854533984</v>
      </c>
      <c r="AS117" s="7">
        <f t="shared" si="177"/>
        <v>1.0632477598159513</v>
      </c>
      <c r="AT117" s="7">
        <f t="shared" si="177"/>
        <v>1.0574177341785043</v>
      </c>
      <c r="AU117" s="7">
        <f t="shared" si="177"/>
        <v>1.0515877085410572</v>
      </c>
      <c r="AV117" s="7">
        <f t="shared" si="178"/>
        <v>1.0469920085780056</v>
      </c>
      <c r="AW117" s="7">
        <f t="shared" si="178"/>
        <v>1.0423963086149537</v>
      </c>
      <c r="AX117" s="7">
        <f t="shared" si="178"/>
        <v>1.0378006086519018</v>
      </c>
      <c r="AY117" s="7">
        <f t="shared" si="178"/>
        <v>1.03320490868885</v>
      </c>
      <c r="AZ117" s="7">
        <f t="shared" si="178"/>
        <v>1.0286092087257981</v>
      </c>
      <c r="BA117" s="7">
        <f t="shared" si="178"/>
        <v>1.0240135087627462</v>
      </c>
      <c r="BB117" s="7">
        <f t="shared" si="178"/>
        <v>1.0194178087996943</v>
      </c>
      <c r="BC117" s="7">
        <f t="shared" si="178"/>
        <v>1.0148221088366425</v>
      </c>
      <c r="BD117" s="7">
        <f t="shared" si="178"/>
        <v>1.0102264088735906</v>
      </c>
      <c r="BE117" s="7">
        <f t="shared" si="178"/>
        <v>1.0056307089105387</v>
      </c>
      <c r="BF117" s="7">
        <f t="shared" si="178"/>
        <v>1.0010350089474871</v>
      </c>
      <c r="BG117" s="7">
        <f t="shared" si="178"/>
        <v>0.99643930898443511</v>
      </c>
      <c r="BH117" s="7">
        <f t="shared" si="179"/>
        <v>0.99286047574204961</v>
      </c>
      <c r="BI117" s="7">
        <f t="shared" si="179"/>
        <v>0.98928164249966433</v>
      </c>
      <c r="BJ117" s="7">
        <f t="shared" si="179"/>
        <v>0.98570280925727904</v>
      </c>
      <c r="BK117" s="7">
        <f t="shared" si="179"/>
        <v>0.98212397601489365</v>
      </c>
      <c r="BL117" s="7">
        <f t="shared" si="179"/>
        <v>0.97854514277250837</v>
      </c>
      <c r="BM117" s="7">
        <f t="shared" si="179"/>
        <v>0.97496630953012309</v>
      </c>
      <c r="BN117" s="7">
        <f t="shared" si="179"/>
        <v>0.97138747628773781</v>
      </c>
      <c r="BO117" s="7">
        <f t="shared" si="179"/>
        <v>0.96780864304535252</v>
      </c>
      <c r="BP117" s="7">
        <f t="shared" si="179"/>
        <v>0.96422980980296713</v>
      </c>
      <c r="BQ117" s="7">
        <f t="shared" si="179"/>
        <v>0.96065097656058185</v>
      </c>
      <c r="BR117" s="7">
        <f t="shared" si="180"/>
        <v>0.95707214331819657</v>
      </c>
      <c r="BS117" s="7">
        <f t="shared" si="180"/>
        <v>0.95349331007581117</v>
      </c>
      <c r="BT117" s="7">
        <f t="shared" si="180"/>
        <v>0.94991447683342589</v>
      </c>
      <c r="BU117" s="7">
        <f t="shared" si="180"/>
        <v>0.94633564359104061</v>
      </c>
      <c r="BV117" s="7">
        <f t="shared" si="180"/>
        <v>0.94275681034865522</v>
      </c>
      <c r="BW117" s="7">
        <f t="shared" si="180"/>
        <v>0.93917797710626993</v>
      </c>
      <c r="BX117" s="7">
        <f t="shared" si="180"/>
        <v>0.93559914386388465</v>
      </c>
      <c r="BY117" s="7">
        <f t="shared" si="180"/>
        <v>0.93202031062149926</v>
      </c>
      <c r="BZ117" s="7">
        <f t="shared" si="180"/>
        <v>0.92844147737911398</v>
      </c>
      <c r="CA117" s="7">
        <f t="shared" si="180"/>
        <v>0.9248626441367287</v>
      </c>
      <c r="CB117" s="7">
        <f t="shared" si="180"/>
        <v>0.9212838108943433</v>
      </c>
      <c r="CC117" s="7">
        <f t="shared" si="180"/>
        <v>0.91770497765195802</v>
      </c>
      <c r="CD117" s="7">
        <f t="shared" si="180"/>
        <v>0.91412614440957274</v>
      </c>
      <c r="CE117" s="7">
        <f t="shared" si="180"/>
        <v>0.91054731116718735</v>
      </c>
      <c r="CF117" s="7">
        <f t="shared" si="181"/>
        <v>0.9080584270571761</v>
      </c>
      <c r="CG117" s="7">
        <f t="shared" si="181"/>
        <v>0.90556954294716485</v>
      </c>
      <c r="CH117" s="7">
        <f t="shared" si="181"/>
        <v>0.90308065883715349</v>
      </c>
      <c r="CI117" s="7">
        <f t="shared" si="181"/>
        <v>0.90059177472714225</v>
      </c>
      <c r="CJ117" s="7">
        <f t="shared" si="181"/>
        <v>0.89810289061713089</v>
      </c>
      <c r="CK117" s="7">
        <f t="shared" si="181"/>
        <v>0.89561400650711964</v>
      </c>
      <c r="CL117" s="7">
        <f t="shared" si="181"/>
        <v>0.89312512239710828</v>
      </c>
      <c r="CM117" s="7">
        <f t="shared" si="181"/>
        <v>0.89063623828709693</v>
      </c>
      <c r="CN117" s="7">
        <f t="shared" si="181"/>
        <v>0.88814735417708568</v>
      </c>
      <c r="CO117" s="7">
        <f t="shared" si="181"/>
        <v>0.88565847006707443</v>
      </c>
      <c r="CP117" s="7">
        <f t="shared" si="182"/>
        <v>0.88316958595706307</v>
      </c>
      <c r="CQ117" s="7">
        <f t="shared" si="182"/>
        <v>0.88068070184705172</v>
      </c>
      <c r="CR117" s="7">
        <f t="shared" si="182"/>
        <v>0.87819181773704047</v>
      </c>
      <c r="CS117" s="7">
        <f t="shared" si="182"/>
        <v>0.87570293362702911</v>
      </c>
      <c r="CT117" s="7">
        <f t="shared" si="182"/>
        <v>0.87321404951701787</v>
      </c>
      <c r="CU117" s="7">
        <f t="shared" si="182"/>
        <v>0.87072516540700651</v>
      </c>
      <c r="CV117" s="7">
        <f t="shared" si="182"/>
        <v>0.86823628129699526</v>
      </c>
      <c r="CW117" s="7">
        <f t="shared" si="182"/>
        <v>0.8657473971869839</v>
      </c>
      <c r="CX117" s="7">
        <f t="shared" si="182"/>
        <v>0.86325851307697254</v>
      </c>
      <c r="CY117" s="7">
        <f t="shared" si="182"/>
        <v>0.8607696289669613</v>
      </c>
      <c r="CZ117" s="7">
        <f t="shared" si="182"/>
        <v>0.85828074485695005</v>
      </c>
      <c r="DA117" s="7">
        <f t="shared" si="182"/>
        <v>0.85579186074693869</v>
      </c>
      <c r="DB117" s="7">
        <f t="shared" si="182"/>
        <v>0.85330297663692734</v>
      </c>
      <c r="DC117" s="7">
        <f t="shared" si="182"/>
        <v>0.85081409252691609</v>
      </c>
      <c r="DD117" s="7">
        <f t="shared" si="183"/>
        <v>0.84897891090278954</v>
      </c>
      <c r="DE117" s="7">
        <f t="shared" si="183"/>
        <v>0.84714372927866288</v>
      </c>
      <c r="DF117" s="7">
        <f t="shared" si="183"/>
        <v>0.84530854765453634</v>
      </c>
      <c r="DG117" s="7">
        <f t="shared" si="183"/>
        <v>0.84347336603040968</v>
      </c>
      <c r="DH117" s="7">
        <f t="shared" si="183"/>
        <v>0.84163818440628313</v>
      </c>
      <c r="DI117" s="7">
        <f t="shared" si="183"/>
        <v>0.83980300278215647</v>
      </c>
      <c r="DJ117" s="7">
        <f t="shared" si="183"/>
        <v>0.83796782115802992</v>
      </c>
      <c r="DK117" s="7">
        <f t="shared" si="183"/>
        <v>0.83613263953390327</v>
      </c>
      <c r="DL117" s="7">
        <f t="shared" si="183"/>
        <v>0.83429745790977672</v>
      </c>
      <c r="DM117" s="7">
        <f t="shared" si="183"/>
        <v>0.83246227628565006</v>
      </c>
      <c r="DN117" s="7">
        <f t="shared" si="184"/>
        <v>0.83062709466152351</v>
      </c>
      <c r="DO117" s="7">
        <f t="shared" si="184"/>
        <v>0.82879191303739685</v>
      </c>
      <c r="DP117" s="7">
        <f t="shared" si="184"/>
        <v>0.82695673141327031</v>
      </c>
      <c r="DQ117" s="7">
        <f t="shared" si="184"/>
        <v>0.82512154978914365</v>
      </c>
      <c r="DR117" s="7">
        <f t="shared" si="184"/>
        <v>0.8232863681650171</v>
      </c>
      <c r="DS117" s="7">
        <f t="shared" si="184"/>
        <v>0.82145118654089044</v>
      </c>
      <c r="DT117" s="7">
        <f t="shared" si="184"/>
        <v>0.8196160049167639</v>
      </c>
      <c r="DU117" s="7">
        <f t="shared" si="184"/>
        <v>0.81778082329263724</v>
      </c>
      <c r="DV117" s="7">
        <f t="shared" si="184"/>
        <v>0.81594564166851069</v>
      </c>
      <c r="DW117" s="7">
        <f t="shared" si="184"/>
        <v>0.81411046004438403</v>
      </c>
      <c r="DX117" s="7">
        <f t="shared" si="184"/>
        <v>0.81227527842025748</v>
      </c>
      <c r="DY117" s="7">
        <f t="shared" si="184"/>
        <v>0.81044009679613083</v>
      </c>
      <c r="DZ117" s="7">
        <f t="shared" si="184"/>
        <v>0.80860491517200428</v>
      </c>
      <c r="EA117" s="7">
        <f t="shared" si="184"/>
        <v>0.80676973354787762</v>
      </c>
      <c r="EC117" s="1">
        <v>1.1399999999999999</v>
      </c>
      <c r="ED117" s="4">
        <f t="shared" si="167"/>
        <v>1.2417235998629284</v>
      </c>
      <c r="EE117" s="4">
        <f t="shared" si="168"/>
        <v>1.2089987995162115</v>
      </c>
      <c r="EF117" s="4">
        <f t="shared" si="169"/>
        <v>1.1215480161904217</v>
      </c>
      <c r="EG117" s="4">
        <f t="shared" si="170"/>
        <v>1.0515877085410572</v>
      </c>
      <c r="EH117" s="4">
        <f t="shared" si="171"/>
        <v>0.996439308984435</v>
      </c>
      <c r="EI117" s="4">
        <f t="shared" si="172"/>
        <v>0.91054731116718746</v>
      </c>
      <c r="EJ117" s="4">
        <f t="shared" si="173"/>
        <v>0.85081409252691609</v>
      </c>
      <c r="EK117" s="4">
        <f t="shared" si="174"/>
        <v>0.80676973354787762</v>
      </c>
    </row>
    <row r="118" spans="16:141" x14ac:dyDescent="0.35">
      <c r="P118" s="1">
        <f t="shared" si="116"/>
        <v>1.1499999999999999</v>
      </c>
      <c r="Q118" s="7">
        <f t="shared" si="175"/>
        <v>1.2420528338120056</v>
      </c>
      <c r="R118" s="7">
        <f t="shared" si="175"/>
        <v>1.2367974217215227</v>
      </c>
      <c r="S118" s="7">
        <f t="shared" si="175"/>
        <v>1.2315420096310399</v>
      </c>
      <c r="T118" s="7">
        <f t="shared" si="175"/>
        <v>1.226286597540557</v>
      </c>
      <c r="U118" s="7">
        <f t="shared" si="175"/>
        <v>1.2210311854500742</v>
      </c>
      <c r="V118" s="7">
        <f t="shared" si="175"/>
        <v>1.2157757733595913</v>
      </c>
      <c r="W118" s="7">
        <f t="shared" si="175"/>
        <v>1.2105203612691084</v>
      </c>
      <c r="X118" s="7">
        <f t="shared" si="176"/>
        <v>1.2033385152942084</v>
      </c>
      <c r="Y118" s="7">
        <f t="shared" si="176"/>
        <v>1.1961566693193084</v>
      </c>
      <c r="Z118" s="7">
        <f t="shared" si="176"/>
        <v>1.1889748233444084</v>
      </c>
      <c r="AA118" s="7">
        <f t="shared" si="176"/>
        <v>1.1817929773695084</v>
      </c>
      <c r="AB118" s="7">
        <f t="shared" si="176"/>
        <v>1.1746111313946084</v>
      </c>
      <c r="AC118" s="7">
        <f t="shared" si="176"/>
        <v>1.1674292854197084</v>
      </c>
      <c r="AD118" s="7">
        <f t="shared" si="176"/>
        <v>1.1602474394448083</v>
      </c>
      <c r="AE118" s="7">
        <f t="shared" si="176"/>
        <v>1.1530655934699083</v>
      </c>
      <c r="AF118" s="7">
        <f t="shared" si="176"/>
        <v>1.1458837474950083</v>
      </c>
      <c r="AG118" s="7">
        <f t="shared" si="176"/>
        <v>1.1387019015201083</v>
      </c>
      <c r="AH118" s="7">
        <f t="shared" si="176"/>
        <v>1.1315200555452083</v>
      </c>
      <c r="AI118" s="7">
        <f t="shared" si="176"/>
        <v>1.1243382095703083</v>
      </c>
      <c r="AJ118" s="7">
        <f t="shared" si="177"/>
        <v>1.1185525337568245</v>
      </c>
      <c r="AK118" s="7">
        <f t="shared" si="177"/>
        <v>1.1127668579433407</v>
      </c>
      <c r="AL118" s="7">
        <f t="shared" si="177"/>
        <v>1.106981182129857</v>
      </c>
      <c r="AM118" s="7">
        <f t="shared" si="177"/>
        <v>1.1011955063163732</v>
      </c>
      <c r="AN118" s="7">
        <f t="shared" si="177"/>
        <v>1.0954098305028894</v>
      </c>
      <c r="AO118" s="7">
        <f t="shared" si="177"/>
        <v>1.0896241546894057</v>
      </c>
      <c r="AP118" s="7">
        <f t="shared" si="177"/>
        <v>1.0838384788759219</v>
      </c>
      <c r="AQ118" s="7">
        <f t="shared" si="177"/>
        <v>1.0780528030624381</v>
      </c>
      <c r="AR118" s="7">
        <f t="shared" si="177"/>
        <v>1.0722671272489543</v>
      </c>
      <c r="AS118" s="7">
        <f t="shared" si="177"/>
        <v>1.0664814514354706</v>
      </c>
      <c r="AT118" s="7">
        <f t="shared" si="177"/>
        <v>1.0606957756219868</v>
      </c>
      <c r="AU118" s="7">
        <f t="shared" si="177"/>
        <v>1.054910099808503</v>
      </c>
      <c r="AV118" s="7">
        <f t="shared" si="178"/>
        <v>1.0503551204909678</v>
      </c>
      <c r="AW118" s="7">
        <f t="shared" si="178"/>
        <v>1.0458001411734328</v>
      </c>
      <c r="AX118" s="7">
        <f t="shared" si="178"/>
        <v>1.0412451618558978</v>
      </c>
      <c r="AY118" s="7">
        <f t="shared" si="178"/>
        <v>1.0366901825383628</v>
      </c>
      <c r="AZ118" s="7">
        <f t="shared" si="178"/>
        <v>1.0321352032208277</v>
      </c>
      <c r="BA118" s="7">
        <f t="shared" si="178"/>
        <v>1.0275802239032927</v>
      </c>
      <c r="BB118" s="7">
        <f t="shared" si="178"/>
        <v>1.0230252445857577</v>
      </c>
      <c r="BC118" s="7">
        <f t="shared" si="178"/>
        <v>1.0184702652682227</v>
      </c>
      <c r="BD118" s="7">
        <f t="shared" si="178"/>
        <v>1.0139152859506875</v>
      </c>
      <c r="BE118" s="7">
        <f t="shared" si="178"/>
        <v>1.0093603066331525</v>
      </c>
      <c r="BF118" s="7">
        <f t="shared" si="178"/>
        <v>1.0048053273156174</v>
      </c>
      <c r="BG118" s="7">
        <f t="shared" si="178"/>
        <v>1.0002503479980824</v>
      </c>
      <c r="BH118" s="7">
        <f t="shared" si="179"/>
        <v>0.99668308314811438</v>
      </c>
      <c r="BI118" s="7">
        <f t="shared" si="179"/>
        <v>0.99311581829814621</v>
      </c>
      <c r="BJ118" s="7">
        <f t="shared" si="179"/>
        <v>0.98954855344817805</v>
      </c>
      <c r="BK118" s="7">
        <f t="shared" si="179"/>
        <v>0.98598128859820977</v>
      </c>
      <c r="BL118" s="7">
        <f t="shared" si="179"/>
        <v>0.9824140237482416</v>
      </c>
      <c r="BM118" s="7">
        <f t="shared" si="179"/>
        <v>0.97884675889827344</v>
      </c>
      <c r="BN118" s="7">
        <f t="shared" si="179"/>
        <v>0.97527949404830516</v>
      </c>
      <c r="BO118" s="7">
        <f t="shared" si="179"/>
        <v>0.971712229198337</v>
      </c>
      <c r="BP118" s="7">
        <f t="shared" si="179"/>
        <v>0.96814496434836883</v>
      </c>
      <c r="BQ118" s="7">
        <f t="shared" si="179"/>
        <v>0.96457769949840066</v>
      </c>
      <c r="BR118" s="7">
        <f t="shared" si="180"/>
        <v>0.9610104346484325</v>
      </c>
      <c r="BS118" s="7">
        <f t="shared" si="180"/>
        <v>0.95744316979846422</v>
      </c>
      <c r="BT118" s="7">
        <f t="shared" si="180"/>
        <v>0.95387590494849606</v>
      </c>
      <c r="BU118" s="7">
        <f t="shared" si="180"/>
        <v>0.95030864009852789</v>
      </c>
      <c r="BV118" s="7">
        <f t="shared" si="180"/>
        <v>0.94674137524855961</v>
      </c>
      <c r="BW118" s="7">
        <f t="shared" si="180"/>
        <v>0.94317411039859145</v>
      </c>
      <c r="BX118" s="7">
        <f t="shared" si="180"/>
        <v>0.93960684554862328</v>
      </c>
      <c r="BY118" s="7">
        <f t="shared" si="180"/>
        <v>0.93603958069865512</v>
      </c>
      <c r="BZ118" s="7">
        <f t="shared" si="180"/>
        <v>0.93247231584868695</v>
      </c>
      <c r="CA118" s="7">
        <f t="shared" si="180"/>
        <v>0.92890505099871867</v>
      </c>
      <c r="CB118" s="7">
        <f t="shared" si="180"/>
        <v>0.92533778614875051</v>
      </c>
      <c r="CC118" s="7">
        <f t="shared" si="180"/>
        <v>0.92177052129878234</v>
      </c>
      <c r="CD118" s="7">
        <f t="shared" si="180"/>
        <v>0.91820325644881406</v>
      </c>
      <c r="CE118" s="7">
        <f t="shared" si="180"/>
        <v>0.9146359915988459</v>
      </c>
      <c r="CF118" s="7">
        <f t="shared" si="181"/>
        <v>0.91214476720884208</v>
      </c>
      <c r="CG118" s="7">
        <f t="shared" si="181"/>
        <v>0.90965354281883815</v>
      </c>
      <c r="CH118" s="7">
        <f t="shared" si="181"/>
        <v>0.90716231842883421</v>
      </c>
      <c r="CI118" s="7">
        <f t="shared" si="181"/>
        <v>0.90467109403883017</v>
      </c>
      <c r="CJ118" s="7">
        <f t="shared" si="181"/>
        <v>0.90217986964882624</v>
      </c>
      <c r="CK118" s="7">
        <f t="shared" si="181"/>
        <v>0.89968864525882219</v>
      </c>
      <c r="CL118" s="7">
        <f t="shared" si="181"/>
        <v>0.89719742086881826</v>
      </c>
      <c r="CM118" s="7">
        <f t="shared" si="181"/>
        <v>0.89470619647881433</v>
      </c>
      <c r="CN118" s="7">
        <f t="shared" si="181"/>
        <v>0.89221497208881029</v>
      </c>
      <c r="CO118" s="7">
        <f t="shared" si="181"/>
        <v>0.88972374769880636</v>
      </c>
      <c r="CP118" s="7">
        <f t="shared" si="182"/>
        <v>0.88723252330880231</v>
      </c>
      <c r="CQ118" s="7">
        <f t="shared" si="182"/>
        <v>0.88474129891879838</v>
      </c>
      <c r="CR118" s="7">
        <f t="shared" si="182"/>
        <v>0.88225007452879445</v>
      </c>
      <c r="CS118" s="7">
        <f t="shared" si="182"/>
        <v>0.87975885013879052</v>
      </c>
      <c r="CT118" s="7">
        <f t="shared" si="182"/>
        <v>0.87726762574878647</v>
      </c>
      <c r="CU118" s="7">
        <f t="shared" si="182"/>
        <v>0.87477640135878254</v>
      </c>
      <c r="CV118" s="7">
        <f t="shared" si="182"/>
        <v>0.8722851769687785</v>
      </c>
      <c r="CW118" s="7">
        <f t="shared" si="182"/>
        <v>0.86979395257877457</v>
      </c>
      <c r="CX118" s="7">
        <f t="shared" si="182"/>
        <v>0.86730272818877063</v>
      </c>
      <c r="CY118" s="7">
        <f t="shared" si="182"/>
        <v>0.86481150379876659</v>
      </c>
      <c r="CZ118" s="7">
        <f t="shared" si="182"/>
        <v>0.86232027940876266</v>
      </c>
      <c r="DA118" s="7">
        <f t="shared" si="182"/>
        <v>0.85982905501875861</v>
      </c>
      <c r="DB118" s="7">
        <f t="shared" si="182"/>
        <v>0.85733783062875468</v>
      </c>
      <c r="DC118" s="7">
        <f t="shared" si="182"/>
        <v>0.85484660623875075</v>
      </c>
      <c r="DD118" s="7">
        <f t="shared" si="183"/>
        <v>0.85301037748093123</v>
      </c>
      <c r="DE118" s="7">
        <f t="shared" si="183"/>
        <v>0.85117414872311181</v>
      </c>
      <c r="DF118" s="7">
        <f t="shared" si="183"/>
        <v>0.8493379199652924</v>
      </c>
      <c r="DG118" s="7">
        <f t="shared" si="183"/>
        <v>0.84750169120747287</v>
      </c>
      <c r="DH118" s="7">
        <f t="shared" si="183"/>
        <v>0.84566546244965346</v>
      </c>
      <c r="DI118" s="7">
        <f t="shared" si="183"/>
        <v>0.84382923369183405</v>
      </c>
      <c r="DJ118" s="7">
        <f t="shared" si="183"/>
        <v>0.84199300493401452</v>
      </c>
      <c r="DK118" s="7">
        <f t="shared" si="183"/>
        <v>0.84015677617619511</v>
      </c>
      <c r="DL118" s="7">
        <f t="shared" si="183"/>
        <v>0.83832054741837569</v>
      </c>
      <c r="DM118" s="7">
        <f t="shared" si="183"/>
        <v>0.83648431866055617</v>
      </c>
      <c r="DN118" s="7">
        <f t="shared" si="184"/>
        <v>0.83464808990273676</v>
      </c>
      <c r="DO118" s="7">
        <f t="shared" si="184"/>
        <v>0.83281186114491734</v>
      </c>
      <c r="DP118" s="7">
        <f t="shared" si="184"/>
        <v>0.83097563238709793</v>
      </c>
      <c r="DQ118" s="7">
        <f t="shared" si="184"/>
        <v>0.8291394036292784</v>
      </c>
      <c r="DR118" s="7">
        <f t="shared" si="184"/>
        <v>0.82730317487145899</v>
      </c>
      <c r="DS118" s="7">
        <f t="shared" si="184"/>
        <v>0.82546694611363958</v>
      </c>
      <c r="DT118" s="7">
        <f t="shared" si="184"/>
        <v>0.82363071735582016</v>
      </c>
      <c r="DU118" s="7">
        <f t="shared" si="184"/>
        <v>0.82179448859800064</v>
      </c>
      <c r="DV118" s="7">
        <f t="shared" si="184"/>
        <v>0.81995825984018123</v>
      </c>
      <c r="DW118" s="7">
        <f t="shared" si="184"/>
        <v>0.81812203108236181</v>
      </c>
      <c r="DX118" s="7">
        <f t="shared" si="184"/>
        <v>0.81628580232454229</v>
      </c>
      <c r="DY118" s="7">
        <f t="shared" si="184"/>
        <v>0.81444957356672287</v>
      </c>
      <c r="DZ118" s="7">
        <f t="shared" si="184"/>
        <v>0.81261334480890346</v>
      </c>
      <c r="EA118" s="7">
        <f t="shared" si="184"/>
        <v>0.81077711605108393</v>
      </c>
      <c r="EC118" s="1">
        <v>1.1499999999999999</v>
      </c>
      <c r="ED118" s="4">
        <f t="shared" si="167"/>
        <v>1.2420528338120056</v>
      </c>
      <c r="EE118" s="4">
        <f t="shared" si="168"/>
        <v>1.2105203612691084</v>
      </c>
      <c r="EF118" s="4">
        <f t="shared" si="169"/>
        <v>1.1243382095703083</v>
      </c>
      <c r="EG118" s="4">
        <f t="shared" si="170"/>
        <v>1.054910099808503</v>
      </c>
      <c r="EH118" s="4">
        <f t="shared" si="171"/>
        <v>1.0002503479980827</v>
      </c>
      <c r="EI118" s="4">
        <f t="shared" si="172"/>
        <v>0.91463599159884601</v>
      </c>
      <c r="EJ118" s="4">
        <f t="shared" si="173"/>
        <v>0.85484660623875064</v>
      </c>
      <c r="EK118" s="4">
        <f t="shared" si="174"/>
        <v>0.81077711605108393</v>
      </c>
    </row>
    <row r="119" spans="16:141" x14ac:dyDescent="0.35">
      <c r="P119" s="1">
        <f t="shared" si="116"/>
        <v>1.1599999999999999</v>
      </c>
      <c r="Q119" s="7">
        <f t="shared" si="175"/>
        <v>1.2423820677610831</v>
      </c>
      <c r="R119" s="7">
        <f t="shared" si="175"/>
        <v>1.2373253769712369</v>
      </c>
      <c r="S119" s="7">
        <f t="shared" si="175"/>
        <v>1.2322686861813905</v>
      </c>
      <c r="T119" s="7">
        <f t="shared" si="175"/>
        <v>1.2272119953915444</v>
      </c>
      <c r="U119" s="7">
        <f t="shared" si="175"/>
        <v>1.2221553046016982</v>
      </c>
      <c r="V119" s="7">
        <f t="shared" si="175"/>
        <v>1.2170986138118518</v>
      </c>
      <c r="W119" s="7">
        <f t="shared" si="175"/>
        <v>1.2120419230220056</v>
      </c>
      <c r="X119" s="7">
        <f t="shared" si="176"/>
        <v>1.2049657963493547</v>
      </c>
      <c r="Y119" s="7">
        <f t="shared" si="176"/>
        <v>1.1978896696767038</v>
      </c>
      <c r="Z119" s="7">
        <f t="shared" si="176"/>
        <v>1.190813543004053</v>
      </c>
      <c r="AA119" s="7">
        <f t="shared" si="176"/>
        <v>1.1837374163314021</v>
      </c>
      <c r="AB119" s="7">
        <f t="shared" si="176"/>
        <v>1.1766612896587512</v>
      </c>
      <c r="AC119" s="7">
        <f t="shared" si="176"/>
        <v>1.1695851629861003</v>
      </c>
      <c r="AD119" s="7">
        <f t="shared" si="176"/>
        <v>1.1625090363134494</v>
      </c>
      <c r="AE119" s="7">
        <f t="shared" si="176"/>
        <v>1.1554329096407985</v>
      </c>
      <c r="AF119" s="7">
        <f t="shared" si="176"/>
        <v>1.1483567829681476</v>
      </c>
      <c r="AG119" s="7">
        <f t="shared" si="176"/>
        <v>1.1412806562954967</v>
      </c>
      <c r="AH119" s="7">
        <f t="shared" si="176"/>
        <v>1.1342045296228458</v>
      </c>
      <c r="AI119" s="7">
        <f t="shared" si="176"/>
        <v>1.1271284029501949</v>
      </c>
      <c r="AJ119" s="7">
        <f t="shared" si="177"/>
        <v>1.1213870769606746</v>
      </c>
      <c r="AK119" s="7">
        <f t="shared" si="177"/>
        <v>1.1156457509711539</v>
      </c>
      <c r="AL119" s="7">
        <f t="shared" si="177"/>
        <v>1.1099044249816337</v>
      </c>
      <c r="AM119" s="7">
        <f t="shared" si="177"/>
        <v>1.104163098992113</v>
      </c>
      <c r="AN119" s="7">
        <f t="shared" si="177"/>
        <v>1.0984217730025925</v>
      </c>
      <c r="AO119" s="7">
        <f t="shared" si="177"/>
        <v>1.092680447013072</v>
      </c>
      <c r="AP119" s="7">
        <f t="shared" si="177"/>
        <v>1.0869391210235515</v>
      </c>
      <c r="AQ119" s="7">
        <f t="shared" si="177"/>
        <v>1.081197795034031</v>
      </c>
      <c r="AR119" s="7">
        <f t="shared" si="177"/>
        <v>1.0754564690445105</v>
      </c>
      <c r="AS119" s="7">
        <f t="shared" si="177"/>
        <v>1.06971514305499</v>
      </c>
      <c r="AT119" s="7">
        <f t="shared" si="177"/>
        <v>1.0639738170654696</v>
      </c>
      <c r="AU119" s="7">
        <f t="shared" si="177"/>
        <v>1.0582324910759491</v>
      </c>
      <c r="AV119" s="7">
        <f t="shared" si="178"/>
        <v>1.0537182324039309</v>
      </c>
      <c r="AW119" s="7">
        <f t="shared" si="178"/>
        <v>1.0492039737319125</v>
      </c>
      <c r="AX119" s="7">
        <f t="shared" si="178"/>
        <v>1.0446897150598944</v>
      </c>
      <c r="AY119" s="7">
        <f t="shared" si="178"/>
        <v>1.0401754563878762</v>
      </c>
      <c r="AZ119" s="7">
        <f t="shared" si="178"/>
        <v>1.0356611977158581</v>
      </c>
      <c r="BA119" s="7">
        <f t="shared" si="178"/>
        <v>1.0311469390438397</v>
      </c>
      <c r="BB119" s="7">
        <f t="shared" si="178"/>
        <v>1.0266326803718215</v>
      </c>
      <c r="BC119" s="7">
        <f t="shared" si="178"/>
        <v>1.0221184216998034</v>
      </c>
      <c r="BD119" s="7">
        <f t="shared" si="178"/>
        <v>1.0176041630277852</v>
      </c>
      <c r="BE119" s="7">
        <f t="shared" si="178"/>
        <v>1.0130899043557668</v>
      </c>
      <c r="BF119" s="7">
        <f t="shared" si="178"/>
        <v>1.0085756456837487</v>
      </c>
      <c r="BG119" s="7">
        <f t="shared" si="178"/>
        <v>1.0040613870117305</v>
      </c>
      <c r="BH119" s="7">
        <f t="shared" si="179"/>
        <v>1.0005056905541792</v>
      </c>
      <c r="BI119" s="7">
        <f t="shared" si="179"/>
        <v>0.99694999409662821</v>
      </c>
      <c r="BJ119" s="7">
        <f t="shared" si="179"/>
        <v>0.99339429763907705</v>
      </c>
      <c r="BK119" s="7">
        <f t="shared" si="179"/>
        <v>0.989838601181526</v>
      </c>
      <c r="BL119" s="7">
        <f t="shared" si="179"/>
        <v>0.98628290472397495</v>
      </c>
      <c r="BM119" s="7">
        <f t="shared" si="179"/>
        <v>0.9827272082664239</v>
      </c>
      <c r="BN119" s="7">
        <f t="shared" si="179"/>
        <v>0.97917151180887285</v>
      </c>
      <c r="BO119" s="7">
        <f t="shared" si="179"/>
        <v>0.97561581535132169</v>
      </c>
      <c r="BP119" s="7">
        <f t="shared" si="179"/>
        <v>0.97206011889377075</v>
      </c>
      <c r="BQ119" s="7">
        <f t="shared" si="179"/>
        <v>0.96850442243621959</v>
      </c>
      <c r="BR119" s="7">
        <f t="shared" si="180"/>
        <v>0.96494872597866854</v>
      </c>
      <c r="BS119" s="7">
        <f t="shared" si="180"/>
        <v>0.96139302952111749</v>
      </c>
      <c r="BT119" s="7">
        <f t="shared" si="180"/>
        <v>0.95783733306356644</v>
      </c>
      <c r="BU119" s="7">
        <f t="shared" si="180"/>
        <v>0.95428163660601539</v>
      </c>
      <c r="BV119" s="7">
        <f t="shared" si="180"/>
        <v>0.95072594014846423</v>
      </c>
      <c r="BW119" s="7">
        <f t="shared" si="180"/>
        <v>0.94717024369091318</v>
      </c>
      <c r="BX119" s="7">
        <f t="shared" si="180"/>
        <v>0.94361454723336213</v>
      </c>
      <c r="BY119" s="7">
        <f t="shared" si="180"/>
        <v>0.94005885077581108</v>
      </c>
      <c r="BZ119" s="7">
        <f t="shared" si="180"/>
        <v>0.93650315431826003</v>
      </c>
      <c r="CA119" s="7">
        <f t="shared" si="180"/>
        <v>0.93294745786070887</v>
      </c>
      <c r="CB119" s="7">
        <f t="shared" si="180"/>
        <v>0.92939176140315793</v>
      </c>
      <c r="CC119" s="7">
        <f t="shared" si="180"/>
        <v>0.92583606494560677</v>
      </c>
      <c r="CD119" s="7">
        <f t="shared" si="180"/>
        <v>0.92228036848805572</v>
      </c>
      <c r="CE119" s="7">
        <f t="shared" si="180"/>
        <v>0.91872467203050467</v>
      </c>
      <c r="CF119" s="7">
        <f t="shared" si="181"/>
        <v>0.91623110736050806</v>
      </c>
      <c r="CG119" s="7">
        <f t="shared" si="181"/>
        <v>0.91373754269051144</v>
      </c>
      <c r="CH119" s="7">
        <f t="shared" si="181"/>
        <v>0.91124397802051471</v>
      </c>
      <c r="CI119" s="7">
        <f t="shared" si="181"/>
        <v>0.90875041335051809</v>
      </c>
      <c r="CJ119" s="7">
        <f t="shared" si="181"/>
        <v>0.90625684868052148</v>
      </c>
      <c r="CK119" s="7">
        <f t="shared" si="181"/>
        <v>0.90376328401052475</v>
      </c>
      <c r="CL119" s="7">
        <f t="shared" si="181"/>
        <v>0.90126971934052813</v>
      </c>
      <c r="CM119" s="7">
        <f t="shared" si="181"/>
        <v>0.89877615467053151</v>
      </c>
      <c r="CN119" s="7">
        <f t="shared" si="181"/>
        <v>0.8962825900005349</v>
      </c>
      <c r="CO119" s="7">
        <f t="shared" si="181"/>
        <v>0.89378902533053828</v>
      </c>
      <c r="CP119" s="7">
        <f t="shared" si="182"/>
        <v>0.89129546066054155</v>
      </c>
      <c r="CQ119" s="7">
        <f t="shared" si="182"/>
        <v>0.88880189599054493</v>
      </c>
      <c r="CR119" s="7">
        <f t="shared" si="182"/>
        <v>0.88630833132054831</v>
      </c>
      <c r="CS119" s="7">
        <f t="shared" si="182"/>
        <v>0.88381476665055159</v>
      </c>
      <c r="CT119" s="7">
        <f t="shared" si="182"/>
        <v>0.88132120198055497</v>
      </c>
      <c r="CU119" s="7">
        <f t="shared" si="182"/>
        <v>0.87882763731055835</v>
      </c>
      <c r="CV119" s="7">
        <f t="shared" si="182"/>
        <v>0.87633407264056173</v>
      </c>
      <c r="CW119" s="7">
        <f t="shared" si="182"/>
        <v>0.87384050797056512</v>
      </c>
      <c r="CX119" s="7">
        <f t="shared" si="182"/>
        <v>0.87134694330056839</v>
      </c>
      <c r="CY119" s="7">
        <f t="shared" si="182"/>
        <v>0.86885337863057177</v>
      </c>
      <c r="CZ119" s="7">
        <f t="shared" si="182"/>
        <v>0.86635981396057515</v>
      </c>
      <c r="DA119" s="7">
        <f t="shared" si="182"/>
        <v>0.86386624929057843</v>
      </c>
      <c r="DB119" s="7">
        <f t="shared" si="182"/>
        <v>0.86137268462058181</v>
      </c>
      <c r="DC119" s="7">
        <f t="shared" si="182"/>
        <v>0.85887911995058519</v>
      </c>
      <c r="DD119" s="7">
        <f t="shared" si="183"/>
        <v>0.85704184405907291</v>
      </c>
      <c r="DE119" s="7">
        <f t="shared" si="183"/>
        <v>0.85520456816756063</v>
      </c>
      <c r="DF119" s="7">
        <f t="shared" si="183"/>
        <v>0.85336729227604835</v>
      </c>
      <c r="DG119" s="7">
        <f t="shared" si="183"/>
        <v>0.85153001638453607</v>
      </c>
      <c r="DH119" s="7">
        <f t="shared" si="183"/>
        <v>0.84969274049302368</v>
      </c>
      <c r="DI119" s="7">
        <f t="shared" si="183"/>
        <v>0.84785546460151151</v>
      </c>
      <c r="DJ119" s="7">
        <f t="shared" si="183"/>
        <v>0.84601818870999912</v>
      </c>
      <c r="DK119" s="7">
        <f t="shared" si="183"/>
        <v>0.84418091281848684</v>
      </c>
      <c r="DL119" s="7">
        <f t="shared" si="183"/>
        <v>0.84234363692697456</v>
      </c>
      <c r="DM119" s="7">
        <f t="shared" si="183"/>
        <v>0.84050636103546228</v>
      </c>
      <c r="DN119" s="7">
        <f t="shared" si="184"/>
        <v>0.83866908514395</v>
      </c>
      <c r="DO119" s="7">
        <f t="shared" si="184"/>
        <v>0.83683180925243772</v>
      </c>
      <c r="DP119" s="7">
        <f t="shared" si="184"/>
        <v>0.83499453336092544</v>
      </c>
      <c r="DQ119" s="7">
        <f t="shared" si="184"/>
        <v>0.83315725746941316</v>
      </c>
      <c r="DR119" s="7">
        <f t="shared" si="184"/>
        <v>0.83131998157790088</v>
      </c>
      <c r="DS119" s="7">
        <f t="shared" si="184"/>
        <v>0.82948270568638849</v>
      </c>
      <c r="DT119" s="7">
        <f t="shared" si="184"/>
        <v>0.82764542979487632</v>
      </c>
      <c r="DU119" s="7">
        <f t="shared" si="184"/>
        <v>0.82580815390336393</v>
      </c>
      <c r="DV119" s="7">
        <f t="shared" si="184"/>
        <v>0.82397087801185165</v>
      </c>
      <c r="DW119" s="7">
        <f t="shared" si="184"/>
        <v>0.82213360212033937</v>
      </c>
      <c r="DX119" s="7">
        <f t="shared" si="184"/>
        <v>0.82029632622882709</v>
      </c>
      <c r="DY119" s="7">
        <f t="shared" si="184"/>
        <v>0.81845905033731481</v>
      </c>
      <c r="DZ119" s="7">
        <f t="shared" si="184"/>
        <v>0.81662177444580253</v>
      </c>
      <c r="EA119" s="7">
        <f t="shared" si="184"/>
        <v>0.81478449855429025</v>
      </c>
      <c r="EC119" s="1">
        <v>1.1599999999999999</v>
      </c>
      <c r="ED119" s="4">
        <f t="shared" si="167"/>
        <v>1.2423820677610831</v>
      </c>
      <c r="EE119" s="4">
        <f t="shared" si="168"/>
        <v>1.2120419230220056</v>
      </c>
      <c r="EF119" s="4">
        <f t="shared" si="169"/>
        <v>1.1271284029501949</v>
      </c>
      <c r="EG119" s="4">
        <f t="shared" si="170"/>
        <v>1.0582324910759489</v>
      </c>
      <c r="EH119" s="4">
        <f t="shared" si="171"/>
        <v>1.0040613870117303</v>
      </c>
      <c r="EI119" s="4">
        <f t="shared" si="172"/>
        <v>0.91872467203050467</v>
      </c>
      <c r="EJ119" s="4">
        <f t="shared" si="173"/>
        <v>0.85887911995058519</v>
      </c>
      <c r="EK119" s="4">
        <f t="shared" si="174"/>
        <v>0.81478449855429025</v>
      </c>
    </row>
    <row r="120" spans="16:141" x14ac:dyDescent="0.35">
      <c r="P120" s="1">
        <f t="shared" si="116"/>
        <v>1.17</v>
      </c>
      <c r="Q120" s="7">
        <f t="shared" si="175"/>
        <v>1.2427113017101605</v>
      </c>
      <c r="R120" s="7">
        <f t="shared" si="175"/>
        <v>1.2378533322209511</v>
      </c>
      <c r="S120" s="7">
        <f t="shared" si="175"/>
        <v>1.2329953627317414</v>
      </c>
      <c r="T120" s="7">
        <f t="shared" si="175"/>
        <v>1.2281373932425317</v>
      </c>
      <c r="U120" s="7">
        <f t="shared" si="175"/>
        <v>1.2232794237533222</v>
      </c>
      <c r="V120" s="7">
        <f t="shared" si="175"/>
        <v>1.2184214542641127</v>
      </c>
      <c r="W120" s="7">
        <f t="shared" si="175"/>
        <v>1.2135634847749031</v>
      </c>
      <c r="X120" s="7">
        <f t="shared" si="176"/>
        <v>1.2065930774045013</v>
      </c>
      <c r="Y120" s="7">
        <f t="shared" si="176"/>
        <v>1.1996226700340995</v>
      </c>
      <c r="Z120" s="7">
        <f t="shared" si="176"/>
        <v>1.1926522626636977</v>
      </c>
      <c r="AA120" s="7">
        <f t="shared" si="176"/>
        <v>1.1856818552932959</v>
      </c>
      <c r="AB120" s="7">
        <f t="shared" si="176"/>
        <v>1.1787114479228942</v>
      </c>
      <c r="AC120" s="7">
        <f t="shared" si="176"/>
        <v>1.1717410405524924</v>
      </c>
      <c r="AD120" s="7">
        <f t="shared" si="176"/>
        <v>1.1647706331820906</v>
      </c>
      <c r="AE120" s="7">
        <f t="shared" si="176"/>
        <v>1.1578002258116888</v>
      </c>
      <c r="AF120" s="7">
        <f t="shared" si="176"/>
        <v>1.1508298184412873</v>
      </c>
      <c r="AG120" s="7">
        <f t="shared" si="176"/>
        <v>1.1438594110708855</v>
      </c>
      <c r="AH120" s="7">
        <f t="shared" si="176"/>
        <v>1.1368890037004837</v>
      </c>
      <c r="AI120" s="7">
        <f t="shared" si="176"/>
        <v>1.129918596330082</v>
      </c>
      <c r="AJ120" s="7">
        <f t="shared" si="177"/>
        <v>1.1242216201645245</v>
      </c>
      <c r="AK120" s="7">
        <f t="shared" si="177"/>
        <v>1.1185246439989673</v>
      </c>
      <c r="AL120" s="7">
        <f t="shared" si="177"/>
        <v>1.1128276678334099</v>
      </c>
      <c r="AM120" s="7">
        <f t="shared" si="177"/>
        <v>1.1071306916678527</v>
      </c>
      <c r="AN120" s="7">
        <f t="shared" si="177"/>
        <v>1.1014337155022955</v>
      </c>
      <c r="AO120" s="7">
        <f t="shared" si="177"/>
        <v>1.0957367393367381</v>
      </c>
      <c r="AP120" s="7">
        <f t="shared" si="177"/>
        <v>1.0900397631711809</v>
      </c>
      <c r="AQ120" s="7">
        <f t="shared" si="177"/>
        <v>1.0843427870056237</v>
      </c>
      <c r="AR120" s="7">
        <f t="shared" si="177"/>
        <v>1.0786458108400665</v>
      </c>
      <c r="AS120" s="7">
        <f t="shared" si="177"/>
        <v>1.0729488346745093</v>
      </c>
      <c r="AT120" s="7">
        <f t="shared" si="177"/>
        <v>1.0672518585089519</v>
      </c>
      <c r="AU120" s="7">
        <f t="shared" si="177"/>
        <v>1.0615548823433947</v>
      </c>
      <c r="AV120" s="7">
        <f t="shared" si="178"/>
        <v>1.0570813443168932</v>
      </c>
      <c r="AW120" s="7">
        <f t="shared" si="178"/>
        <v>1.0526078062903919</v>
      </c>
      <c r="AX120" s="7">
        <f t="shared" si="178"/>
        <v>1.0481342682638903</v>
      </c>
      <c r="AY120" s="7">
        <f t="shared" si="178"/>
        <v>1.043660730237389</v>
      </c>
      <c r="AZ120" s="7">
        <f t="shared" si="178"/>
        <v>1.0391871922108875</v>
      </c>
      <c r="BA120" s="7">
        <f t="shared" si="178"/>
        <v>1.0347136541843862</v>
      </c>
      <c r="BB120" s="7">
        <f t="shared" si="178"/>
        <v>1.0302401161578847</v>
      </c>
      <c r="BC120" s="7">
        <f t="shared" si="178"/>
        <v>1.0257665781313834</v>
      </c>
      <c r="BD120" s="7">
        <f t="shared" si="178"/>
        <v>1.0212930401048819</v>
      </c>
      <c r="BE120" s="7">
        <f t="shared" si="178"/>
        <v>1.0168195020783806</v>
      </c>
      <c r="BF120" s="7">
        <f t="shared" si="178"/>
        <v>1.012345964051879</v>
      </c>
      <c r="BG120" s="7">
        <f t="shared" si="178"/>
        <v>1.0078724260253777</v>
      </c>
      <c r="BH120" s="7">
        <f t="shared" si="179"/>
        <v>1.0043282979602437</v>
      </c>
      <c r="BI120" s="7">
        <f t="shared" si="179"/>
        <v>1.0007841698951099</v>
      </c>
      <c r="BJ120" s="7">
        <f t="shared" si="179"/>
        <v>0.99724004182997594</v>
      </c>
      <c r="BK120" s="7">
        <f t="shared" si="179"/>
        <v>0.99369591376484201</v>
      </c>
      <c r="BL120" s="7">
        <f t="shared" si="179"/>
        <v>0.99015178569970808</v>
      </c>
      <c r="BM120" s="7">
        <f t="shared" si="179"/>
        <v>0.98660765763457414</v>
      </c>
      <c r="BN120" s="7">
        <f t="shared" si="179"/>
        <v>0.98306352956944021</v>
      </c>
      <c r="BO120" s="7">
        <f t="shared" si="179"/>
        <v>0.97951940150430628</v>
      </c>
      <c r="BP120" s="7">
        <f t="shared" si="179"/>
        <v>0.97597527343917234</v>
      </c>
      <c r="BQ120" s="7">
        <f t="shared" si="179"/>
        <v>0.97243114537403841</v>
      </c>
      <c r="BR120" s="7">
        <f t="shared" si="180"/>
        <v>0.96888701730890447</v>
      </c>
      <c r="BS120" s="7">
        <f t="shared" si="180"/>
        <v>0.96534288924377054</v>
      </c>
      <c r="BT120" s="7">
        <f t="shared" si="180"/>
        <v>0.96179876117863661</v>
      </c>
      <c r="BU120" s="7">
        <f t="shared" si="180"/>
        <v>0.95825463311350267</v>
      </c>
      <c r="BV120" s="7">
        <f t="shared" si="180"/>
        <v>0.95471050504836874</v>
      </c>
      <c r="BW120" s="7">
        <f t="shared" si="180"/>
        <v>0.95116637698323481</v>
      </c>
      <c r="BX120" s="7">
        <f t="shared" si="180"/>
        <v>0.94762224891810087</v>
      </c>
      <c r="BY120" s="7">
        <f t="shared" si="180"/>
        <v>0.94407812085296694</v>
      </c>
      <c r="BZ120" s="7">
        <f t="shared" si="180"/>
        <v>0.94053399278783301</v>
      </c>
      <c r="CA120" s="7">
        <f t="shared" si="180"/>
        <v>0.93698986472269907</v>
      </c>
      <c r="CB120" s="7">
        <f t="shared" si="180"/>
        <v>0.93344573665756514</v>
      </c>
      <c r="CC120" s="7">
        <f t="shared" si="180"/>
        <v>0.92990160859243121</v>
      </c>
      <c r="CD120" s="7">
        <f t="shared" si="180"/>
        <v>0.92635748052729727</v>
      </c>
      <c r="CE120" s="7">
        <f t="shared" si="180"/>
        <v>0.92281335246216334</v>
      </c>
      <c r="CF120" s="7">
        <f t="shared" si="181"/>
        <v>0.92031744751217404</v>
      </c>
      <c r="CG120" s="7">
        <f t="shared" si="181"/>
        <v>0.91782154256218473</v>
      </c>
      <c r="CH120" s="7">
        <f t="shared" si="181"/>
        <v>0.91532563761219543</v>
      </c>
      <c r="CI120" s="7">
        <f t="shared" si="181"/>
        <v>0.91282973266220613</v>
      </c>
      <c r="CJ120" s="7">
        <f t="shared" si="181"/>
        <v>0.91033382771221683</v>
      </c>
      <c r="CK120" s="7">
        <f t="shared" si="181"/>
        <v>0.90783792276222741</v>
      </c>
      <c r="CL120" s="7">
        <f t="shared" si="181"/>
        <v>0.90534201781223811</v>
      </c>
      <c r="CM120" s="7">
        <f t="shared" si="181"/>
        <v>0.90284611286224881</v>
      </c>
      <c r="CN120" s="7">
        <f t="shared" si="181"/>
        <v>0.9003502079122595</v>
      </c>
      <c r="CO120" s="7">
        <f t="shared" si="181"/>
        <v>0.8978543029622702</v>
      </c>
      <c r="CP120" s="7">
        <f t="shared" si="182"/>
        <v>0.8953583980122809</v>
      </c>
      <c r="CQ120" s="7">
        <f t="shared" si="182"/>
        <v>0.8928624930622916</v>
      </c>
      <c r="CR120" s="7">
        <f t="shared" si="182"/>
        <v>0.89036658811230229</v>
      </c>
      <c r="CS120" s="7">
        <f t="shared" si="182"/>
        <v>0.88787068316231288</v>
      </c>
      <c r="CT120" s="7">
        <f t="shared" si="182"/>
        <v>0.88537477821232358</v>
      </c>
      <c r="CU120" s="7">
        <f t="shared" si="182"/>
        <v>0.88287887326233427</v>
      </c>
      <c r="CV120" s="7">
        <f t="shared" si="182"/>
        <v>0.88038296831234497</v>
      </c>
      <c r="CW120" s="7">
        <f t="shared" si="182"/>
        <v>0.87788706336235567</v>
      </c>
      <c r="CX120" s="7">
        <f t="shared" si="182"/>
        <v>0.87539115841236637</v>
      </c>
      <c r="CY120" s="7">
        <f t="shared" si="182"/>
        <v>0.87289525346237706</v>
      </c>
      <c r="CZ120" s="7">
        <f t="shared" si="182"/>
        <v>0.87039934851238776</v>
      </c>
      <c r="DA120" s="7">
        <f t="shared" si="182"/>
        <v>0.86790344356239846</v>
      </c>
      <c r="DB120" s="7">
        <f t="shared" si="182"/>
        <v>0.86540753861240916</v>
      </c>
      <c r="DC120" s="7">
        <f t="shared" si="182"/>
        <v>0.86291163366241985</v>
      </c>
      <c r="DD120" s="7">
        <f t="shared" si="183"/>
        <v>0.8610733106372146</v>
      </c>
      <c r="DE120" s="7">
        <f t="shared" si="183"/>
        <v>0.85923498761200956</v>
      </c>
      <c r="DF120" s="7">
        <f t="shared" si="183"/>
        <v>0.85739666458680441</v>
      </c>
      <c r="DG120" s="7">
        <f t="shared" si="183"/>
        <v>0.85555834156159927</v>
      </c>
      <c r="DH120" s="7">
        <f t="shared" si="183"/>
        <v>0.85372001853639412</v>
      </c>
      <c r="DI120" s="7">
        <f t="shared" si="183"/>
        <v>0.85188169551118897</v>
      </c>
      <c r="DJ120" s="7">
        <f t="shared" si="183"/>
        <v>0.85004337248598383</v>
      </c>
      <c r="DK120" s="7">
        <f t="shared" si="183"/>
        <v>0.84820504946077868</v>
      </c>
      <c r="DL120" s="7">
        <f t="shared" si="183"/>
        <v>0.84636672643557354</v>
      </c>
      <c r="DM120" s="7">
        <f t="shared" si="183"/>
        <v>0.84452840341036839</v>
      </c>
      <c r="DN120" s="7">
        <f t="shared" si="184"/>
        <v>0.84269008038516324</v>
      </c>
      <c r="DO120" s="7">
        <f t="shared" si="184"/>
        <v>0.8408517573599581</v>
      </c>
      <c r="DP120" s="7">
        <f t="shared" si="184"/>
        <v>0.83901343433475306</v>
      </c>
      <c r="DQ120" s="7">
        <f t="shared" si="184"/>
        <v>0.8371751113095478</v>
      </c>
      <c r="DR120" s="7">
        <f t="shared" si="184"/>
        <v>0.83533678828434277</v>
      </c>
      <c r="DS120" s="7">
        <f t="shared" si="184"/>
        <v>0.83349846525913762</v>
      </c>
      <c r="DT120" s="7">
        <f t="shared" si="184"/>
        <v>0.83166014223393248</v>
      </c>
      <c r="DU120" s="7">
        <f t="shared" si="184"/>
        <v>0.82982181920872733</v>
      </c>
      <c r="DV120" s="7">
        <f t="shared" si="184"/>
        <v>0.82798349618352218</v>
      </c>
      <c r="DW120" s="7">
        <f t="shared" si="184"/>
        <v>0.82614517315831704</v>
      </c>
      <c r="DX120" s="7">
        <f t="shared" si="184"/>
        <v>0.82430685013311189</v>
      </c>
      <c r="DY120" s="7">
        <f t="shared" si="184"/>
        <v>0.82246852710790674</v>
      </c>
      <c r="DZ120" s="7">
        <f t="shared" si="184"/>
        <v>0.8206302040827016</v>
      </c>
      <c r="EA120" s="7">
        <f t="shared" si="184"/>
        <v>0.81879188105749656</v>
      </c>
      <c r="EC120" s="1">
        <v>1.17</v>
      </c>
      <c r="ED120" s="4">
        <f t="shared" si="167"/>
        <v>1.2427113017101603</v>
      </c>
      <c r="EE120" s="4">
        <f t="shared" si="168"/>
        <v>1.2135634847749028</v>
      </c>
      <c r="EF120" s="4">
        <f t="shared" si="169"/>
        <v>1.1299185963300817</v>
      </c>
      <c r="EG120" s="4">
        <f t="shared" si="170"/>
        <v>1.0615548823433947</v>
      </c>
      <c r="EH120" s="4">
        <f t="shared" si="171"/>
        <v>1.0078724260253777</v>
      </c>
      <c r="EI120" s="4">
        <f t="shared" si="172"/>
        <v>0.92281335246216334</v>
      </c>
      <c r="EJ120" s="4">
        <f t="shared" si="173"/>
        <v>0.86291163366241985</v>
      </c>
      <c r="EK120" s="4">
        <f t="shared" si="174"/>
        <v>0.81879188105749656</v>
      </c>
    </row>
    <row r="121" spans="16:141" x14ac:dyDescent="0.35">
      <c r="P121" s="1">
        <f t="shared" si="116"/>
        <v>1.18</v>
      </c>
      <c r="Q121" s="7">
        <f t="shared" si="175"/>
        <v>1.2430405356592376</v>
      </c>
      <c r="R121" s="7">
        <f t="shared" si="175"/>
        <v>1.2383812874706646</v>
      </c>
      <c r="S121" s="7">
        <f t="shared" si="175"/>
        <v>1.2337220392820918</v>
      </c>
      <c r="T121" s="7">
        <f t="shared" si="175"/>
        <v>1.2290627910935188</v>
      </c>
      <c r="U121" s="7">
        <f t="shared" si="175"/>
        <v>1.2244035429049458</v>
      </c>
      <c r="V121" s="7">
        <f t="shared" si="175"/>
        <v>1.219744294716373</v>
      </c>
      <c r="W121" s="7">
        <f t="shared" si="175"/>
        <v>1.2150850465278</v>
      </c>
      <c r="X121" s="7">
        <f t="shared" si="176"/>
        <v>1.2082203584596474</v>
      </c>
      <c r="Y121" s="7">
        <f t="shared" si="176"/>
        <v>1.2013556703914947</v>
      </c>
      <c r="Z121" s="7">
        <f t="shared" si="176"/>
        <v>1.1944909823233421</v>
      </c>
      <c r="AA121" s="7">
        <f t="shared" si="176"/>
        <v>1.1876262942551896</v>
      </c>
      <c r="AB121" s="7">
        <f t="shared" si="176"/>
        <v>1.180761606187037</v>
      </c>
      <c r="AC121" s="7">
        <f t="shared" si="176"/>
        <v>1.1738969181188843</v>
      </c>
      <c r="AD121" s="7">
        <f t="shared" si="176"/>
        <v>1.1670322300507316</v>
      </c>
      <c r="AE121" s="7">
        <f t="shared" si="176"/>
        <v>1.160167541982579</v>
      </c>
      <c r="AF121" s="7">
        <f t="shared" si="176"/>
        <v>1.1533028539144263</v>
      </c>
      <c r="AG121" s="7">
        <f t="shared" si="176"/>
        <v>1.1464381658462739</v>
      </c>
      <c r="AH121" s="7">
        <f t="shared" si="176"/>
        <v>1.1395734777781212</v>
      </c>
      <c r="AI121" s="7">
        <f t="shared" si="176"/>
        <v>1.1327087897099686</v>
      </c>
      <c r="AJ121" s="7">
        <f t="shared" si="177"/>
        <v>1.1270561633683749</v>
      </c>
      <c r="AK121" s="7">
        <f t="shared" si="177"/>
        <v>1.1214035370267808</v>
      </c>
      <c r="AL121" s="7">
        <f t="shared" si="177"/>
        <v>1.1157509106851868</v>
      </c>
      <c r="AM121" s="7">
        <f t="shared" si="177"/>
        <v>1.1100982843435927</v>
      </c>
      <c r="AN121" s="7">
        <f t="shared" si="177"/>
        <v>1.1044456580019988</v>
      </c>
      <c r="AO121" s="7">
        <f t="shared" si="177"/>
        <v>1.0987930316604047</v>
      </c>
      <c r="AP121" s="7">
        <f t="shared" si="177"/>
        <v>1.0931404053188107</v>
      </c>
      <c r="AQ121" s="7">
        <f t="shared" si="177"/>
        <v>1.0874877789772168</v>
      </c>
      <c r="AR121" s="7">
        <f t="shared" si="177"/>
        <v>1.0818351526356227</v>
      </c>
      <c r="AS121" s="7">
        <f t="shared" si="177"/>
        <v>1.0761825262940288</v>
      </c>
      <c r="AT121" s="7">
        <f t="shared" si="177"/>
        <v>1.0705298999524346</v>
      </c>
      <c r="AU121" s="7">
        <f t="shared" si="177"/>
        <v>1.0648772736108407</v>
      </c>
      <c r="AV121" s="7">
        <f t="shared" si="178"/>
        <v>1.0604444562298558</v>
      </c>
      <c r="AW121" s="7">
        <f t="shared" si="178"/>
        <v>1.0560116388488714</v>
      </c>
      <c r="AX121" s="7">
        <f t="shared" si="178"/>
        <v>1.0515788214678867</v>
      </c>
      <c r="AY121" s="7">
        <f t="shared" si="178"/>
        <v>1.0471460040869021</v>
      </c>
      <c r="AZ121" s="7">
        <f t="shared" si="178"/>
        <v>1.0427131867059176</v>
      </c>
      <c r="BA121" s="7">
        <f t="shared" si="178"/>
        <v>1.038280369324933</v>
      </c>
      <c r="BB121" s="7">
        <f t="shared" si="178"/>
        <v>1.0338475519439483</v>
      </c>
      <c r="BC121" s="7">
        <f t="shared" si="178"/>
        <v>1.0294147345629638</v>
      </c>
      <c r="BD121" s="7">
        <f t="shared" si="178"/>
        <v>1.0249819171819792</v>
      </c>
      <c r="BE121" s="7">
        <f t="shared" si="178"/>
        <v>1.0205490998009945</v>
      </c>
      <c r="BF121" s="7">
        <f t="shared" si="178"/>
        <v>1.0161162824200101</v>
      </c>
      <c r="BG121" s="7">
        <f t="shared" si="178"/>
        <v>1.0116834650390254</v>
      </c>
      <c r="BH121" s="7">
        <f t="shared" si="179"/>
        <v>1.0081509053663085</v>
      </c>
      <c r="BI121" s="7">
        <f t="shared" si="179"/>
        <v>1.0046183456935918</v>
      </c>
      <c r="BJ121" s="7">
        <f t="shared" si="179"/>
        <v>1.0010857860208748</v>
      </c>
      <c r="BK121" s="7">
        <f t="shared" si="179"/>
        <v>0.99755322634815813</v>
      </c>
      <c r="BL121" s="7">
        <f t="shared" si="179"/>
        <v>0.99402066667544131</v>
      </c>
      <c r="BM121" s="7">
        <f t="shared" si="179"/>
        <v>0.99048810700272449</v>
      </c>
      <c r="BN121" s="7">
        <f t="shared" si="179"/>
        <v>0.98695554733000768</v>
      </c>
      <c r="BO121" s="7">
        <f t="shared" si="179"/>
        <v>0.98342298765729086</v>
      </c>
      <c r="BP121" s="7">
        <f t="shared" si="179"/>
        <v>0.97989042798457404</v>
      </c>
      <c r="BQ121" s="7">
        <f t="shared" si="179"/>
        <v>0.97635786831185722</v>
      </c>
      <c r="BR121" s="7">
        <f t="shared" si="180"/>
        <v>0.97282530863914041</v>
      </c>
      <c r="BS121" s="7">
        <f t="shared" si="180"/>
        <v>0.96929274896642359</v>
      </c>
      <c r="BT121" s="7">
        <f t="shared" si="180"/>
        <v>0.96576018929370677</v>
      </c>
      <c r="BU121" s="7">
        <f t="shared" si="180"/>
        <v>0.96222762962098995</v>
      </c>
      <c r="BV121" s="7">
        <f t="shared" si="180"/>
        <v>0.95869506994827314</v>
      </c>
      <c r="BW121" s="7">
        <f t="shared" si="180"/>
        <v>0.95516251027555632</v>
      </c>
      <c r="BX121" s="7">
        <f t="shared" si="180"/>
        <v>0.9516299506028395</v>
      </c>
      <c r="BY121" s="7">
        <f t="shared" si="180"/>
        <v>0.94809739093012269</v>
      </c>
      <c r="BZ121" s="7">
        <f t="shared" si="180"/>
        <v>0.94456483125740587</v>
      </c>
      <c r="CA121" s="7">
        <f t="shared" si="180"/>
        <v>0.94103227158468905</v>
      </c>
      <c r="CB121" s="7">
        <f t="shared" si="180"/>
        <v>0.93749971191197223</v>
      </c>
      <c r="CC121" s="7">
        <f t="shared" si="180"/>
        <v>0.93396715223925542</v>
      </c>
      <c r="CD121" s="7">
        <f t="shared" si="180"/>
        <v>0.9304345925665386</v>
      </c>
      <c r="CE121" s="7">
        <f t="shared" si="180"/>
        <v>0.92690203289382178</v>
      </c>
      <c r="CF121" s="7">
        <f t="shared" si="181"/>
        <v>0.92440378766384002</v>
      </c>
      <c r="CG121" s="7">
        <f t="shared" si="181"/>
        <v>0.92190554243385803</v>
      </c>
      <c r="CH121" s="7">
        <f t="shared" si="181"/>
        <v>0.91940729720387604</v>
      </c>
      <c r="CI121" s="7">
        <f t="shared" si="181"/>
        <v>0.91690905197389405</v>
      </c>
      <c r="CJ121" s="7">
        <f t="shared" si="181"/>
        <v>0.91441080674391206</v>
      </c>
      <c r="CK121" s="7">
        <f t="shared" si="181"/>
        <v>0.91191256151393008</v>
      </c>
      <c r="CL121" s="7">
        <f t="shared" si="181"/>
        <v>0.90941431628394809</v>
      </c>
      <c r="CM121" s="7">
        <f t="shared" si="181"/>
        <v>0.9069160710539661</v>
      </c>
      <c r="CN121" s="7">
        <f t="shared" si="181"/>
        <v>0.90441782582398411</v>
      </c>
      <c r="CO121" s="7">
        <f t="shared" si="181"/>
        <v>0.90191958059400212</v>
      </c>
      <c r="CP121" s="7">
        <f t="shared" si="182"/>
        <v>0.89942133536402014</v>
      </c>
      <c r="CQ121" s="7">
        <f t="shared" si="182"/>
        <v>0.89692309013403815</v>
      </c>
      <c r="CR121" s="7">
        <f t="shared" si="182"/>
        <v>0.89442484490405616</v>
      </c>
      <c r="CS121" s="7">
        <f t="shared" si="182"/>
        <v>0.89192659967407417</v>
      </c>
      <c r="CT121" s="7">
        <f t="shared" si="182"/>
        <v>0.88942835444409218</v>
      </c>
      <c r="CU121" s="7">
        <f t="shared" si="182"/>
        <v>0.8869301092141102</v>
      </c>
      <c r="CV121" s="7">
        <f t="shared" si="182"/>
        <v>0.88443186398412821</v>
      </c>
      <c r="CW121" s="7">
        <f t="shared" si="182"/>
        <v>0.88193361875414633</v>
      </c>
      <c r="CX121" s="7">
        <f t="shared" si="182"/>
        <v>0.87943537352416434</v>
      </c>
      <c r="CY121" s="7">
        <f t="shared" si="182"/>
        <v>0.87693712829418236</v>
      </c>
      <c r="CZ121" s="7">
        <f t="shared" si="182"/>
        <v>0.87443888306420037</v>
      </c>
      <c r="DA121" s="7">
        <f t="shared" si="182"/>
        <v>0.87194063783421838</v>
      </c>
      <c r="DB121" s="7">
        <f t="shared" si="182"/>
        <v>0.86944239260423639</v>
      </c>
      <c r="DC121" s="7">
        <f t="shared" si="182"/>
        <v>0.8669441473742544</v>
      </c>
      <c r="DD121" s="7">
        <f t="shared" si="183"/>
        <v>0.86510477721535628</v>
      </c>
      <c r="DE121" s="7">
        <f t="shared" si="183"/>
        <v>0.86326540705645827</v>
      </c>
      <c r="DF121" s="7">
        <f t="shared" si="183"/>
        <v>0.86142603689756037</v>
      </c>
      <c r="DG121" s="7">
        <f t="shared" si="183"/>
        <v>0.85958666673866235</v>
      </c>
      <c r="DH121" s="7">
        <f t="shared" si="183"/>
        <v>0.85774729657976434</v>
      </c>
      <c r="DI121" s="7">
        <f t="shared" si="183"/>
        <v>0.85590792642086644</v>
      </c>
      <c r="DJ121" s="7">
        <f t="shared" si="183"/>
        <v>0.85406855626196843</v>
      </c>
      <c r="DK121" s="7">
        <f t="shared" si="183"/>
        <v>0.85222918610307041</v>
      </c>
      <c r="DL121" s="7">
        <f t="shared" si="183"/>
        <v>0.85038981594417251</v>
      </c>
      <c r="DM121" s="7">
        <f t="shared" si="183"/>
        <v>0.8485504457852745</v>
      </c>
      <c r="DN121" s="7">
        <f t="shared" si="184"/>
        <v>0.84671107562637649</v>
      </c>
      <c r="DO121" s="7">
        <f t="shared" si="184"/>
        <v>0.84487170546747858</v>
      </c>
      <c r="DP121" s="7">
        <f t="shared" si="184"/>
        <v>0.84303233530858057</v>
      </c>
      <c r="DQ121" s="7">
        <f t="shared" si="184"/>
        <v>0.84119296514968256</v>
      </c>
      <c r="DR121" s="7">
        <f t="shared" si="184"/>
        <v>0.83935359499078455</v>
      </c>
      <c r="DS121" s="7">
        <f t="shared" si="184"/>
        <v>0.83751422483188653</v>
      </c>
      <c r="DT121" s="7">
        <f t="shared" si="184"/>
        <v>0.83567485467298863</v>
      </c>
      <c r="DU121" s="7">
        <f t="shared" si="184"/>
        <v>0.83383548451409062</v>
      </c>
      <c r="DV121" s="7">
        <f t="shared" si="184"/>
        <v>0.83199611435519261</v>
      </c>
      <c r="DW121" s="7">
        <f t="shared" si="184"/>
        <v>0.8301567441962947</v>
      </c>
      <c r="DX121" s="7">
        <f t="shared" si="184"/>
        <v>0.82831737403739669</v>
      </c>
      <c r="DY121" s="7">
        <f t="shared" si="184"/>
        <v>0.82647800387849868</v>
      </c>
      <c r="DZ121" s="7">
        <f t="shared" si="184"/>
        <v>0.82463863371960078</v>
      </c>
      <c r="EA121" s="7">
        <f t="shared" si="184"/>
        <v>0.82279926356070276</v>
      </c>
      <c r="EC121" s="1">
        <v>1.18</v>
      </c>
      <c r="ED121" s="4">
        <f t="shared" si="167"/>
        <v>1.2430405356592376</v>
      </c>
      <c r="EE121" s="4">
        <f t="shared" si="168"/>
        <v>1.2150850465278</v>
      </c>
      <c r="EF121" s="4">
        <f t="shared" si="169"/>
        <v>1.1327087897099686</v>
      </c>
      <c r="EG121" s="4">
        <f t="shared" si="170"/>
        <v>1.0648772736108405</v>
      </c>
      <c r="EH121" s="4">
        <f t="shared" si="171"/>
        <v>1.0116834650390254</v>
      </c>
      <c r="EI121" s="4">
        <f t="shared" si="172"/>
        <v>0.92690203289382189</v>
      </c>
      <c r="EJ121" s="4">
        <f t="shared" si="173"/>
        <v>0.8669441473742544</v>
      </c>
      <c r="EK121" s="4">
        <f t="shared" si="174"/>
        <v>0.82279926356070288</v>
      </c>
    </row>
    <row r="122" spans="16:141" x14ac:dyDescent="0.35">
      <c r="P122" s="1">
        <f t="shared" si="116"/>
        <v>1.19</v>
      </c>
      <c r="Q122" s="7">
        <f t="shared" si="175"/>
        <v>1.2433697696083148</v>
      </c>
      <c r="R122" s="7">
        <f t="shared" si="175"/>
        <v>1.2389092427203785</v>
      </c>
      <c r="S122" s="7">
        <f t="shared" si="175"/>
        <v>1.2344487158324422</v>
      </c>
      <c r="T122" s="7">
        <f t="shared" si="175"/>
        <v>1.2299881889445059</v>
      </c>
      <c r="U122" s="7">
        <f t="shared" si="175"/>
        <v>1.2255276620565696</v>
      </c>
      <c r="V122" s="7">
        <f t="shared" si="175"/>
        <v>1.2210671351686333</v>
      </c>
      <c r="W122" s="7">
        <f t="shared" si="175"/>
        <v>1.216606608280697</v>
      </c>
      <c r="X122" s="7">
        <f t="shared" si="176"/>
        <v>1.2098476395147937</v>
      </c>
      <c r="Y122" s="7">
        <f t="shared" si="176"/>
        <v>1.2030886707488901</v>
      </c>
      <c r="Z122" s="7">
        <f t="shared" si="176"/>
        <v>1.1963297019829868</v>
      </c>
      <c r="AA122" s="7">
        <f t="shared" si="176"/>
        <v>1.1895707332170833</v>
      </c>
      <c r="AB122" s="7">
        <f t="shared" si="176"/>
        <v>1.1828117644511797</v>
      </c>
      <c r="AC122" s="7">
        <f t="shared" si="176"/>
        <v>1.1760527956852762</v>
      </c>
      <c r="AD122" s="7">
        <f t="shared" si="176"/>
        <v>1.1692938269193727</v>
      </c>
      <c r="AE122" s="7">
        <f t="shared" si="176"/>
        <v>1.1625348581534694</v>
      </c>
      <c r="AF122" s="7">
        <f t="shared" si="176"/>
        <v>1.1557758893875658</v>
      </c>
      <c r="AG122" s="7">
        <f t="shared" si="176"/>
        <v>1.1490169206216623</v>
      </c>
      <c r="AH122" s="7">
        <f t="shared" si="176"/>
        <v>1.142257951855759</v>
      </c>
      <c r="AI122" s="7">
        <f t="shared" si="176"/>
        <v>1.1354989830898554</v>
      </c>
      <c r="AJ122" s="7">
        <f t="shared" si="177"/>
        <v>1.1298907065722243</v>
      </c>
      <c r="AK122" s="7">
        <f t="shared" si="177"/>
        <v>1.1242824300545937</v>
      </c>
      <c r="AL122" s="7">
        <f t="shared" si="177"/>
        <v>1.1186741535369631</v>
      </c>
      <c r="AM122" s="7">
        <f t="shared" si="177"/>
        <v>1.1130658770193322</v>
      </c>
      <c r="AN122" s="7">
        <f t="shared" si="177"/>
        <v>1.1074576005017016</v>
      </c>
      <c r="AO122" s="7">
        <f t="shared" si="177"/>
        <v>1.1018493239840708</v>
      </c>
      <c r="AP122" s="7">
        <f t="shared" si="177"/>
        <v>1.0962410474664401</v>
      </c>
      <c r="AQ122" s="7">
        <f t="shared" si="177"/>
        <v>1.0906327709488093</v>
      </c>
      <c r="AR122" s="7">
        <f t="shared" si="177"/>
        <v>1.0850244944311787</v>
      </c>
      <c r="AS122" s="7">
        <f t="shared" si="177"/>
        <v>1.0794162179135478</v>
      </c>
      <c r="AT122" s="7">
        <f t="shared" si="177"/>
        <v>1.0738079413959172</v>
      </c>
      <c r="AU122" s="7">
        <f t="shared" si="177"/>
        <v>1.0681996648782865</v>
      </c>
      <c r="AV122" s="7">
        <f t="shared" si="178"/>
        <v>1.0638075681428187</v>
      </c>
      <c r="AW122" s="7">
        <f t="shared" si="178"/>
        <v>1.0594154714073509</v>
      </c>
      <c r="AX122" s="7">
        <f t="shared" si="178"/>
        <v>1.0550233746718831</v>
      </c>
      <c r="AY122" s="7">
        <f t="shared" si="178"/>
        <v>1.0506312779364153</v>
      </c>
      <c r="AZ122" s="7">
        <f t="shared" si="178"/>
        <v>1.0462391812009475</v>
      </c>
      <c r="BA122" s="7">
        <f t="shared" si="178"/>
        <v>1.0418470844654797</v>
      </c>
      <c r="BB122" s="7">
        <f t="shared" si="178"/>
        <v>1.0374549877300119</v>
      </c>
      <c r="BC122" s="7">
        <f t="shared" si="178"/>
        <v>1.0330628909945441</v>
      </c>
      <c r="BD122" s="7">
        <f t="shared" si="178"/>
        <v>1.0286707942590763</v>
      </c>
      <c r="BE122" s="7">
        <f t="shared" si="178"/>
        <v>1.0242786975236087</v>
      </c>
      <c r="BF122" s="7">
        <f t="shared" si="178"/>
        <v>1.0198866007881409</v>
      </c>
      <c r="BG122" s="7">
        <f t="shared" si="178"/>
        <v>1.0154945040526731</v>
      </c>
      <c r="BH122" s="7">
        <f t="shared" si="179"/>
        <v>1.0119735127723735</v>
      </c>
      <c r="BI122" s="7">
        <f t="shared" si="179"/>
        <v>1.0084525214920739</v>
      </c>
      <c r="BJ122" s="7">
        <f t="shared" si="179"/>
        <v>1.0049315302117741</v>
      </c>
      <c r="BK122" s="7">
        <f t="shared" si="179"/>
        <v>1.0014105389314745</v>
      </c>
      <c r="BL122" s="7">
        <f t="shared" si="179"/>
        <v>0.99788954765117477</v>
      </c>
      <c r="BM122" s="7">
        <f t="shared" si="179"/>
        <v>0.99436855637087507</v>
      </c>
      <c r="BN122" s="7">
        <f t="shared" si="179"/>
        <v>0.99084756509057537</v>
      </c>
      <c r="BO122" s="7">
        <f t="shared" si="179"/>
        <v>0.98732657381027567</v>
      </c>
      <c r="BP122" s="7">
        <f t="shared" si="179"/>
        <v>0.98380558252997607</v>
      </c>
      <c r="BQ122" s="7">
        <f t="shared" si="179"/>
        <v>0.98028459124967626</v>
      </c>
      <c r="BR122" s="7">
        <f t="shared" si="180"/>
        <v>0.97676359996937667</v>
      </c>
      <c r="BS122" s="7">
        <f t="shared" si="180"/>
        <v>0.97324260868907697</v>
      </c>
      <c r="BT122" s="7">
        <f t="shared" si="180"/>
        <v>0.96972161740877727</v>
      </c>
      <c r="BU122" s="7">
        <f t="shared" si="180"/>
        <v>0.96620062612847757</v>
      </c>
      <c r="BV122" s="7">
        <f t="shared" si="180"/>
        <v>0.96267963484817787</v>
      </c>
      <c r="BW122" s="7">
        <f t="shared" si="180"/>
        <v>0.95915864356787817</v>
      </c>
      <c r="BX122" s="7">
        <f t="shared" si="180"/>
        <v>0.95563765228757847</v>
      </c>
      <c r="BY122" s="7">
        <f t="shared" si="180"/>
        <v>0.95211666100727887</v>
      </c>
      <c r="BZ122" s="7">
        <f t="shared" si="180"/>
        <v>0.94859566972697906</v>
      </c>
      <c r="CA122" s="7">
        <f t="shared" si="180"/>
        <v>0.94507467844667947</v>
      </c>
      <c r="CB122" s="7">
        <f t="shared" si="180"/>
        <v>0.94155368716637977</v>
      </c>
      <c r="CC122" s="7">
        <f t="shared" si="180"/>
        <v>0.93803269588608007</v>
      </c>
      <c r="CD122" s="7">
        <f t="shared" si="180"/>
        <v>0.93451170460578037</v>
      </c>
      <c r="CE122" s="7">
        <f t="shared" si="180"/>
        <v>0.93099071332548067</v>
      </c>
      <c r="CF122" s="7">
        <f t="shared" si="181"/>
        <v>0.92849012781550611</v>
      </c>
      <c r="CG122" s="7">
        <f t="shared" si="181"/>
        <v>0.92598954230553143</v>
      </c>
      <c r="CH122" s="7">
        <f t="shared" si="181"/>
        <v>0.92348895679555676</v>
      </c>
      <c r="CI122" s="7">
        <f t="shared" si="181"/>
        <v>0.9209883712855822</v>
      </c>
      <c r="CJ122" s="7">
        <f t="shared" si="181"/>
        <v>0.91848778577560752</v>
      </c>
      <c r="CK122" s="7">
        <f t="shared" si="181"/>
        <v>0.91598720026563285</v>
      </c>
      <c r="CL122" s="7">
        <f t="shared" si="181"/>
        <v>0.91348661475565818</v>
      </c>
      <c r="CM122" s="7">
        <f t="shared" si="181"/>
        <v>0.9109860292456835</v>
      </c>
      <c r="CN122" s="7">
        <f t="shared" si="181"/>
        <v>0.90848544373570883</v>
      </c>
      <c r="CO122" s="7">
        <f t="shared" si="181"/>
        <v>0.90598485822573427</v>
      </c>
      <c r="CP122" s="7">
        <f t="shared" si="182"/>
        <v>0.9034842727157596</v>
      </c>
      <c r="CQ122" s="7">
        <f t="shared" si="182"/>
        <v>0.90098368720578492</v>
      </c>
      <c r="CR122" s="7">
        <f t="shared" si="182"/>
        <v>0.89848310169581025</v>
      </c>
      <c r="CS122" s="7">
        <f t="shared" si="182"/>
        <v>0.89598251618583569</v>
      </c>
      <c r="CT122" s="7">
        <f t="shared" si="182"/>
        <v>0.89348193067586101</v>
      </c>
      <c r="CU122" s="7">
        <f t="shared" si="182"/>
        <v>0.89098134516588634</v>
      </c>
      <c r="CV122" s="7">
        <f t="shared" si="182"/>
        <v>0.88848075965591167</v>
      </c>
      <c r="CW122" s="7">
        <f t="shared" si="182"/>
        <v>0.88598017414593699</v>
      </c>
      <c r="CX122" s="7">
        <f t="shared" si="182"/>
        <v>0.88347958863596232</v>
      </c>
      <c r="CY122" s="7">
        <f t="shared" si="182"/>
        <v>0.88097900312598776</v>
      </c>
      <c r="CZ122" s="7">
        <f t="shared" si="182"/>
        <v>0.87847841761601309</v>
      </c>
      <c r="DA122" s="7">
        <f t="shared" si="182"/>
        <v>0.87597783210603841</v>
      </c>
      <c r="DB122" s="7">
        <f t="shared" si="182"/>
        <v>0.87347724659606374</v>
      </c>
      <c r="DC122" s="7">
        <f t="shared" si="182"/>
        <v>0.87097666108608918</v>
      </c>
      <c r="DD122" s="7">
        <f t="shared" si="183"/>
        <v>0.86913624379349808</v>
      </c>
      <c r="DE122" s="7">
        <f t="shared" si="183"/>
        <v>0.8672958265009072</v>
      </c>
      <c r="DF122" s="7">
        <f t="shared" si="183"/>
        <v>0.86545540920831643</v>
      </c>
      <c r="DG122" s="7">
        <f t="shared" si="183"/>
        <v>0.86361499191572566</v>
      </c>
      <c r="DH122" s="7">
        <f t="shared" si="183"/>
        <v>0.86177457462313478</v>
      </c>
      <c r="DI122" s="7">
        <f t="shared" si="183"/>
        <v>0.8599341573305439</v>
      </c>
      <c r="DJ122" s="7">
        <f t="shared" si="183"/>
        <v>0.85809374003795313</v>
      </c>
      <c r="DK122" s="7">
        <f t="shared" si="183"/>
        <v>0.85625332274536237</v>
      </c>
      <c r="DL122" s="7">
        <f t="shared" si="183"/>
        <v>0.85441290545277149</v>
      </c>
      <c r="DM122" s="7">
        <f t="shared" si="183"/>
        <v>0.85257248816018061</v>
      </c>
      <c r="DN122" s="7">
        <f t="shared" si="184"/>
        <v>0.85073207086758984</v>
      </c>
      <c r="DO122" s="7">
        <f t="shared" si="184"/>
        <v>0.84889165357499896</v>
      </c>
      <c r="DP122" s="7">
        <f t="shared" si="184"/>
        <v>0.84705123628240819</v>
      </c>
      <c r="DQ122" s="7">
        <f t="shared" si="184"/>
        <v>0.84521081898981731</v>
      </c>
      <c r="DR122" s="7">
        <f t="shared" si="184"/>
        <v>0.84337040169722655</v>
      </c>
      <c r="DS122" s="7">
        <f t="shared" si="184"/>
        <v>0.84152998440463567</v>
      </c>
      <c r="DT122" s="7">
        <f t="shared" si="184"/>
        <v>0.8396895671120449</v>
      </c>
      <c r="DU122" s="7">
        <f t="shared" si="184"/>
        <v>0.83784914981945402</v>
      </c>
      <c r="DV122" s="7">
        <f t="shared" si="184"/>
        <v>0.83600873252686325</v>
      </c>
      <c r="DW122" s="7">
        <f t="shared" si="184"/>
        <v>0.83416831523427237</v>
      </c>
      <c r="DX122" s="7">
        <f t="shared" si="184"/>
        <v>0.8323278979416816</v>
      </c>
      <c r="DY122" s="7">
        <f t="shared" si="184"/>
        <v>0.83048748064909073</v>
      </c>
      <c r="DZ122" s="7">
        <f t="shared" si="184"/>
        <v>0.82864706335649996</v>
      </c>
      <c r="EA122" s="7">
        <f t="shared" si="184"/>
        <v>0.82680664606390908</v>
      </c>
      <c r="EC122" s="1">
        <v>1.19</v>
      </c>
      <c r="ED122" s="4">
        <f t="shared" si="167"/>
        <v>1.2433697696083148</v>
      </c>
      <c r="EE122" s="4">
        <f t="shared" si="168"/>
        <v>1.216606608280697</v>
      </c>
      <c r="EF122" s="4">
        <f t="shared" si="169"/>
        <v>1.1354989830898552</v>
      </c>
      <c r="EG122" s="4">
        <f t="shared" si="170"/>
        <v>1.0681996648782865</v>
      </c>
      <c r="EH122" s="4">
        <f t="shared" si="171"/>
        <v>1.0154945040526731</v>
      </c>
      <c r="EI122" s="4">
        <f t="shared" si="172"/>
        <v>0.93099071332548056</v>
      </c>
      <c r="EJ122" s="4">
        <f t="shared" si="173"/>
        <v>0.87097666108608895</v>
      </c>
      <c r="EK122" s="4">
        <f t="shared" si="174"/>
        <v>0.82680664606390919</v>
      </c>
    </row>
    <row r="123" spans="16:141" x14ac:dyDescent="0.35">
      <c r="P123" s="1">
        <f t="shared" si="116"/>
        <v>1.2</v>
      </c>
      <c r="Q123" s="7">
        <f t="shared" si="175"/>
        <v>1.2436990035573923</v>
      </c>
      <c r="R123" s="7">
        <f t="shared" si="175"/>
        <v>1.2394371979700927</v>
      </c>
      <c r="S123" s="7">
        <f t="shared" si="175"/>
        <v>1.2351753923827931</v>
      </c>
      <c r="T123" s="7">
        <f t="shared" si="175"/>
        <v>1.2309135867954932</v>
      </c>
      <c r="U123" s="7">
        <f t="shared" si="175"/>
        <v>1.2266517812081936</v>
      </c>
      <c r="V123" s="7">
        <f t="shared" si="175"/>
        <v>1.222389975620894</v>
      </c>
      <c r="W123" s="7">
        <f t="shared" si="175"/>
        <v>1.2181281700335944</v>
      </c>
      <c r="X123" s="7">
        <f t="shared" si="176"/>
        <v>1.2114749205699398</v>
      </c>
      <c r="Y123" s="7">
        <f t="shared" si="176"/>
        <v>1.2048216711062854</v>
      </c>
      <c r="Z123" s="7">
        <f t="shared" si="176"/>
        <v>1.1981684216426312</v>
      </c>
      <c r="AA123" s="7">
        <f t="shared" si="176"/>
        <v>1.1915151721789767</v>
      </c>
      <c r="AB123" s="7">
        <f t="shared" si="176"/>
        <v>1.1848619227153223</v>
      </c>
      <c r="AC123" s="7">
        <f t="shared" si="176"/>
        <v>1.1782086732516679</v>
      </c>
      <c r="AD123" s="7">
        <f t="shared" si="176"/>
        <v>1.1715554237880137</v>
      </c>
      <c r="AE123" s="7">
        <f t="shared" si="176"/>
        <v>1.1649021743243593</v>
      </c>
      <c r="AF123" s="7">
        <f t="shared" si="176"/>
        <v>1.1582489248607049</v>
      </c>
      <c r="AG123" s="7">
        <f t="shared" si="176"/>
        <v>1.1515956753970504</v>
      </c>
      <c r="AH123" s="7">
        <f t="shared" si="176"/>
        <v>1.1449424259333962</v>
      </c>
      <c r="AI123" s="7">
        <f t="shared" si="176"/>
        <v>1.1382891764697418</v>
      </c>
      <c r="AJ123" s="7">
        <f t="shared" si="177"/>
        <v>1.1327252497760743</v>
      </c>
      <c r="AK123" s="7">
        <f t="shared" si="177"/>
        <v>1.1271613230824069</v>
      </c>
      <c r="AL123" s="7">
        <f t="shared" si="177"/>
        <v>1.1215973963887396</v>
      </c>
      <c r="AM123" s="7">
        <f t="shared" si="177"/>
        <v>1.116033469695072</v>
      </c>
      <c r="AN123" s="7">
        <f t="shared" si="177"/>
        <v>1.1104695430014044</v>
      </c>
      <c r="AO123" s="7">
        <f t="shared" si="177"/>
        <v>1.1049056163077371</v>
      </c>
      <c r="AP123" s="7">
        <f t="shared" si="177"/>
        <v>1.0993416896140698</v>
      </c>
      <c r="AQ123" s="7">
        <f t="shared" si="177"/>
        <v>1.0937777629204022</v>
      </c>
      <c r="AR123" s="7">
        <f t="shared" si="177"/>
        <v>1.0882138362267346</v>
      </c>
      <c r="AS123" s="7">
        <f t="shared" si="177"/>
        <v>1.0826499095330673</v>
      </c>
      <c r="AT123" s="7">
        <f t="shared" si="177"/>
        <v>1.0770859828393999</v>
      </c>
      <c r="AU123" s="7">
        <f t="shared" si="177"/>
        <v>1.0715220561457324</v>
      </c>
      <c r="AV123" s="7">
        <f t="shared" si="178"/>
        <v>1.0671706800557816</v>
      </c>
      <c r="AW123" s="7">
        <f t="shared" si="178"/>
        <v>1.0628193039658307</v>
      </c>
      <c r="AX123" s="7">
        <f t="shared" si="178"/>
        <v>1.0584679278758797</v>
      </c>
      <c r="AY123" s="7">
        <f t="shared" si="178"/>
        <v>1.0541165517859286</v>
      </c>
      <c r="AZ123" s="7">
        <f t="shared" si="178"/>
        <v>1.0497651756959776</v>
      </c>
      <c r="BA123" s="7">
        <f t="shared" si="178"/>
        <v>1.0454137996060267</v>
      </c>
      <c r="BB123" s="7">
        <f t="shared" si="178"/>
        <v>1.0410624235160757</v>
      </c>
      <c r="BC123" s="7">
        <f t="shared" si="178"/>
        <v>1.0367110474261247</v>
      </c>
      <c r="BD123" s="7">
        <f t="shared" si="178"/>
        <v>1.0323596713361738</v>
      </c>
      <c r="BE123" s="7">
        <f t="shared" si="178"/>
        <v>1.0280082952462228</v>
      </c>
      <c r="BF123" s="7">
        <f t="shared" si="178"/>
        <v>1.0236569191562719</v>
      </c>
      <c r="BG123" s="7">
        <f t="shared" si="178"/>
        <v>1.0193055430663209</v>
      </c>
      <c r="BH123" s="7">
        <f t="shared" si="179"/>
        <v>1.015796120178438</v>
      </c>
      <c r="BI123" s="7">
        <f t="shared" si="179"/>
        <v>1.0122866972905555</v>
      </c>
      <c r="BJ123" s="7">
        <f t="shared" si="179"/>
        <v>1.0087772744026728</v>
      </c>
      <c r="BK123" s="7">
        <f t="shared" si="179"/>
        <v>1.0052678515147904</v>
      </c>
      <c r="BL123" s="7">
        <f t="shared" si="179"/>
        <v>1.0017584286269079</v>
      </c>
      <c r="BM123" s="7">
        <f t="shared" si="179"/>
        <v>0.9982490057390252</v>
      </c>
      <c r="BN123" s="7">
        <f t="shared" si="179"/>
        <v>0.99473958285114272</v>
      </c>
      <c r="BO123" s="7">
        <f t="shared" si="179"/>
        <v>0.99123015996326014</v>
      </c>
      <c r="BP123" s="7">
        <f t="shared" si="179"/>
        <v>0.98772073707537755</v>
      </c>
      <c r="BQ123" s="7">
        <f t="shared" si="179"/>
        <v>0.98421131418749497</v>
      </c>
      <c r="BR123" s="7">
        <f t="shared" si="180"/>
        <v>0.98070189129961238</v>
      </c>
      <c r="BS123" s="7">
        <f t="shared" si="180"/>
        <v>0.97719246841172991</v>
      </c>
      <c r="BT123" s="7">
        <f t="shared" si="180"/>
        <v>0.97368304552384721</v>
      </c>
      <c r="BU123" s="7">
        <f t="shared" si="180"/>
        <v>0.97017362263596474</v>
      </c>
      <c r="BV123" s="7">
        <f t="shared" si="180"/>
        <v>0.96666419974808215</v>
      </c>
      <c r="BW123" s="7">
        <f t="shared" si="180"/>
        <v>0.96315477686019957</v>
      </c>
      <c r="BX123" s="7">
        <f t="shared" si="180"/>
        <v>0.95964535397231698</v>
      </c>
      <c r="BY123" s="7">
        <f t="shared" si="180"/>
        <v>0.9561359310844344</v>
      </c>
      <c r="BZ123" s="7">
        <f t="shared" si="180"/>
        <v>0.95262650819655192</v>
      </c>
      <c r="CA123" s="7">
        <f t="shared" si="180"/>
        <v>0.94911708530866923</v>
      </c>
      <c r="CB123" s="7">
        <f t="shared" si="180"/>
        <v>0.94560766242078675</v>
      </c>
      <c r="CC123" s="7">
        <f t="shared" si="180"/>
        <v>0.94209823953290417</v>
      </c>
      <c r="CD123" s="7">
        <f t="shared" si="180"/>
        <v>0.93858881664502158</v>
      </c>
      <c r="CE123" s="7">
        <f t="shared" si="180"/>
        <v>0.935079393757139</v>
      </c>
      <c r="CF123" s="7">
        <f t="shared" si="181"/>
        <v>0.93257646796717175</v>
      </c>
      <c r="CG123" s="7">
        <f t="shared" si="181"/>
        <v>0.9300735421772045</v>
      </c>
      <c r="CH123" s="7">
        <f t="shared" si="181"/>
        <v>0.92757061638723715</v>
      </c>
      <c r="CI123" s="7">
        <f t="shared" si="181"/>
        <v>0.9250676905972699</v>
      </c>
      <c r="CJ123" s="7">
        <f t="shared" si="181"/>
        <v>0.92256476480730254</v>
      </c>
      <c r="CK123" s="7">
        <f t="shared" si="181"/>
        <v>0.92006183901733518</v>
      </c>
      <c r="CL123" s="7">
        <f t="shared" si="181"/>
        <v>0.91755891322736793</v>
      </c>
      <c r="CM123" s="7">
        <f t="shared" si="181"/>
        <v>0.91505598743740058</v>
      </c>
      <c r="CN123" s="7">
        <f t="shared" si="181"/>
        <v>0.91255306164743333</v>
      </c>
      <c r="CO123" s="7">
        <f t="shared" si="181"/>
        <v>0.91005013585746597</v>
      </c>
      <c r="CP123" s="7">
        <f t="shared" si="182"/>
        <v>0.90754721006749861</v>
      </c>
      <c r="CQ123" s="7">
        <f t="shared" si="182"/>
        <v>0.90504428427753136</v>
      </c>
      <c r="CR123" s="7">
        <f t="shared" si="182"/>
        <v>0.902541358487564</v>
      </c>
      <c r="CS123" s="7">
        <f t="shared" si="182"/>
        <v>0.90003843269759676</v>
      </c>
      <c r="CT123" s="7">
        <f t="shared" si="182"/>
        <v>0.8975355069076294</v>
      </c>
      <c r="CU123" s="7">
        <f t="shared" si="182"/>
        <v>0.89503258111766204</v>
      </c>
      <c r="CV123" s="7">
        <f t="shared" si="182"/>
        <v>0.89252965532769479</v>
      </c>
      <c r="CW123" s="7">
        <f t="shared" si="182"/>
        <v>0.89002672953772743</v>
      </c>
      <c r="CX123" s="7">
        <f t="shared" si="182"/>
        <v>0.88752380374776019</v>
      </c>
      <c r="CY123" s="7">
        <f t="shared" si="182"/>
        <v>0.88502087795779283</v>
      </c>
      <c r="CZ123" s="7">
        <f t="shared" si="182"/>
        <v>0.88251795216782547</v>
      </c>
      <c r="DA123" s="7">
        <f t="shared" si="182"/>
        <v>0.88001502637785822</v>
      </c>
      <c r="DB123" s="7">
        <f t="shared" si="182"/>
        <v>0.87751210058789086</v>
      </c>
      <c r="DC123" s="7">
        <f t="shared" si="182"/>
        <v>0.87500917479792362</v>
      </c>
      <c r="DD123" s="7">
        <f t="shared" si="183"/>
        <v>0.87316771037163987</v>
      </c>
      <c r="DE123" s="7">
        <f t="shared" si="183"/>
        <v>0.87132624594535624</v>
      </c>
      <c r="DF123" s="7">
        <f t="shared" si="183"/>
        <v>0.86948478151907249</v>
      </c>
      <c r="DG123" s="7">
        <f t="shared" si="183"/>
        <v>0.86764331709278886</v>
      </c>
      <c r="DH123" s="7">
        <f t="shared" si="183"/>
        <v>0.86580185266650522</v>
      </c>
      <c r="DI123" s="7">
        <f t="shared" si="183"/>
        <v>0.86396038824022148</v>
      </c>
      <c r="DJ123" s="7">
        <f t="shared" si="183"/>
        <v>0.86211892381393784</v>
      </c>
      <c r="DK123" s="7">
        <f t="shared" si="183"/>
        <v>0.8602774593876541</v>
      </c>
      <c r="DL123" s="7">
        <f t="shared" si="183"/>
        <v>0.85843599496137046</v>
      </c>
      <c r="DM123" s="7">
        <f t="shared" si="183"/>
        <v>0.85659453053508683</v>
      </c>
      <c r="DN123" s="7">
        <f t="shared" si="184"/>
        <v>0.85475306610880319</v>
      </c>
      <c r="DO123" s="7">
        <f t="shared" si="184"/>
        <v>0.85291160168251945</v>
      </c>
      <c r="DP123" s="7">
        <f t="shared" si="184"/>
        <v>0.85107013725623581</v>
      </c>
      <c r="DQ123" s="7">
        <f t="shared" si="184"/>
        <v>0.84922867282995207</v>
      </c>
      <c r="DR123" s="7">
        <f t="shared" si="184"/>
        <v>0.84738720840366843</v>
      </c>
      <c r="DS123" s="7">
        <f t="shared" si="184"/>
        <v>0.8455457439773848</v>
      </c>
      <c r="DT123" s="7">
        <f t="shared" si="184"/>
        <v>0.84370427955110106</v>
      </c>
      <c r="DU123" s="7">
        <f t="shared" si="184"/>
        <v>0.84186281512481742</v>
      </c>
      <c r="DV123" s="7">
        <f t="shared" si="184"/>
        <v>0.84002135069853368</v>
      </c>
      <c r="DW123" s="7">
        <f t="shared" si="184"/>
        <v>0.83817988627225004</v>
      </c>
      <c r="DX123" s="7">
        <f t="shared" si="184"/>
        <v>0.83633842184596641</v>
      </c>
      <c r="DY123" s="7">
        <f t="shared" si="184"/>
        <v>0.83449695741968266</v>
      </c>
      <c r="DZ123" s="7">
        <f t="shared" si="184"/>
        <v>0.83265549299339903</v>
      </c>
      <c r="EA123" s="7">
        <f t="shared" si="184"/>
        <v>0.83081402856711528</v>
      </c>
      <c r="EC123" s="1">
        <v>1.2</v>
      </c>
      <c r="ED123" s="4">
        <f t="shared" si="167"/>
        <v>1.243699003557392</v>
      </c>
      <c r="EE123" s="4">
        <f t="shared" si="168"/>
        <v>1.2181281700335942</v>
      </c>
      <c r="EF123" s="4">
        <f t="shared" si="169"/>
        <v>1.1382891764697418</v>
      </c>
      <c r="EG123" s="4">
        <f t="shared" si="170"/>
        <v>1.0715220561457324</v>
      </c>
      <c r="EH123" s="4">
        <f t="shared" si="171"/>
        <v>1.0193055430663207</v>
      </c>
      <c r="EI123" s="4">
        <f t="shared" si="172"/>
        <v>0.93507939375713911</v>
      </c>
      <c r="EJ123" s="4">
        <f t="shared" si="173"/>
        <v>0.87500917479792362</v>
      </c>
      <c r="EK123" s="4">
        <f t="shared" si="174"/>
        <v>0.83081402856711539</v>
      </c>
    </row>
    <row r="124" spans="16:141" x14ac:dyDescent="0.35">
      <c r="P124" s="1">
        <f t="shared" si="116"/>
        <v>1.21</v>
      </c>
      <c r="Q124" s="7">
        <f t="shared" ref="Q124:W133" si="185">TREND($ED124:$EE124,$ED$2:$EE$2,Q$2)</f>
        <v>1.2440282375064693</v>
      </c>
      <c r="R124" s="7">
        <f t="shared" si="185"/>
        <v>1.2399651532198064</v>
      </c>
      <c r="S124" s="7">
        <f t="shared" si="185"/>
        <v>1.2359020689331432</v>
      </c>
      <c r="T124" s="7">
        <f t="shared" si="185"/>
        <v>1.2318389846464803</v>
      </c>
      <c r="U124" s="7">
        <f t="shared" si="185"/>
        <v>1.2277759003598174</v>
      </c>
      <c r="V124" s="7">
        <f t="shared" si="185"/>
        <v>1.2237128160731543</v>
      </c>
      <c r="W124" s="7">
        <f t="shared" si="185"/>
        <v>1.2196497317864914</v>
      </c>
      <c r="X124" s="7">
        <f t="shared" ref="X124:AI133" si="186">TREND($EE124:$EF124,$EE$2:$EF$2,X$2)</f>
        <v>1.2131022016250861</v>
      </c>
      <c r="Y124" s="7">
        <f t="shared" si="186"/>
        <v>1.206554671463681</v>
      </c>
      <c r="Z124" s="7">
        <f t="shared" si="186"/>
        <v>1.2000071413022757</v>
      </c>
      <c r="AA124" s="7">
        <f t="shared" si="186"/>
        <v>1.1934596111408704</v>
      </c>
      <c r="AB124" s="7">
        <f t="shared" si="186"/>
        <v>1.1869120809794653</v>
      </c>
      <c r="AC124" s="7">
        <f t="shared" si="186"/>
        <v>1.18036455081806</v>
      </c>
      <c r="AD124" s="7">
        <f t="shared" si="186"/>
        <v>1.1738170206566547</v>
      </c>
      <c r="AE124" s="7">
        <f t="shared" si="186"/>
        <v>1.1672694904952496</v>
      </c>
      <c r="AF124" s="7">
        <f t="shared" si="186"/>
        <v>1.1607219603338443</v>
      </c>
      <c r="AG124" s="7">
        <f t="shared" si="186"/>
        <v>1.154174430172439</v>
      </c>
      <c r="AH124" s="7">
        <f t="shared" si="186"/>
        <v>1.147626900011034</v>
      </c>
      <c r="AI124" s="7">
        <f t="shared" si="186"/>
        <v>1.1410793698496287</v>
      </c>
      <c r="AJ124" s="7">
        <f t="shared" ref="AJ124:AU133" si="187">TREND($EF124:$EG124,$EF$2:$EG$2,AJ$2)</f>
        <v>1.1355597929799244</v>
      </c>
      <c r="AK124" s="7">
        <f t="shared" si="187"/>
        <v>1.1300402161102203</v>
      </c>
      <c r="AL124" s="7">
        <f t="shared" si="187"/>
        <v>1.124520639240516</v>
      </c>
      <c r="AM124" s="7">
        <f t="shared" si="187"/>
        <v>1.1190010623708118</v>
      </c>
      <c r="AN124" s="7">
        <f t="shared" si="187"/>
        <v>1.1134814855011077</v>
      </c>
      <c r="AO124" s="7">
        <f t="shared" si="187"/>
        <v>1.1079619086314034</v>
      </c>
      <c r="AP124" s="7">
        <f t="shared" si="187"/>
        <v>1.1024423317616991</v>
      </c>
      <c r="AQ124" s="7">
        <f t="shared" si="187"/>
        <v>1.0969227548919951</v>
      </c>
      <c r="AR124" s="7">
        <f t="shared" si="187"/>
        <v>1.0914031780222908</v>
      </c>
      <c r="AS124" s="7">
        <f t="shared" si="187"/>
        <v>1.0858836011525865</v>
      </c>
      <c r="AT124" s="7">
        <f t="shared" si="187"/>
        <v>1.0803640242828825</v>
      </c>
      <c r="AU124" s="7">
        <f t="shared" si="187"/>
        <v>1.0748444474131782</v>
      </c>
      <c r="AV124" s="7">
        <f t="shared" ref="AV124:BG133" si="188">TREND($EG124:$EH124,$EG$2:$EH$2,AV$2)</f>
        <v>1.0705337919687439</v>
      </c>
      <c r="AW124" s="7">
        <f t="shared" si="188"/>
        <v>1.0662231365243096</v>
      </c>
      <c r="AX124" s="7">
        <f t="shared" si="188"/>
        <v>1.0619124810798755</v>
      </c>
      <c r="AY124" s="7">
        <f t="shared" si="188"/>
        <v>1.0576018256354414</v>
      </c>
      <c r="AZ124" s="7">
        <f t="shared" si="188"/>
        <v>1.0532911701910073</v>
      </c>
      <c r="BA124" s="7">
        <f t="shared" si="188"/>
        <v>1.0489805147465732</v>
      </c>
      <c r="BB124" s="7">
        <f t="shared" si="188"/>
        <v>1.0446698593021388</v>
      </c>
      <c r="BC124" s="7">
        <f t="shared" si="188"/>
        <v>1.0403592038577048</v>
      </c>
      <c r="BD124" s="7">
        <f t="shared" si="188"/>
        <v>1.0360485484132707</v>
      </c>
      <c r="BE124" s="7">
        <f t="shared" si="188"/>
        <v>1.0317378929688363</v>
      </c>
      <c r="BF124" s="7">
        <f t="shared" si="188"/>
        <v>1.0274272375244022</v>
      </c>
      <c r="BG124" s="7">
        <f t="shared" si="188"/>
        <v>1.0231165820799681</v>
      </c>
      <c r="BH124" s="7">
        <f t="shared" ref="BH124:BQ133" si="189">TREND($EH124:$EI124,$EH$2:$EI$2,BH$2)</f>
        <v>1.019618727584503</v>
      </c>
      <c r="BI124" s="7">
        <f t="shared" si="189"/>
        <v>1.0161208730890374</v>
      </c>
      <c r="BJ124" s="7">
        <f t="shared" si="189"/>
        <v>1.0126230185935721</v>
      </c>
      <c r="BK124" s="7">
        <f t="shared" si="189"/>
        <v>1.0091251640981067</v>
      </c>
      <c r="BL124" s="7">
        <f t="shared" si="189"/>
        <v>1.0056273096026411</v>
      </c>
      <c r="BM124" s="7">
        <f t="shared" si="189"/>
        <v>1.0021294551071758</v>
      </c>
      <c r="BN124" s="7">
        <f t="shared" si="189"/>
        <v>0.9986316006117103</v>
      </c>
      <c r="BO124" s="7">
        <f t="shared" si="189"/>
        <v>0.99513374611624483</v>
      </c>
      <c r="BP124" s="7">
        <f t="shared" si="189"/>
        <v>0.99163589162077936</v>
      </c>
      <c r="BQ124" s="7">
        <f t="shared" si="189"/>
        <v>0.9881380371253139</v>
      </c>
      <c r="BR124" s="7">
        <f t="shared" ref="BR124:CE133" si="190">TREND($EH124:$EI124,$EH$2:$EI$2,BR$2)</f>
        <v>0.98464018262984854</v>
      </c>
      <c r="BS124" s="7">
        <f t="shared" si="190"/>
        <v>0.98114232813438307</v>
      </c>
      <c r="BT124" s="7">
        <f t="shared" si="190"/>
        <v>0.9776444736389176</v>
      </c>
      <c r="BU124" s="7">
        <f t="shared" si="190"/>
        <v>0.97414661914345224</v>
      </c>
      <c r="BV124" s="7">
        <f t="shared" si="190"/>
        <v>0.97064876464798677</v>
      </c>
      <c r="BW124" s="7">
        <f t="shared" si="190"/>
        <v>0.9671509101525213</v>
      </c>
      <c r="BX124" s="7">
        <f t="shared" si="190"/>
        <v>0.96365305565705583</v>
      </c>
      <c r="BY124" s="7">
        <f t="shared" si="190"/>
        <v>0.96015520116159037</v>
      </c>
      <c r="BZ124" s="7">
        <f t="shared" si="190"/>
        <v>0.95665734666612501</v>
      </c>
      <c r="CA124" s="7">
        <f t="shared" si="190"/>
        <v>0.95315949217065954</v>
      </c>
      <c r="CB124" s="7">
        <f t="shared" si="190"/>
        <v>0.94966163767519407</v>
      </c>
      <c r="CC124" s="7">
        <f t="shared" si="190"/>
        <v>0.94616378317972871</v>
      </c>
      <c r="CD124" s="7">
        <f t="shared" si="190"/>
        <v>0.94266592868426324</v>
      </c>
      <c r="CE124" s="7">
        <f t="shared" si="190"/>
        <v>0.93916807418879777</v>
      </c>
      <c r="CF124" s="7">
        <f t="shared" ref="CF124:CO133" si="191">TREND($EI124:$EJ124,$EI$2:$EJ$2,CF$2)</f>
        <v>0.93666280811883762</v>
      </c>
      <c r="CG124" s="7">
        <f t="shared" si="191"/>
        <v>0.93415754204887769</v>
      </c>
      <c r="CH124" s="7">
        <f t="shared" si="191"/>
        <v>0.93165227597891764</v>
      </c>
      <c r="CI124" s="7">
        <f t="shared" si="191"/>
        <v>0.92914700990895771</v>
      </c>
      <c r="CJ124" s="7">
        <f t="shared" si="191"/>
        <v>0.92664174383899778</v>
      </c>
      <c r="CK124" s="7">
        <f t="shared" si="191"/>
        <v>0.92413647776903773</v>
      </c>
      <c r="CL124" s="7">
        <f t="shared" si="191"/>
        <v>0.92163121169907769</v>
      </c>
      <c r="CM124" s="7">
        <f t="shared" si="191"/>
        <v>0.91912594562911776</v>
      </c>
      <c r="CN124" s="7">
        <f t="shared" si="191"/>
        <v>0.91662067955915782</v>
      </c>
      <c r="CO124" s="7">
        <f t="shared" si="191"/>
        <v>0.91411541348919778</v>
      </c>
      <c r="CP124" s="7">
        <f t="shared" ref="CP124:DC133" si="192">TREND($EI124:$EJ124,$EI$2:$EJ$2,CP$2)</f>
        <v>0.91161014741923785</v>
      </c>
      <c r="CQ124" s="7">
        <f t="shared" si="192"/>
        <v>0.9091048813492778</v>
      </c>
      <c r="CR124" s="7">
        <f t="shared" si="192"/>
        <v>0.90659961527931787</v>
      </c>
      <c r="CS124" s="7">
        <f t="shared" si="192"/>
        <v>0.90409434920935783</v>
      </c>
      <c r="CT124" s="7">
        <f t="shared" si="192"/>
        <v>0.9015890831393979</v>
      </c>
      <c r="CU124" s="7">
        <f t="shared" si="192"/>
        <v>0.89908381706943796</v>
      </c>
      <c r="CV124" s="7">
        <f t="shared" si="192"/>
        <v>0.89657855099947792</v>
      </c>
      <c r="CW124" s="7">
        <f t="shared" si="192"/>
        <v>0.89407328492951788</v>
      </c>
      <c r="CX124" s="7">
        <f t="shared" si="192"/>
        <v>0.89156801885955794</v>
      </c>
      <c r="CY124" s="7">
        <f t="shared" si="192"/>
        <v>0.88906275278959801</v>
      </c>
      <c r="CZ124" s="7">
        <f t="shared" si="192"/>
        <v>0.88655748671963797</v>
      </c>
      <c r="DA124" s="7">
        <f t="shared" si="192"/>
        <v>0.88405222064967803</v>
      </c>
      <c r="DB124" s="7">
        <f t="shared" si="192"/>
        <v>0.88154695457971799</v>
      </c>
      <c r="DC124" s="7">
        <f t="shared" si="192"/>
        <v>0.87904168850975806</v>
      </c>
      <c r="DD124" s="7">
        <f t="shared" ref="DD124:DM133" si="193">TREND($EJ124:$EK124,$EJ$2:$EK$2,DD$2)</f>
        <v>0.87719917694978178</v>
      </c>
      <c r="DE124" s="7">
        <f t="shared" si="193"/>
        <v>0.87535666538980517</v>
      </c>
      <c r="DF124" s="7">
        <f t="shared" si="193"/>
        <v>0.87351415382982867</v>
      </c>
      <c r="DG124" s="7">
        <f t="shared" si="193"/>
        <v>0.87167164226985216</v>
      </c>
      <c r="DH124" s="7">
        <f t="shared" si="193"/>
        <v>0.86982913070987566</v>
      </c>
      <c r="DI124" s="7">
        <f t="shared" si="193"/>
        <v>0.86798661914989916</v>
      </c>
      <c r="DJ124" s="7">
        <f t="shared" si="193"/>
        <v>0.86614410758992255</v>
      </c>
      <c r="DK124" s="7">
        <f t="shared" si="193"/>
        <v>0.86430159602994605</v>
      </c>
      <c r="DL124" s="7">
        <f t="shared" si="193"/>
        <v>0.86245908446996955</v>
      </c>
      <c r="DM124" s="7">
        <f t="shared" si="193"/>
        <v>0.86061657290999305</v>
      </c>
      <c r="DN124" s="7">
        <f t="shared" ref="DN124:EA133" si="194">TREND($EJ124:$EK124,$EJ$2:$EK$2,DN$2)</f>
        <v>0.85877406135001655</v>
      </c>
      <c r="DO124" s="7">
        <f t="shared" si="194"/>
        <v>0.85693154979004005</v>
      </c>
      <c r="DP124" s="7">
        <f t="shared" si="194"/>
        <v>0.85508903823006355</v>
      </c>
      <c r="DQ124" s="7">
        <f t="shared" si="194"/>
        <v>0.85324652667008694</v>
      </c>
      <c r="DR124" s="7">
        <f t="shared" si="194"/>
        <v>0.85140401511011043</v>
      </c>
      <c r="DS124" s="7">
        <f t="shared" si="194"/>
        <v>0.84956150355013393</v>
      </c>
      <c r="DT124" s="7">
        <f t="shared" si="194"/>
        <v>0.84771899199015743</v>
      </c>
      <c r="DU124" s="7">
        <f t="shared" si="194"/>
        <v>0.84587648043018093</v>
      </c>
      <c r="DV124" s="7">
        <f t="shared" si="194"/>
        <v>0.84403396887020432</v>
      </c>
      <c r="DW124" s="7">
        <f t="shared" si="194"/>
        <v>0.84219145731022782</v>
      </c>
      <c r="DX124" s="7">
        <f t="shared" si="194"/>
        <v>0.84034894575025132</v>
      </c>
      <c r="DY124" s="7">
        <f t="shared" si="194"/>
        <v>0.83850643419027482</v>
      </c>
      <c r="DZ124" s="7">
        <f t="shared" si="194"/>
        <v>0.83666392263029832</v>
      </c>
      <c r="EA124" s="7">
        <f t="shared" si="194"/>
        <v>0.83482141107032182</v>
      </c>
      <c r="EC124" s="1">
        <v>1.21</v>
      </c>
      <c r="ED124" s="4">
        <f t="shared" si="167"/>
        <v>1.2440282375064693</v>
      </c>
      <c r="EE124" s="4">
        <f t="shared" si="168"/>
        <v>1.2196497317864914</v>
      </c>
      <c r="EF124" s="4">
        <f t="shared" si="169"/>
        <v>1.1410793698496287</v>
      </c>
      <c r="EG124" s="4">
        <f t="shared" si="170"/>
        <v>1.0748444474131782</v>
      </c>
      <c r="EH124" s="4">
        <f t="shared" si="171"/>
        <v>1.0231165820799684</v>
      </c>
      <c r="EI124" s="4">
        <f t="shared" si="172"/>
        <v>0.93916807418879777</v>
      </c>
      <c r="EJ124" s="4">
        <f t="shared" si="173"/>
        <v>0.87904168850975817</v>
      </c>
      <c r="EK124" s="4">
        <f t="shared" si="174"/>
        <v>0.83482141107032171</v>
      </c>
    </row>
    <row r="125" spans="16:141" x14ac:dyDescent="0.35">
      <c r="P125" s="1">
        <f t="shared" si="116"/>
        <v>1.22</v>
      </c>
      <c r="Q125" s="7">
        <f t="shared" si="185"/>
        <v>1.2443574714555468</v>
      </c>
      <c r="R125" s="7">
        <f t="shared" si="185"/>
        <v>1.2404931084695203</v>
      </c>
      <c r="S125" s="7">
        <f t="shared" si="185"/>
        <v>1.2366287454834941</v>
      </c>
      <c r="T125" s="7">
        <f t="shared" si="185"/>
        <v>1.2327643824974677</v>
      </c>
      <c r="U125" s="7">
        <f t="shared" si="185"/>
        <v>1.2289000195114412</v>
      </c>
      <c r="V125" s="7">
        <f t="shared" si="185"/>
        <v>1.225035656525415</v>
      </c>
      <c r="W125" s="7">
        <f t="shared" si="185"/>
        <v>1.2211712935393886</v>
      </c>
      <c r="X125" s="7">
        <f t="shared" si="186"/>
        <v>1.2147294826802324</v>
      </c>
      <c r="Y125" s="7">
        <f t="shared" si="186"/>
        <v>1.2082876718210764</v>
      </c>
      <c r="Z125" s="7">
        <f t="shared" si="186"/>
        <v>1.2018458609619203</v>
      </c>
      <c r="AA125" s="7">
        <f t="shared" si="186"/>
        <v>1.1954040501027641</v>
      </c>
      <c r="AB125" s="7">
        <f t="shared" si="186"/>
        <v>1.1889622392436081</v>
      </c>
      <c r="AC125" s="7">
        <f t="shared" si="186"/>
        <v>1.1825204283844519</v>
      </c>
      <c r="AD125" s="7">
        <f t="shared" si="186"/>
        <v>1.1760786175252957</v>
      </c>
      <c r="AE125" s="7">
        <f t="shared" si="186"/>
        <v>1.1696368066661398</v>
      </c>
      <c r="AF125" s="7">
        <f t="shared" si="186"/>
        <v>1.1631949958069836</v>
      </c>
      <c r="AG125" s="7">
        <f t="shared" si="186"/>
        <v>1.1567531849478274</v>
      </c>
      <c r="AH125" s="7">
        <f t="shared" si="186"/>
        <v>1.1503113740886715</v>
      </c>
      <c r="AI125" s="7">
        <f t="shared" si="186"/>
        <v>1.1438695632295153</v>
      </c>
      <c r="AJ125" s="7">
        <f t="shared" si="187"/>
        <v>1.1383943361837743</v>
      </c>
      <c r="AK125" s="7">
        <f t="shared" si="187"/>
        <v>1.1329191091380333</v>
      </c>
      <c r="AL125" s="7">
        <f t="shared" si="187"/>
        <v>1.1274438820922925</v>
      </c>
      <c r="AM125" s="7">
        <f t="shared" si="187"/>
        <v>1.1219686550465515</v>
      </c>
      <c r="AN125" s="7">
        <f t="shared" si="187"/>
        <v>1.1164934280008105</v>
      </c>
      <c r="AO125" s="7">
        <f t="shared" si="187"/>
        <v>1.1110182009550695</v>
      </c>
      <c r="AP125" s="7">
        <f t="shared" si="187"/>
        <v>1.1055429739093288</v>
      </c>
      <c r="AQ125" s="7">
        <f t="shared" si="187"/>
        <v>1.1000677468635878</v>
      </c>
      <c r="AR125" s="7">
        <f t="shared" si="187"/>
        <v>1.0945925198178468</v>
      </c>
      <c r="AS125" s="7">
        <f t="shared" si="187"/>
        <v>1.0891172927721058</v>
      </c>
      <c r="AT125" s="7">
        <f t="shared" si="187"/>
        <v>1.083642065726365</v>
      </c>
      <c r="AU125" s="7">
        <f t="shared" si="187"/>
        <v>1.078166838680624</v>
      </c>
      <c r="AV125" s="7">
        <f t="shared" si="188"/>
        <v>1.0738969038817068</v>
      </c>
      <c r="AW125" s="7">
        <f t="shared" si="188"/>
        <v>1.0696269690827895</v>
      </c>
      <c r="AX125" s="7">
        <f t="shared" si="188"/>
        <v>1.0653570342838721</v>
      </c>
      <c r="AY125" s="7">
        <f t="shared" si="188"/>
        <v>1.0610870994849548</v>
      </c>
      <c r="AZ125" s="7">
        <f t="shared" si="188"/>
        <v>1.0568171646860374</v>
      </c>
      <c r="BA125" s="7">
        <f t="shared" si="188"/>
        <v>1.0525472298871201</v>
      </c>
      <c r="BB125" s="7">
        <f t="shared" si="188"/>
        <v>1.0482772950882029</v>
      </c>
      <c r="BC125" s="7">
        <f t="shared" si="188"/>
        <v>1.0440073602892854</v>
      </c>
      <c r="BD125" s="7">
        <f t="shared" si="188"/>
        <v>1.0397374254903682</v>
      </c>
      <c r="BE125" s="7">
        <f t="shared" si="188"/>
        <v>1.0354674906914507</v>
      </c>
      <c r="BF125" s="7">
        <f t="shared" si="188"/>
        <v>1.0311975558925335</v>
      </c>
      <c r="BG125" s="7">
        <f t="shared" si="188"/>
        <v>1.0269276210936162</v>
      </c>
      <c r="BH125" s="7">
        <f t="shared" si="189"/>
        <v>1.0234413349905678</v>
      </c>
      <c r="BI125" s="7">
        <f t="shared" si="189"/>
        <v>1.0199550488875193</v>
      </c>
      <c r="BJ125" s="7">
        <f t="shared" si="189"/>
        <v>1.0164687627844711</v>
      </c>
      <c r="BK125" s="7">
        <f t="shared" si="189"/>
        <v>1.0129824766814228</v>
      </c>
      <c r="BL125" s="7">
        <f t="shared" si="189"/>
        <v>1.0094961905783744</v>
      </c>
      <c r="BM125" s="7">
        <f t="shared" si="189"/>
        <v>1.0060099044753261</v>
      </c>
      <c r="BN125" s="7">
        <f t="shared" si="189"/>
        <v>1.0025236183722779</v>
      </c>
      <c r="BO125" s="7">
        <f t="shared" si="189"/>
        <v>0.99903733226922953</v>
      </c>
      <c r="BP125" s="7">
        <f t="shared" si="189"/>
        <v>0.99555104616618117</v>
      </c>
      <c r="BQ125" s="7">
        <f t="shared" si="189"/>
        <v>0.99206476006313293</v>
      </c>
      <c r="BR125" s="7">
        <f t="shared" si="190"/>
        <v>0.98857847396008458</v>
      </c>
      <c r="BS125" s="7">
        <f t="shared" si="190"/>
        <v>0.98509218785703623</v>
      </c>
      <c r="BT125" s="7">
        <f t="shared" si="190"/>
        <v>0.98160590175398799</v>
      </c>
      <c r="BU125" s="7">
        <f t="shared" si="190"/>
        <v>0.97811961565093963</v>
      </c>
      <c r="BV125" s="7">
        <f t="shared" si="190"/>
        <v>0.97463332954789128</v>
      </c>
      <c r="BW125" s="7">
        <f t="shared" si="190"/>
        <v>0.97114704344484304</v>
      </c>
      <c r="BX125" s="7">
        <f t="shared" si="190"/>
        <v>0.96766075734179469</v>
      </c>
      <c r="BY125" s="7">
        <f t="shared" si="190"/>
        <v>0.96417447123874633</v>
      </c>
      <c r="BZ125" s="7">
        <f t="shared" si="190"/>
        <v>0.96068818513569809</v>
      </c>
      <c r="CA125" s="7">
        <f t="shared" si="190"/>
        <v>0.95720189903264974</v>
      </c>
      <c r="CB125" s="7">
        <f t="shared" si="190"/>
        <v>0.95371561292960139</v>
      </c>
      <c r="CC125" s="7">
        <f t="shared" si="190"/>
        <v>0.95022932682655314</v>
      </c>
      <c r="CD125" s="7">
        <f t="shared" si="190"/>
        <v>0.94674304072350479</v>
      </c>
      <c r="CE125" s="7">
        <f t="shared" si="190"/>
        <v>0.94325675462045644</v>
      </c>
      <c r="CF125" s="7">
        <f t="shared" si="191"/>
        <v>0.94074914827050371</v>
      </c>
      <c r="CG125" s="7">
        <f t="shared" si="191"/>
        <v>0.93824154192055109</v>
      </c>
      <c r="CH125" s="7">
        <f t="shared" si="191"/>
        <v>0.93573393557059847</v>
      </c>
      <c r="CI125" s="7">
        <f t="shared" si="191"/>
        <v>0.93322632922064575</v>
      </c>
      <c r="CJ125" s="7">
        <f t="shared" si="191"/>
        <v>0.93071872287069313</v>
      </c>
      <c r="CK125" s="7">
        <f t="shared" si="191"/>
        <v>0.92821111652074051</v>
      </c>
      <c r="CL125" s="7">
        <f t="shared" si="191"/>
        <v>0.92570351017078778</v>
      </c>
      <c r="CM125" s="7">
        <f t="shared" si="191"/>
        <v>0.92319590382083516</v>
      </c>
      <c r="CN125" s="7">
        <f t="shared" si="191"/>
        <v>0.92068829747088254</v>
      </c>
      <c r="CO125" s="7">
        <f t="shared" si="191"/>
        <v>0.91818069112092981</v>
      </c>
      <c r="CP125" s="7">
        <f t="shared" si="192"/>
        <v>0.9156730847709772</v>
      </c>
      <c r="CQ125" s="7">
        <f t="shared" si="192"/>
        <v>0.91316547842102458</v>
      </c>
      <c r="CR125" s="7">
        <f t="shared" si="192"/>
        <v>0.91065787207107185</v>
      </c>
      <c r="CS125" s="7">
        <f t="shared" si="192"/>
        <v>0.90815026572111923</v>
      </c>
      <c r="CT125" s="7">
        <f t="shared" si="192"/>
        <v>0.90564265937116661</v>
      </c>
      <c r="CU125" s="7">
        <f t="shared" si="192"/>
        <v>0.90313505302121388</v>
      </c>
      <c r="CV125" s="7">
        <f t="shared" si="192"/>
        <v>0.90062744667126127</v>
      </c>
      <c r="CW125" s="7">
        <f t="shared" si="192"/>
        <v>0.89811984032130865</v>
      </c>
      <c r="CX125" s="7">
        <f t="shared" si="192"/>
        <v>0.89561223397135592</v>
      </c>
      <c r="CY125" s="7">
        <f t="shared" si="192"/>
        <v>0.8931046276214033</v>
      </c>
      <c r="CZ125" s="7">
        <f t="shared" si="192"/>
        <v>0.89059702127145068</v>
      </c>
      <c r="DA125" s="7">
        <f t="shared" si="192"/>
        <v>0.88808941492149795</v>
      </c>
      <c r="DB125" s="7">
        <f t="shared" si="192"/>
        <v>0.88558180857154534</v>
      </c>
      <c r="DC125" s="7">
        <f t="shared" si="192"/>
        <v>0.88307420222159272</v>
      </c>
      <c r="DD125" s="7">
        <f t="shared" si="193"/>
        <v>0.88123064352792335</v>
      </c>
      <c r="DE125" s="7">
        <f t="shared" si="193"/>
        <v>0.87938708483425398</v>
      </c>
      <c r="DF125" s="7">
        <f t="shared" si="193"/>
        <v>0.87754352614058462</v>
      </c>
      <c r="DG125" s="7">
        <f t="shared" si="193"/>
        <v>0.87569996744691525</v>
      </c>
      <c r="DH125" s="7">
        <f t="shared" si="193"/>
        <v>0.87385640875324588</v>
      </c>
      <c r="DI125" s="7">
        <f t="shared" si="193"/>
        <v>0.87201285005957652</v>
      </c>
      <c r="DJ125" s="7">
        <f t="shared" si="193"/>
        <v>0.87016929136590715</v>
      </c>
      <c r="DK125" s="7">
        <f t="shared" si="193"/>
        <v>0.86832573267223778</v>
      </c>
      <c r="DL125" s="7">
        <f t="shared" si="193"/>
        <v>0.86648217397856842</v>
      </c>
      <c r="DM125" s="7">
        <f t="shared" si="193"/>
        <v>0.86463861528489905</v>
      </c>
      <c r="DN125" s="7">
        <f t="shared" si="194"/>
        <v>0.86279505659122968</v>
      </c>
      <c r="DO125" s="7">
        <f t="shared" si="194"/>
        <v>0.86095149789756031</v>
      </c>
      <c r="DP125" s="7">
        <f t="shared" si="194"/>
        <v>0.85910793920389095</v>
      </c>
      <c r="DQ125" s="7">
        <f t="shared" si="194"/>
        <v>0.85726438051022158</v>
      </c>
      <c r="DR125" s="7">
        <f t="shared" si="194"/>
        <v>0.85542082181655221</v>
      </c>
      <c r="DS125" s="7">
        <f t="shared" si="194"/>
        <v>0.85357726312288285</v>
      </c>
      <c r="DT125" s="7">
        <f t="shared" si="194"/>
        <v>0.85173370442921359</v>
      </c>
      <c r="DU125" s="7">
        <f t="shared" si="194"/>
        <v>0.84989014573554422</v>
      </c>
      <c r="DV125" s="7">
        <f t="shared" si="194"/>
        <v>0.84804658704187486</v>
      </c>
      <c r="DW125" s="7">
        <f t="shared" si="194"/>
        <v>0.84620302834820549</v>
      </c>
      <c r="DX125" s="7">
        <f t="shared" si="194"/>
        <v>0.84435946965453612</v>
      </c>
      <c r="DY125" s="7">
        <f t="shared" si="194"/>
        <v>0.84251591096086675</v>
      </c>
      <c r="DZ125" s="7">
        <f t="shared" si="194"/>
        <v>0.84067235226719739</v>
      </c>
      <c r="EA125" s="7">
        <f t="shared" si="194"/>
        <v>0.83882879357352802</v>
      </c>
      <c r="EC125" s="1">
        <v>1.22</v>
      </c>
      <c r="ED125" s="4">
        <f t="shared" si="167"/>
        <v>1.2443574714555468</v>
      </c>
      <c r="EE125" s="4">
        <f t="shared" si="168"/>
        <v>1.2211712935393886</v>
      </c>
      <c r="EF125" s="4">
        <f t="shared" si="169"/>
        <v>1.1438695632295153</v>
      </c>
      <c r="EG125" s="4">
        <f t="shared" si="170"/>
        <v>1.078166838680624</v>
      </c>
      <c r="EH125" s="4">
        <f t="shared" si="171"/>
        <v>1.026927621093616</v>
      </c>
      <c r="EI125" s="4">
        <f t="shared" si="172"/>
        <v>0.94325675462045644</v>
      </c>
      <c r="EJ125" s="4">
        <f t="shared" si="173"/>
        <v>0.88307420222159272</v>
      </c>
      <c r="EK125" s="4">
        <f t="shared" si="174"/>
        <v>0.83882879357352802</v>
      </c>
    </row>
    <row r="126" spans="16:141" x14ac:dyDescent="0.35">
      <c r="P126" s="1">
        <f t="shared" si="116"/>
        <v>1.23</v>
      </c>
      <c r="Q126" s="7">
        <f t="shared" si="185"/>
        <v>1.244686705404624</v>
      </c>
      <c r="R126" s="7">
        <f t="shared" si="185"/>
        <v>1.2410210637192343</v>
      </c>
      <c r="S126" s="7">
        <f t="shared" si="185"/>
        <v>1.2373554220338445</v>
      </c>
      <c r="T126" s="7">
        <f t="shared" si="185"/>
        <v>1.2336897803484548</v>
      </c>
      <c r="U126" s="7">
        <f t="shared" si="185"/>
        <v>1.2300241386630653</v>
      </c>
      <c r="V126" s="7">
        <f t="shared" si="185"/>
        <v>1.2263584969776755</v>
      </c>
      <c r="W126" s="7">
        <f t="shared" si="185"/>
        <v>1.2226928552922858</v>
      </c>
      <c r="X126" s="7">
        <f t="shared" si="186"/>
        <v>1.2163567637353787</v>
      </c>
      <c r="Y126" s="7">
        <f t="shared" si="186"/>
        <v>1.2100206721784719</v>
      </c>
      <c r="Z126" s="7">
        <f t="shared" si="186"/>
        <v>1.2036845806215648</v>
      </c>
      <c r="AA126" s="7">
        <f t="shared" si="186"/>
        <v>1.1973484890646577</v>
      </c>
      <c r="AB126" s="7">
        <f t="shared" si="186"/>
        <v>1.1910123975077509</v>
      </c>
      <c r="AC126" s="7">
        <f t="shared" si="186"/>
        <v>1.1846763059508438</v>
      </c>
      <c r="AD126" s="7">
        <f t="shared" si="186"/>
        <v>1.1783402143939368</v>
      </c>
      <c r="AE126" s="7">
        <f t="shared" si="186"/>
        <v>1.1720041228370299</v>
      </c>
      <c r="AF126" s="7">
        <f t="shared" si="186"/>
        <v>1.1656680312801229</v>
      </c>
      <c r="AG126" s="7">
        <f t="shared" si="186"/>
        <v>1.1593319397232158</v>
      </c>
      <c r="AH126" s="7">
        <f t="shared" si="186"/>
        <v>1.152995848166309</v>
      </c>
      <c r="AI126" s="7">
        <f t="shared" si="186"/>
        <v>1.1466597566094019</v>
      </c>
      <c r="AJ126" s="7">
        <f t="shared" si="187"/>
        <v>1.1412288793876242</v>
      </c>
      <c r="AK126" s="7">
        <f t="shared" si="187"/>
        <v>1.1357980021658465</v>
      </c>
      <c r="AL126" s="7">
        <f t="shared" si="187"/>
        <v>1.1303671249440688</v>
      </c>
      <c r="AM126" s="7">
        <f t="shared" si="187"/>
        <v>1.1249362477222911</v>
      </c>
      <c r="AN126" s="7">
        <f t="shared" si="187"/>
        <v>1.1195053705005136</v>
      </c>
      <c r="AO126" s="7">
        <f t="shared" si="187"/>
        <v>1.1140744932787359</v>
      </c>
      <c r="AP126" s="7">
        <f t="shared" si="187"/>
        <v>1.1086436160569582</v>
      </c>
      <c r="AQ126" s="7">
        <f t="shared" si="187"/>
        <v>1.1032127388351805</v>
      </c>
      <c r="AR126" s="7">
        <f t="shared" si="187"/>
        <v>1.0977818616134027</v>
      </c>
      <c r="AS126" s="7">
        <f t="shared" si="187"/>
        <v>1.092350984391625</v>
      </c>
      <c r="AT126" s="7">
        <f t="shared" si="187"/>
        <v>1.0869201071698473</v>
      </c>
      <c r="AU126" s="7">
        <f t="shared" si="187"/>
        <v>1.0814892299480698</v>
      </c>
      <c r="AV126" s="7">
        <f t="shared" si="188"/>
        <v>1.0772600157946692</v>
      </c>
      <c r="AW126" s="7">
        <f t="shared" si="188"/>
        <v>1.0730308016412686</v>
      </c>
      <c r="AX126" s="7">
        <f t="shared" si="188"/>
        <v>1.0688015874878682</v>
      </c>
      <c r="AY126" s="7">
        <f t="shared" si="188"/>
        <v>1.0645723733344676</v>
      </c>
      <c r="AZ126" s="7">
        <f t="shared" si="188"/>
        <v>1.060343159181067</v>
      </c>
      <c r="BA126" s="7">
        <f t="shared" si="188"/>
        <v>1.0561139450276666</v>
      </c>
      <c r="BB126" s="7">
        <f t="shared" si="188"/>
        <v>1.051884730874266</v>
      </c>
      <c r="BC126" s="7">
        <f t="shared" si="188"/>
        <v>1.0476555167208654</v>
      </c>
      <c r="BD126" s="7">
        <f t="shared" si="188"/>
        <v>1.043426302567465</v>
      </c>
      <c r="BE126" s="7">
        <f t="shared" si="188"/>
        <v>1.0391970884140644</v>
      </c>
      <c r="BF126" s="7">
        <f t="shared" si="188"/>
        <v>1.0349678742606638</v>
      </c>
      <c r="BG126" s="7">
        <f t="shared" si="188"/>
        <v>1.0307386601072634</v>
      </c>
      <c r="BH126" s="7">
        <f t="shared" si="189"/>
        <v>1.0272639423966323</v>
      </c>
      <c r="BI126" s="7">
        <f t="shared" si="189"/>
        <v>1.023789224686001</v>
      </c>
      <c r="BJ126" s="7">
        <f t="shared" si="189"/>
        <v>1.0203145069753699</v>
      </c>
      <c r="BK126" s="7">
        <f t="shared" si="189"/>
        <v>1.0168397892647387</v>
      </c>
      <c r="BL126" s="7">
        <f t="shared" si="189"/>
        <v>1.0133650715541074</v>
      </c>
      <c r="BM126" s="7">
        <f t="shared" si="189"/>
        <v>1.0098903538434763</v>
      </c>
      <c r="BN126" s="7">
        <f t="shared" si="189"/>
        <v>1.0064156361328451</v>
      </c>
      <c r="BO126" s="7">
        <f t="shared" si="189"/>
        <v>1.002940918422214</v>
      </c>
      <c r="BP126" s="7">
        <f t="shared" si="189"/>
        <v>0.99946620071158276</v>
      </c>
      <c r="BQ126" s="7">
        <f t="shared" si="189"/>
        <v>0.99599148300095153</v>
      </c>
      <c r="BR126" s="7">
        <f t="shared" si="190"/>
        <v>0.9925167652903204</v>
      </c>
      <c r="BS126" s="7">
        <f t="shared" si="190"/>
        <v>0.98904204757968917</v>
      </c>
      <c r="BT126" s="7">
        <f t="shared" si="190"/>
        <v>0.98556732986905804</v>
      </c>
      <c r="BU126" s="7">
        <f t="shared" si="190"/>
        <v>0.9820926121584268</v>
      </c>
      <c r="BV126" s="7">
        <f t="shared" si="190"/>
        <v>0.97861789444779568</v>
      </c>
      <c r="BW126" s="7">
        <f t="shared" si="190"/>
        <v>0.97514317673716444</v>
      </c>
      <c r="BX126" s="7">
        <f t="shared" si="190"/>
        <v>0.97166845902653332</v>
      </c>
      <c r="BY126" s="7">
        <f t="shared" si="190"/>
        <v>0.96819374131590208</v>
      </c>
      <c r="BZ126" s="7">
        <f t="shared" si="190"/>
        <v>0.96471902360527095</v>
      </c>
      <c r="CA126" s="7">
        <f t="shared" si="190"/>
        <v>0.96124430589463972</v>
      </c>
      <c r="CB126" s="7">
        <f t="shared" si="190"/>
        <v>0.95776958818400859</v>
      </c>
      <c r="CC126" s="7">
        <f t="shared" si="190"/>
        <v>0.95429487047337735</v>
      </c>
      <c r="CD126" s="7">
        <f t="shared" si="190"/>
        <v>0.95082015276274623</v>
      </c>
      <c r="CE126" s="7">
        <f t="shared" si="190"/>
        <v>0.94734543505211499</v>
      </c>
      <c r="CF126" s="7">
        <f t="shared" si="191"/>
        <v>0.9448354884221698</v>
      </c>
      <c r="CG126" s="7">
        <f t="shared" si="191"/>
        <v>0.9423255417922245</v>
      </c>
      <c r="CH126" s="7">
        <f t="shared" si="191"/>
        <v>0.93981559516227908</v>
      </c>
      <c r="CI126" s="7">
        <f t="shared" si="191"/>
        <v>0.93730564853233378</v>
      </c>
      <c r="CJ126" s="7">
        <f t="shared" si="191"/>
        <v>0.93479570190238848</v>
      </c>
      <c r="CK126" s="7">
        <f t="shared" si="191"/>
        <v>0.93228575527244317</v>
      </c>
      <c r="CL126" s="7">
        <f t="shared" si="191"/>
        <v>0.92977580864249787</v>
      </c>
      <c r="CM126" s="7">
        <f t="shared" si="191"/>
        <v>0.92726586201255246</v>
      </c>
      <c r="CN126" s="7">
        <f t="shared" si="191"/>
        <v>0.92475591538260726</v>
      </c>
      <c r="CO126" s="7">
        <f t="shared" si="191"/>
        <v>0.92224596875266185</v>
      </c>
      <c r="CP126" s="7">
        <f t="shared" si="192"/>
        <v>0.91973602212271655</v>
      </c>
      <c r="CQ126" s="7">
        <f t="shared" si="192"/>
        <v>0.91722607549277124</v>
      </c>
      <c r="CR126" s="7">
        <f t="shared" si="192"/>
        <v>0.91471612886282594</v>
      </c>
      <c r="CS126" s="7">
        <f t="shared" si="192"/>
        <v>0.91220618223288064</v>
      </c>
      <c r="CT126" s="7">
        <f t="shared" si="192"/>
        <v>0.90969623560293522</v>
      </c>
      <c r="CU126" s="7">
        <f t="shared" si="192"/>
        <v>0.90718628897298992</v>
      </c>
      <c r="CV126" s="7">
        <f t="shared" si="192"/>
        <v>0.90467634234304461</v>
      </c>
      <c r="CW126" s="7">
        <f t="shared" si="192"/>
        <v>0.90216639571309931</v>
      </c>
      <c r="CX126" s="7">
        <f t="shared" si="192"/>
        <v>0.89965644908315401</v>
      </c>
      <c r="CY126" s="7">
        <f t="shared" si="192"/>
        <v>0.89714650245320859</v>
      </c>
      <c r="CZ126" s="7">
        <f t="shared" si="192"/>
        <v>0.8946365558232634</v>
      </c>
      <c r="DA126" s="7">
        <f t="shared" si="192"/>
        <v>0.89212660919331799</v>
      </c>
      <c r="DB126" s="7">
        <f t="shared" si="192"/>
        <v>0.88961666256337268</v>
      </c>
      <c r="DC126" s="7">
        <f t="shared" si="192"/>
        <v>0.88710671593342738</v>
      </c>
      <c r="DD126" s="7">
        <f t="shared" si="193"/>
        <v>0.88526211010606515</v>
      </c>
      <c r="DE126" s="7">
        <f t="shared" si="193"/>
        <v>0.88341750427870291</v>
      </c>
      <c r="DF126" s="7">
        <f t="shared" si="193"/>
        <v>0.88157289845134068</v>
      </c>
      <c r="DG126" s="7">
        <f t="shared" si="193"/>
        <v>0.87972829262397845</v>
      </c>
      <c r="DH126" s="7">
        <f t="shared" si="193"/>
        <v>0.87788368679661632</v>
      </c>
      <c r="DI126" s="7">
        <f t="shared" si="193"/>
        <v>0.87603908096925409</v>
      </c>
      <c r="DJ126" s="7">
        <f t="shared" si="193"/>
        <v>0.87419447514189186</v>
      </c>
      <c r="DK126" s="7">
        <f t="shared" si="193"/>
        <v>0.87234986931452962</v>
      </c>
      <c r="DL126" s="7">
        <f t="shared" si="193"/>
        <v>0.8705052634871675</v>
      </c>
      <c r="DM126" s="7">
        <f t="shared" si="193"/>
        <v>0.86866065765980527</v>
      </c>
      <c r="DN126" s="7">
        <f t="shared" si="194"/>
        <v>0.86681605183244304</v>
      </c>
      <c r="DO126" s="7">
        <f t="shared" si="194"/>
        <v>0.8649714460050808</v>
      </c>
      <c r="DP126" s="7">
        <f t="shared" si="194"/>
        <v>0.86312684017771857</v>
      </c>
      <c r="DQ126" s="7">
        <f t="shared" si="194"/>
        <v>0.86128223435035633</v>
      </c>
      <c r="DR126" s="7">
        <f t="shared" si="194"/>
        <v>0.85943762852299421</v>
      </c>
      <c r="DS126" s="7">
        <f t="shared" si="194"/>
        <v>0.85759302269563198</v>
      </c>
      <c r="DT126" s="7">
        <f t="shared" si="194"/>
        <v>0.85574841686826975</v>
      </c>
      <c r="DU126" s="7">
        <f t="shared" si="194"/>
        <v>0.85390381104090762</v>
      </c>
      <c r="DV126" s="7">
        <f t="shared" si="194"/>
        <v>0.85205920521354539</v>
      </c>
      <c r="DW126" s="7">
        <f t="shared" si="194"/>
        <v>0.85021459938618316</v>
      </c>
      <c r="DX126" s="7">
        <f t="shared" si="194"/>
        <v>0.84836999355882092</v>
      </c>
      <c r="DY126" s="7">
        <f t="shared" si="194"/>
        <v>0.84652538773145869</v>
      </c>
      <c r="DZ126" s="7">
        <f t="shared" si="194"/>
        <v>0.84468078190409646</v>
      </c>
      <c r="EA126" s="7">
        <f t="shared" si="194"/>
        <v>0.84283617607673422</v>
      </c>
      <c r="EC126" s="1">
        <v>1.23</v>
      </c>
      <c r="ED126" s="4">
        <f t="shared" si="167"/>
        <v>1.244686705404624</v>
      </c>
      <c r="EE126" s="4">
        <f t="shared" si="168"/>
        <v>1.2226928552922858</v>
      </c>
      <c r="EF126" s="4">
        <f t="shared" si="169"/>
        <v>1.1466597566094019</v>
      </c>
      <c r="EG126" s="4">
        <f t="shared" si="170"/>
        <v>1.0814892299480698</v>
      </c>
      <c r="EH126" s="4">
        <f t="shared" si="171"/>
        <v>1.0307386601072634</v>
      </c>
      <c r="EI126" s="4">
        <f t="shared" si="172"/>
        <v>0.9473454350521151</v>
      </c>
      <c r="EJ126" s="4">
        <f t="shared" si="173"/>
        <v>0.88710671593342738</v>
      </c>
      <c r="EK126" s="4">
        <f t="shared" si="174"/>
        <v>0.84283617607673433</v>
      </c>
    </row>
    <row r="127" spans="16:141" x14ac:dyDescent="0.35">
      <c r="P127" s="1">
        <f t="shared" si="116"/>
        <v>1.24</v>
      </c>
      <c r="Q127" s="7">
        <f t="shared" si="185"/>
        <v>1.2450159393537015</v>
      </c>
      <c r="R127" s="7">
        <f t="shared" si="185"/>
        <v>1.2415490189689484</v>
      </c>
      <c r="S127" s="7">
        <f t="shared" si="185"/>
        <v>1.2380820985841954</v>
      </c>
      <c r="T127" s="7">
        <f t="shared" si="185"/>
        <v>1.2346151781994421</v>
      </c>
      <c r="U127" s="7">
        <f t="shared" si="185"/>
        <v>1.2311482578146891</v>
      </c>
      <c r="V127" s="7">
        <f t="shared" si="185"/>
        <v>1.227681337429936</v>
      </c>
      <c r="W127" s="7">
        <f t="shared" si="185"/>
        <v>1.224214417045183</v>
      </c>
      <c r="X127" s="7">
        <f t="shared" si="186"/>
        <v>1.2179840447905248</v>
      </c>
      <c r="Y127" s="7">
        <f t="shared" si="186"/>
        <v>1.2117536725358671</v>
      </c>
      <c r="Z127" s="7">
        <f t="shared" si="186"/>
        <v>1.2055233002812091</v>
      </c>
      <c r="AA127" s="7">
        <f t="shared" si="186"/>
        <v>1.1992929280265514</v>
      </c>
      <c r="AB127" s="7">
        <f t="shared" si="186"/>
        <v>1.1930625557718935</v>
      </c>
      <c r="AC127" s="7">
        <f t="shared" si="186"/>
        <v>1.1868321835172357</v>
      </c>
      <c r="AD127" s="7">
        <f t="shared" si="186"/>
        <v>1.1806018112625778</v>
      </c>
      <c r="AE127" s="7">
        <f t="shared" si="186"/>
        <v>1.1743714390079201</v>
      </c>
      <c r="AF127" s="7">
        <f t="shared" si="186"/>
        <v>1.1681410667532621</v>
      </c>
      <c r="AG127" s="7">
        <f t="shared" si="186"/>
        <v>1.1619106944986044</v>
      </c>
      <c r="AH127" s="7">
        <f t="shared" si="186"/>
        <v>1.1556803222439465</v>
      </c>
      <c r="AI127" s="7">
        <f t="shared" si="186"/>
        <v>1.1494499499892887</v>
      </c>
      <c r="AJ127" s="7">
        <f t="shared" si="187"/>
        <v>1.1440634225914743</v>
      </c>
      <c r="AK127" s="7">
        <f t="shared" si="187"/>
        <v>1.1386768951936599</v>
      </c>
      <c r="AL127" s="7">
        <f t="shared" si="187"/>
        <v>1.1332903677958455</v>
      </c>
      <c r="AM127" s="7">
        <f t="shared" si="187"/>
        <v>1.127903840398031</v>
      </c>
      <c r="AN127" s="7">
        <f t="shared" si="187"/>
        <v>1.1225173130002166</v>
      </c>
      <c r="AO127" s="7">
        <f t="shared" si="187"/>
        <v>1.1171307856024022</v>
      </c>
      <c r="AP127" s="7">
        <f t="shared" si="187"/>
        <v>1.1117442582045878</v>
      </c>
      <c r="AQ127" s="7">
        <f t="shared" si="187"/>
        <v>1.1063577308067734</v>
      </c>
      <c r="AR127" s="7">
        <f t="shared" si="187"/>
        <v>1.1009712034089589</v>
      </c>
      <c r="AS127" s="7">
        <f t="shared" si="187"/>
        <v>1.0955846760111445</v>
      </c>
      <c r="AT127" s="7">
        <f t="shared" si="187"/>
        <v>1.0901981486133301</v>
      </c>
      <c r="AU127" s="7">
        <f t="shared" si="187"/>
        <v>1.0848116212155157</v>
      </c>
      <c r="AV127" s="7">
        <f t="shared" si="188"/>
        <v>1.0806231277076319</v>
      </c>
      <c r="AW127" s="7">
        <f t="shared" si="188"/>
        <v>1.0764346341997482</v>
      </c>
      <c r="AX127" s="7">
        <f t="shared" si="188"/>
        <v>1.0722461406918646</v>
      </c>
      <c r="AY127" s="7">
        <f t="shared" si="188"/>
        <v>1.0680576471839809</v>
      </c>
      <c r="AZ127" s="7">
        <f t="shared" si="188"/>
        <v>1.0638691536760971</v>
      </c>
      <c r="BA127" s="7">
        <f t="shared" si="188"/>
        <v>1.0596806601682134</v>
      </c>
      <c r="BB127" s="7">
        <f t="shared" si="188"/>
        <v>1.0554921666603296</v>
      </c>
      <c r="BC127" s="7">
        <f t="shared" si="188"/>
        <v>1.0513036731524461</v>
      </c>
      <c r="BD127" s="7">
        <f t="shared" si="188"/>
        <v>1.0471151796445624</v>
      </c>
      <c r="BE127" s="7">
        <f t="shared" si="188"/>
        <v>1.0429266861366786</v>
      </c>
      <c r="BF127" s="7">
        <f t="shared" si="188"/>
        <v>1.0387381926287949</v>
      </c>
      <c r="BG127" s="7">
        <f t="shared" si="188"/>
        <v>1.0345496991209111</v>
      </c>
      <c r="BH127" s="7">
        <f t="shared" si="189"/>
        <v>1.0310865498026971</v>
      </c>
      <c r="BI127" s="7">
        <f t="shared" si="189"/>
        <v>1.0276234004844829</v>
      </c>
      <c r="BJ127" s="7">
        <f t="shared" si="189"/>
        <v>1.0241602511662689</v>
      </c>
      <c r="BK127" s="7">
        <f t="shared" si="189"/>
        <v>1.0206971018480548</v>
      </c>
      <c r="BL127" s="7">
        <f t="shared" si="189"/>
        <v>1.0172339525298408</v>
      </c>
      <c r="BM127" s="7">
        <f t="shared" si="189"/>
        <v>1.0137708032116266</v>
      </c>
      <c r="BN127" s="7">
        <f t="shared" si="189"/>
        <v>1.0103076538934126</v>
      </c>
      <c r="BO127" s="7">
        <f t="shared" si="189"/>
        <v>1.0068445045751986</v>
      </c>
      <c r="BP127" s="7">
        <f t="shared" si="189"/>
        <v>1.0033813552569846</v>
      </c>
      <c r="BQ127" s="7">
        <f t="shared" si="189"/>
        <v>0.99991820593877045</v>
      </c>
      <c r="BR127" s="7">
        <f t="shared" si="190"/>
        <v>0.99645505662055633</v>
      </c>
      <c r="BS127" s="7">
        <f t="shared" si="190"/>
        <v>0.99299190730234232</v>
      </c>
      <c r="BT127" s="7">
        <f t="shared" si="190"/>
        <v>0.9895287579841282</v>
      </c>
      <c r="BU127" s="7">
        <f t="shared" si="190"/>
        <v>0.9860656086659142</v>
      </c>
      <c r="BV127" s="7">
        <f t="shared" si="190"/>
        <v>0.98260245934770007</v>
      </c>
      <c r="BW127" s="7">
        <f t="shared" si="190"/>
        <v>0.97913931002948607</v>
      </c>
      <c r="BX127" s="7">
        <f t="shared" si="190"/>
        <v>0.97567616071127194</v>
      </c>
      <c r="BY127" s="7">
        <f t="shared" si="190"/>
        <v>0.97221301139305794</v>
      </c>
      <c r="BZ127" s="7">
        <f t="shared" si="190"/>
        <v>0.96874986207484381</v>
      </c>
      <c r="CA127" s="7">
        <f t="shared" si="190"/>
        <v>0.96528671275662981</v>
      </c>
      <c r="CB127" s="7">
        <f t="shared" si="190"/>
        <v>0.96182356343841569</v>
      </c>
      <c r="CC127" s="7">
        <f t="shared" si="190"/>
        <v>0.95836041412020168</v>
      </c>
      <c r="CD127" s="7">
        <f t="shared" si="190"/>
        <v>0.95489726480198756</v>
      </c>
      <c r="CE127" s="7">
        <f t="shared" si="190"/>
        <v>0.95143411548377355</v>
      </c>
      <c r="CF127" s="7">
        <f t="shared" si="191"/>
        <v>0.94892182857383545</v>
      </c>
      <c r="CG127" s="7">
        <f t="shared" si="191"/>
        <v>0.94640954166389746</v>
      </c>
      <c r="CH127" s="7">
        <f t="shared" si="191"/>
        <v>0.94389725475395947</v>
      </c>
      <c r="CI127" s="7">
        <f t="shared" si="191"/>
        <v>0.94138496784402148</v>
      </c>
      <c r="CJ127" s="7">
        <f t="shared" si="191"/>
        <v>0.93887268093408349</v>
      </c>
      <c r="CK127" s="7">
        <f t="shared" si="191"/>
        <v>0.9363603940241455</v>
      </c>
      <c r="CL127" s="7">
        <f t="shared" si="191"/>
        <v>0.93384810711420752</v>
      </c>
      <c r="CM127" s="7">
        <f t="shared" si="191"/>
        <v>0.93133582020426953</v>
      </c>
      <c r="CN127" s="7">
        <f t="shared" si="191"/>
        <v>0.92882353329433154</v>
      </c>
      <c r="CO127" s="7">
        <f t="shared" si="191"/>
        <v>0.92631124638439355</v>
      </c>
      <c r="CP127" s="7">
        <f t="shared" si="192"/>
        <v>0.92379895947445556</v>
      </c>
      <c r="CQ127" s="7">
        <f t="shared" si="192"/>
        <v>0.92128667256451757</v>
      </c>
      <c r="CR127" s="7">
        <f t="shared" si="192"/>
        <v>0.91877438565457958</v>
      </c>
      <c r="CS127" s="7">
        <f t="shared" si="192"/>
        <v>0.9162620987446416</v>
      </c>
      <c r="CT127" s="7">
        <f t="shared" si="192"/>
        <v>0.91374981183470361</v>
      </c>
      <c r="CU127" s="7">
        <f t="shared" si="192"/>
        <v>0.91123752492476573</v>
      </c>
      <c r="CV127" s="7">
        <f t="shared" si="192"/>
        <v>0.90872523801482763</v>
      </c>
      <c r="CW127" s="7">
        <f t="shared" si="192"/>
        <v>0.90621295110488975</v>
      </c>
      <c r="CX127" s="7">
        <f t="shared" si="192"/>
        <v>0.90370066419495165</v>
      </c>
      <c r="CY127" s="7">
        <f t="shared" si="192"/>
        <v>0.90118837728501378</v>
      </c>
      <c r="CZ127" s="7">
        <f t="shared" si="192"/>
        <v>0.89867609037507579</v>
      </c>
      <c r="DA127" s="7">
        <f t="shared" si="192"/>
        <v>0.8961638034651378</v>
      </c>
      <c r="DB127" s="7">
        <f t="shared" si="192"/>
        <v>0.89365151655519981</v>
      </c>
      <c r="DC127" s="7">
        <f t="shared" si="192"/>
        <v>0.89113922964526182</v>
      </c>
      <c r="DD127" s="7">
        <f t="shared" si="193"/>
        <v>0.88929357668420694</v>
      </c>
      <c r="DE127" s="7">
        <f t="shared" si="193"/>
        <v>0.88744792372315195</v>
      </c>
      <c r="DF127" s="7">
        <f t="shared" si="193"/>
        <v>0.88560227076209685</v>
      </c>
      <c r="DG127" s="7">
        <f t="shared" si="193"/>
        <v>0.88375661780104187</v>
      </c>
      <c r="DH127" s="7">
        <f t="shared" si="193"/>
        <v>0.88191096483998677</v>
      </c>
      <c r="DI127" s="7">
        <f t="shared" si="193"/>
        <v>0.88006531187893167</v>
      </c>
      <c r="DJ127" s="7">
        <f t="shared" si="193"/>
        <v>0.87821965891787657</v>
      </c>
      <c r="DK127" s="7">
        <f t="shared" si="193"/>
        <v>0.87637400595682158</v>
      </c>
      <c r="DL127" s="7">
        <f t="shared" si="193"/>
        <v>0.87452835299576659</v>
      </c>
      <c r="DM127" s="7">
        <f t="shared" si="193"/>
        <v>0.87268270003471149</v>
      </c>
      <c r="DN127" s="7">
        <f t="shared" si="194"/>
        <v>0.87083704707365639</v>
      </c>
      <c r="DO127" s="7">
        <f t="shared" si="194"/>
        <v>0.86899139411260129</v>
      </c>
      <c r="DP127" s="7">
        <f t="shared" si="194"/>
        <v>0.8671457411515463</v>
      </c>
      <c r="DQ127" s="7">
        <f t="shared" si="194"/>
        <v>0.8653000881904912</v>
      </c>
      <c r="DR127" s="7">
        <f t="shared" si="194"/>
        <v>0.86345443522943621</v>
      </c>
      <c r="DS127" s="7">
        <f t="shared" si="194"/>
        <v>0.86160878226838111</v>
      </c>
      <c r="DT127" s="7">
        <f t="shared" si="194"/>
        <v>0.85976312930732601</v>
      </c>
      <c r="DU127" s="7">
        <f t="shared" si="194"/>
        <v>0.85791747634627102</v>
      </c>
      <c r="DV127" s="7">
        <f t="shared" si="194"/>
        <v>0.85607182338521592</v>
      </c>
      <c r="DW127" s="7">
        <f t="shared" si="194"/>
        <v>0.85422617042416094</v>
      </c>
      <c r="DX127" s="7">
        <f t="shared" si="194"/>
        <v>0.85238051746310584</v>
      </c>
      <c r="DY127" s="7">
        <f t="shared" si="194"/>
        <v>0.85053486450205074</v>
      </c>
      <c r="DZ127" s="7">
        <f t="shared" si="194"/>
        <v>0.84868921154099564</v>
      </c>
      <c r="EA127" s="7">
        <f t="shared" si="194"/>
        <v>0.84684355857994065</v>
      </c>
      <c r="EC127" s="1">
        <v>1.24</v>
      </c>
      <c r="ED127" s="4">
        <f t="shared" si="167"/>
        <v>1.2450159393537013</v>
      </c>
      <c r="EE127" s="4">
        <f t="shared" si="168"/>
        <v>1.2242144170451827</v>
      </c>
      <c r="EF127" s="4">
        <f t="shared" si="169"/>
        <v>1.1494499499892887</v>
      </c>
      <c r="EG127" s="4">
        <f t="shared" si="170"/>
        <v>1.0848116212155157</v>
      </c>
      <c r="EH127" s="4">
        <f t="shared" si="171"/>
        <v>1.0345496991209111</v>
      </c>
      <c r="EI127" s="4">
        <f t="shared" si="172"/>
        <v>0.95143411548377355</v>
      </c>
      <c r="EJ127" s="4">
        <f t="shared" si="173"/>
        <v>0.89113922964526193</v>
      </c>
      <c r="EK127" s="4">
        <f t="shared" si="174"/>
        <v>0.84684355857994054</v>
      </c>
    </row>
    <row r="128" spans="16:141" x14ac:dyDescent="0.35">
      <c r="P128" s="1">
        <f t="shared" si="116"/>
        <v>1.25</v>
      </c>
      <c r="Q128" s="7">
        <f t="shared" si="185"/>
        <v>1.2453451733027787</v>
      </c>
      <c r="R128" s="7">
        <f t="shared" si="185"/>
        <v>1.2420769742186624</v>
      </c>
      <c r="S128" s="7">
        <f t="shared" si="185"/>
        <v>1.238808775134546</v>
      </c>
      <c r="T128" s="7">
        <f t="shared" si="185"/>
        <v>1.2355405760504294</v>
      </c>
      <c r="U128" s="7">
        <f t="shared" si="185"/>
        <v>1.2322723769663131</v>
      </c>
      <c r="V128" s="7">
        <f t="shared" si="185"/>
        <v>1.2290041778821967</v>
      </c>
      <c r="W128" s="7">
        <f t="shared" si="185"/>
        <v>1.2257359787980804</v>
      </c>
      <c r="X128" s="7">
        <f t="shared" si="186"/>
        <v>1.2196113258456713</v>
      </c>
      <c r="Y128" s="7">
        <f t="shared" si="186"/>
        <v>1.2134866728932627</v>
      </c>
      <c r="Z128" s="7">
        <f t="shared" si="186"/>
        <v>1.2073620199408539</v>
      </c>
      <c r="AA128" s="7">
        <f t="shared" si="186"/>
        <v>1.2012373669884453</v>
      </c>
      <c r="AB128" s="7">
        <f t="shared" si="186"/>
        <v>1.1951127140360365</v>
      </c>
      <c r="AC128" s="7">
        <f t="shared" si="186"/>
        <v>1.1889880610836279</v>
      </c>
      <c r="AD128" s="7">
        <f t="shared" si="186"/>
        <v>1.182863408131219</v>
      </c>
      <c r="AE128" s="7">
        <f t="shared" si="186"/>
        <v>1.1767387551788104</v>
      </c>
      <c r="AF128" s="7">
        <f t="shared" si="186"/>
        <v>1.1706141022264016</v>
      </c>
      <c r="AG128" s="7">
        <f t="shared" si="186"/>
        <v>1.164489449273993</v>
      </c>
      <c r="AH128" s="7">
        <f t="shared" si="186"/>
        <v>1.1583647963215842</v>
      </c>
      <c r="AI128" s="7">
        <f t="shared" si="186"/>
        <v>1.1522401433691756</v>
      </c>
      <c r="AJ128" s="7">
        <f t="shared" si="187"/>
        <v>1.1468979657953244</v>
      </c>
      <c r="AK128" s="7">
        <f t="shared" si="187"/>
        <v>1.1415557882214733</v>
      </c>
      <c r="AL128" s="7">
        <f t="shared" si="187"/>
        <v>1.1362136106476219</v>
      </c>
      <c r="AM128" s="7">
        <f t="shared" si="187"/>
        <v>1.1308714330737708</v>
      </c>
      <c r="AN128" s="7">
        <f t="shared" si="187"/>
        <v>1.1255292554999197</v>
      </c>
      <c r="AO128" s="7">
        <f t="shared" si="187"/>
        <v>1.1201870779260685</v>
      </c>
      <c r="AP128" s="7">
        <f t="shared" si="187"/>
        <v>1.1148449003522174</v>
      </c>
      <c r="AQ128" s="7">
        <f t="shared" si="187"/>
        <v>1.1095027227783663</v>
      </c>
      <c r="AR128" s="7">
        <f t="shared" si="187"/>
        <v>1.1041605452045151</v>
      </c>
      <c r="AS128" s="7">
        <f t="shared" si="187"/>
        <v>1.0988183676306638</v>
      </c>
      <c r="AT128" s="7">
        <f t="shared" si="187"/>
        <v>1.0934761900568126</v>
      </c>
      <c r="AU128" s="7">
        <f t="shared" si="187"/>
        <v>1.0881340124829615</v>
      </c>
      <c r="AV128" s="7">
        <f t="shared" si="188"/>
        <v>1.0839862396205946</v>
      </c>
      <c r="AW128" s="7">
        <f t="shared" si="188"/>
        <v>1.0798384667582277</v>
      </c>
      <c r="AX128" s="7">
        <f t="shared" si="188"/>
        <v>1.0756906938958608</v>
      </c>
      <c r="AY128" s="7">
        <f t="shared" si="188"/>
        <v>1.0715429210334939</v>
      </c>
      <c r="AZ128" s="7">
        <f t="shared" si="188"/>
        <v>1.067395148171127</v>
      </c>
      <c r="BA128" s="7">
        <f t="shared" si="188"/>
        <v>1.0632473753087601</v>
      </c>
      <c r="BB128" s="7">
        <f t="shared" si="188"/>
        <v>1.0590996024463932</v>
      </c>
      <c r="BC128" s="7">
        <f t="shared" si="188"/>
        <v>1.0549518295840263</v>
      </c>
      <c r="BD128" s="7">
        <f t="shared" si="188"/>
        <v>1.0508040567216594</v>
      </c>
      <c r="BE128" s="7">
        <f t="shared" si="188"/>
        <v>1.0466562838592925</v>
      </c>
      <c r="BF128" s="7">
        <f t="shared" si="188"/>
        <v>1.0425085109969257</v>
      </c>
      <c r="BG128" s="7">
        <f t="shared" si="188"/>
        <v>1.0383607381345588</v>
      </c>
      <c r="BH128" s="7">
        <f t="shared" si="189"/>
        <v>1.0349091572087619</v>
      </c>
      <c r="BI128" s="7">
        <f t="shared" si="189"/>
        <v>1.031457576282965</v>
      </c>
      <c r="BJ128" s="7">
        <f t="shared" si="189"/>
        <v>1.0280059953571679</v>
      </c>
      <c r="BK128" s="7">
        <f t="shared" si="189"/>
        <v>1.024554414431371</v>
      </c>
      <c r="BL128" s="7">
        <f t="shared" si="189"/>
        <v>1.0211028335055741</v>
      </c>
      <c r="BM128" s="7">
        <f t="shared" si="189"/>
        <v>1.0176512525797772</v>
      </c>
      <c r="BN128" s="7">
        <f t="shared" si="189"/>
        <v>1.0141996716539801</v>
      </c>
      <c r="BO128" s="7">
        <f t="shared" si="189"/>
        <v>1.0107480907281832</v>
      </c>
      <c r="BP128" s="7">
        <f t="shared" si="189"/>
        <v>1.0072965098023863</v>
      </c>
      <c r="BQ128" s="7">
        <f t="shared" si="189"/>
        <v>1.0038449288765894</v>
      </c>
      <c r="BR128" s="7">
        <f t="shared" si="190"/>
        <v>1.0003933479507925</v>
      </c>
      <c r="BS128" s="7">
        <f t="shared" si="190"/>
        <v>0.99694176702499548</v>
      </c>
      <c r="BT128" s="7">
        <f t="shared" si="190"/>
        <v>0.99349018609919848</v>
      </c>
      <c r="BU128" s="7">
        <f t="shared" si="190"/>
        <v>0.99003860517340159</v>
      </c>
      <c r="BV128" s="7">
        <f t="shared" si="190"/>
        <v>0.98658702424760469</v>
      </c>
      <c r="BW128" s="7">
        <f t="shared" si="190"/>
        <v>0.98313544332180769</v>
      </c>
      <c r="BX128" s="7">
        <f t="shared" si="190"/>
        <v>0.9796838623960108</v>
      </c>
      <c r="BY128" s="7">
        <f t="shared" si="190"/>
        <v>0.97623228147021379</v>
      </c>
      <c r="BZ128" s="7">
        <f t="shared" si="190"/>
        <v>0.9727807005444169</v>
      </c>
      <c r="CA128" s="7">
        <f t="shared" si="190"/>
        <v>0.96932911961862001</v>
      </c>
      <c r="CB128" s="7">
        <f t="shared" si="190"/>
        <v>0.965877538692823</v>
      </c>
      <c r="CC128" s="7">
        <f t="shared" si="190"/>
        <v>0.96242595776702611</v>
      </c>
      <c r="CD128" s="7">
        <f t="shared" si="190"/>
        <v>0.9589743768412291</v>
      </c>
      <c r="CE128" s="7">
        <f t="shared" si="190"/>
        <v>0.95552279591543221</v>
      </c>
      <c r="CF128" s="7">
        <f t="shared" si="191"/>
        <v>0.95300816872550143</v>
      </c>
      <c r="CG128" s="7">
        <f t="shared" si="191"/>
        <v>0.95049354153557075</v>
      </c>
      <c r="CH128" s="7">
        <f t="shared" si="191"/>
        <v>0.94797891434564008</v>
      </c>
      <c r="CI128" s="7">
        <f t="shared" si="191"/>
        <v>0.94546428715570952</v>
      </c>
      <c r="CJ128" s="7">
        <f t="shared" si="191"/>
        <v>0.94294965996577884</v>
      </c>
      <c r="CK128" s="7">
        <f t="shared" si="191"/>
        <v>0.94043503277584817</v>
      </c>
      <c r="CL128" s="7">
        <f t="shared" si="191"/>
        <v>0.93792040558591749</v>
      </c>
      <c r="CM128" s="7">
        <f t="shared" si="191"/>
        <v>0.93540577839598682</v>
      </c>
      <c r="CN128" s="7">
        <f t="shared" si="191"/>
        <v>0.93289115120605626</v>
      </c>
      <c r="CO128" s="7">
        <f t="shared" si="191"/>
        <v>0.93037652401612558</v>
      </c>
      <c r="CP128" s="7">
        <f t="shared" si="192"/>
        <v>0.92786189682619491</v>
      </c>
      <c r="CQ128" s="7">
        <f t="shared" si="192"/>
        <v>0.92534726963626435</v>
      </c>
      <c r="CR128" s="7">
        <f t="shared" si="192"/>
        <v>0.92283264244633356</v>
      </c>
      <c r="CS128" s="7">
        <f t="shared" si="192"/>
        <v>0.920318015256403</v>
      </c>
      <c r="CT128" s="7">
        <f t="shared" si="192"/>
        <v>0.91780338806647233</v>
      </c>
      <c r="CU128" s="7">
        <f t="shared" si="192"/>
        <v>0.91528876087654165</v>
      </c>
      <c r="CV128" s="7">
        <f t="shared" si="192"/>
        <v>0.91277413368661109</v>
      </c>
      <c r="CW128" s="7">
        <f t="shared" si="192"/>
        <v>0.91025950649668042</v>
      </c>
      <c r="CX128" s="7">
        <f t="shared" si="192"/>
        <v>0.90774487930674974</v>
      </c>
      <c r="CY128" s="7">
        <f t="shared" si="192"/>
        <v>0.90523025211681907</v>
      </c>
      <c r="CZ128" s="7">
        <f t="shared" si="192"/>
        <v>0.90271562492688839</v>
      </c>
      <c r="DA128" s="7">
        <f t="shared" si="192"/>
        <v>0.90020099773695783</v>
      </c>
      <c r="DB128" s="7">
        <f t="shared" si="192"/>
        <v>0.89768637054702716</v>
      </c>
      <c r="DC128" s="7">
        <f t="shared" si="192"/>
        <v>0.89517174335709648</v>
      </c>
      <c r="DD128" s="7">
        <f t="shared" si="193"/>
        <v>0.89332504326234874</v>
      </c>
      <c r="DE128" s="7">
        <f t="shared" si="193"/>
        <v>0.89147834316760088</v>
      </c>
      <c r="DF128" s="7">
        <f t="shared" si="193"/>
        <v>0.88963164307285303</v>
      </c>
      <c r="DG128" s="7">
        <f t="shared" si="193"/>
        <v>0.88778494297810506</v>
      </c>
      <c r="DH128" s="7">
        <f t="shared" si="193"/>
        <v>0.8859382428833571</v>
      </c>
      <c r="DI128" s="7">
        <f t="shared" si="193"/>
        <v>0.88409154278860924</v>
      </c>
      <c r="DJ128" s="7">
        <f t="shared" si="193"/>
        <v>0.88224484269386139</v>
      </c>
      <c r="DK128" s="7">
        <f t="shared" si="193"/>
        <v>0.88039814259911342</v>
      </c>
      <c r="DL128" s="7">
        <f t="shared" si="193"/>
        <v>0.87855144250436557</v>
      </c>
      <c r="DM128" s="7">
        <f t="shared" si="193"/>
        <v>0.87670474240961771</v>
      </c>
      <c r="DN128" s="7">
        <f t="shared" si="194"/>
        <v>0.87485804231486974</v>
      </c>
      <c r="DO128" s="7">
        <f t="shared" si="194"/>
        <v>0.87301134222012189</v>
      </c>
      <c r="DP128" s="7">
        <f t="shared" si="194"/>
        <v>0.87116464212537392</v>
      </c>
      <c r="DQ128" s="7">
        <f t="shared" si="194"/>
        <v>0.86931794203062607</v>
      </c>
      <c r="DR128" s="7">
        <f t="shared" si="194"/>
        <v>0.8674712419358781</v>
      </c>
      <c r="DS128" s="7">
        <f t="shared" si="194"/>
        <v>0.86562454184113025</v>
      </c>
      <c r="DT128" s="7">
        <f t="shared" si="194"/>
        <v>0.86377784174638239</v>
      </c>
      <c r="DU128" s="7">
        <f t="shared" si="194"/>
        <v>0.86193114165163442</v>
      </c>
      <c r="DV128" s="7">
        <f t="shared" si="194"/>
        <v>0.86008444155688657</v>
      </c>
      <c r="DW128" s="7">
        <f t="shared" si="194"/>
        <v>0.8582377414621386</v>
      </c>
      <c r="DX128" s="7">
        <f t="shared" si="194"/>
        <v>0.85639104136739075</v>
      </c>
      <c r="DY128" s="7">
        <f t="shared" si="194"/>
        <v>0.85454434127264278</v>
      </c>
      <c r="DZ128" s="7">
        <f t="shared" si="194"/>
        <v>0.85269764117789493</v>
      </c>
      <c r="EA128" s="7">
        <f t="shared" si="194"/>
        <v>0.85085094108314707</v>
      </c>
      <c r="EC128" s="11">
        <v>1.25</v>
      </c>
      <c r="ED128" s="3">
        <f>EN10</f>
        <v>1.2453451733027785</v>
      </c>
      <c r="EE128" s="3">
        <f t="shared" ref="EE128:EK128" si="195">EO10</f>
        <v>1.2257359787980802</v>
      </c>
      <c r="EF128" s="3">
        <f t="shared" si="195"/>
        <v>1.1522401433691756</v>
      </c>
      <c r="EG128" s="3">
        <f t="shared" si="195"/>
        <v>1.0881340124829615</v>
      </c>
      <c r="EH128" s="3">
        <f t="shared" si="195"/>
        <v>1.0383607381345588</v>
      </c>
      <c r="EI128" s="3">
        <f t="shared" si="195"/>
        <v>0.95552279591543221</v>
      </c>
      <c r="EJ128" s="3">
        <f t="shared" si="195"/>
        <v>0.89517174335709659</v>
      </c>
      <c r="EK128" s="3">
        <f t="shared" si="195"/>
        <v>0.85085094108314696</v>
      </c>
    </row>
    <row r="129" spans="16:141" x14ac:dyDescent="0.35">
      <c r="P129" s="1">
        <f t="shared" si="116"/>
        <v>1.26</v>
      </c>
      <c r="Q129" s="7">
        <f t="shared" si="185"/>
        <v>1.2455277847087762</v>
      </c>
      <c r="R129" s="7">
        <f t="shared" si="185"/>
        <v>1.2423120913857859</v>
      </c>
      <c r="S129" s="7">
        <f t="shared" si="185"/>
        <v>1.2390963980627956</v>
      </c>
      <c r="T129" s="7">
        <f t="shared" si="185"/>
        <v>1.2358807047398053</v>
      </c>
      <c r="U129" s="7">
        <f t="shared" si="185"/>
        <v>1.2326650114168149</v>
      </c>
      <c r="V129" s="7">
        <f t="shared" si="185"/>
        <v>1.2294493180938246</v>
      </c>
      <c r="W129" s="7">
        <f t="shared" si="185"/>
        <v>1.2262336247708343</v>
      </c>
      <c r="X129" s="7">
        <f t="shared" si="186"/>
        <v>1.2202138058669396</v>
      </c>
      <c r="Y129" s="7">
        <f t="shared" si="186"/>
        <v>1.2141939869630447</v>
      </c>
      <c r="Z129" s="7">
        <f t="shared" si="186"/>
        <v>1.20817416805915</v>
      </c>
      <c r="AA129" s="7">
        <f t="shared" si="186"/>
        <v>1.2021543491552553</v>
      </c>
      <c r="AB129" s="7">
        <f t="shared" si="186"/>
        <v>1.1961345302513604</v>
      </c>
      <c r="AC129" s="7">
        <f t="shared" si="186"/>
        <v>1.1901147113474657</v>
      </c>
      <c r="AD129" s="7">
        <f t="shared" si="186"/>
        <v>1.184094892443571</v>
      </c>
      <c r="AE129" s="7">
        <f t="shared" si="186"/>
        <v>1.1780750735396761</v>
      </c>
      <c r="AF129" s="7">
        <f t="shared" si="186"/>
        <v>1.1720552546357814</v>
      </c>
      <c r="AG129" s="7">
        <f t="shared" si="186"/>
        <v>1.1660354357318867</v>
      </c>
      <c r="AH129" s="7">
        <f t="shared" si="186"/>
        <v>1.1600156168279918</v>
      </c>
      <c r="AI129" s="7">
        <f t="shared" si="186"/>
        <v>1.1539957979240971</v>
      </c>
      <c r="AJ129" s="7">
        <f t="shared" si="187"/>
        <v>1.1486952112803104</v>
      </c>
      <c r="AK129" s="7">
        <f t="shared" si="187"/>
        <v>1.1433946246365236</v>
      </c>
      <c r="AL129" s="7">
        <f t="shared" si="187"/>
        <v>1.1380940379927369</v>
      </c>
      <c r="AM129" s="7">
        <f t="shared" si="187"/>
        <v>1.1327934513489504</v>
      </c>
      <c r="AN129" s="7">
        <f t="shared" si="187"/>
        <v>1.1274928647051636</v>
      </c>
      <c r="AO129" s="7">
        <f t="shared" si="187"/>
        <v>1.1221922780613769</v>
      </c>
      <c r="AP129" s="7">
        <f t="shared" si="187"/>
        <v>1.1168916914175901</v>
      </c>
      <c r="AQ129" s="7">
        <f t="shared" si="187"/>
        <v>1.1115911047738034</v>
      </c>
      <c r="AR129" s="7">
        <f t="shared" si="187"/>
        <v>1.1062905181300167</v>
      </c>
      <c r="AS129" s="7">
        <f t="shared" si="187"/>
        <v>1.1009899314862301</v>
      </c>
      <c r="AT129" s="7">
        <f t="shared" si="187"/>
        <v>1.0956893448424434</v>
      </c>
      <c r="AU129" s="7">
        <f t="shared" si="187"/>
        <v>1.0903887581986567</v>
      </c>
      <c r="AV129" s="7">
        <f t="shared" si="188"/>
        <v>1.0862635341935765</v>
      </c>
      <c r="AW129" s="7">
        <f t="shared" si="188"/>
        <v>1.0821383101884963</v>
      </c>
      <c r="AX129" s="7">
        <f t="shared" si="188"/>
        <v>1.0780130861834158</v>
      </c>
      <c r="AY129" s="7">
        <f t="shared" si="188"/>
        <v>1.0738878621783354</v>
      </c>
      <c r="AZ129" s="7">
        <f t="shared" si="188"/>
        <v>1.069762638173255</v>
      </c>
      <c r="BA129" s="7">
        <f t="shared" si="188"/>
        <v>1.0656374141681746</v>
      </c>
      <c r="BB129" s="7">
        <f t="shared" si="188"/>
        <v>1.0615121901630944</v>
      </c>
      <c r="BC129" s="7">
        <f t="shared" si="188"/>
        <v>1.057386966158014</v>
      </c>
      <c r="BD129" s="7">
        <f t="shared" si="188"/>
        <v>1.0532617421529336</v>
      </c>
      <c r="BE129" s="7">
        <f t="shared" si="188"/>
        <v>1.0491365181478534</v>
      </c>
      <c r="BF129" s="7">
        <f t="shared" si="188"/>
        <v>1.0450112941427729</v>
      </c>
      <c r="BG129" s="7">
        <f t="shared" si="188"/>
        <v>1.0408860701376925</v>
      </c>
      <c r="BH129" s="7">
        <f t="shared" si="189"/>
        <v>1.0374610737289809</v>
      </c>
      <c r="BI129" s="7">
        <f t="shared" si="189"/>
        <v>1.0340360773202693</v>
      </c>
      <c r="BJ129" s="7">
        <f t="shared" si="189"/>
        <v>1.0306110809115578</v>
      </c>
      <c r="BK129" s="7">
        <f t="shared" si="189"/>
        <v>1.0271860845028464</v>
      </c>
      <c r="BL129" s="7">
        <f t="shared" si="189"/>
        <v>1.023761088094135</v>
      </c>
      <c r="BM129" s="7">
        <f t="shared" si="189"/>
        <v>1.0203360916854234</v>
      </c>
      <c r="BN129" s="7">
        <f t="shared" si="189"/>
        <v>1.016911095276712</v>
      </c>
      <c r="BO129" s="7">
        <f t="shared" si="189"/>
        <v>1.0134860988680006</v>
      </c>
      <c r="BP129" s="7">
        <f t="shared" si="189"/>
        <v>1.0100611024592892</v>
      </c>
      <c r="BQ129" s="7">
        <f t="shared" si="189"/>
        <v>1.0066361060505775</v>
      </c>
      <c r="BR129" s="7">
        <f t="shared" si="190"/>
        <v>1.0032111096418661</v>
      </c>
      <c r="BS129" s="7">
        <f t="shared" si="190"/>
        <v>0.99978611323315469</v>
      </c>
      <c r="BT129" s="7">
        <f t="shared" si="190"/>
        <v>0.99636111682444317</v>
      </c>
      <c r="BU129" s="7">
        <f t="shared" si="190"/>
        <v>0.99293612041573176</v>
      </c>
      <c r="BV129" s="7">
        <f t="shared" si="190"/>
        <v>0.98951112400702024</v>
      </c>
      <c r="BW129" s="7">
        <f t="shared" si="190"/>
        <v>0.98608612759830883</v>
      </c>
      <c r="BX129" s="7">
        <f t="shared" si="190"/>
        <v>0.9826611311895973</v>
      </c>
      <c r="BY129" s="7">
        <f t="shared" si="190"/>
        <v>0.97923613478088589</v>
      </c>
      <c r="BZ129" s="7">
        <f t="shared" si="190"/>
        <v>0.97581113837217437</v>
      </c>
      <c r="CA129" s="7">
        <f t="shared" si="190"/>
        <v>0.97238614196346296</v>
      </c>
      <c r="CB129" s="7">
        <f t="shared" si="190"/>
        <v>0.96896114555475144</v>
      </c>
      <c r="CC129" s="7">
        <f t="shared" si="190"/>
        <v>0.96553614914604002</v>
      </c>
      <c r="CD129" s="7">
        <f t="shared" si="190"/>
        <v>0.9621111527373285</v>
      </c>
      <c r="CE129" s="7">
        <f t="shared" si="190"/>
        <v>0.95868615632861709</v>
      </c>
      <c r="CF129" s="7">
        <f t="shared" si="191"/>
        <v>0.95617527987879436</v>
      </c>
      <c r="CG129" s="7">
        <f t="shared" si="191"/>
        <v>0.95366440342897174</v>
      </c>
      <c r="CH129" s="7">
        <f t="shared" si="191"/>
        <v>0.95115352697914912</v>
      </c>
      <c r="CI129" s="7">
        <f t="shared" si="191"/>
        <v>0.94864265052932639</v>
      </c>
      <c r="CJ129" s="7">
        <f t="shared" si="191"/>
        <v>0.94613177407950377</v>
      </c>
      <c r="CK129" s="7">
        <f t="shared" si="191"/>
        <v>0.94362089762968115</v>
      </c>
      <c r="CL129" s="7">
        <f t="shared" si="191"/>
        <v>0.94111002117985842</v>
      </c>
      <c r="CM129" s="7">
        <f t="shared" si="191"/>
        <v>0.93859914473003581</v>
      </c>
      <c r="CN129" s="7">
        <f t="shared" si="191"/>
        <v>0.93608826828021319</v>
      </c>
      <c r="CO129" s="7">
        <f t="shared" si="191"/>
        <v>0.93357739183039046</v>
      </c>
      <c r="CP129" s="7">
        <f t="shared" si="192"/>
        <v>0.93106651538056784</v>
      </c>
      <c r="CQ129" s="7">
        <f t="shared" si="192"/>
        <v>0.92855563893074522</v>
      </c>
      <c r="CR129" s="7">
        <f t="shared" si="192"/>
        <v>0.92604476248092249</v>
      </c>
      <c r="CS129" s="7">
        <f t="shared" si="192"/>
        <v>0.92353388603109987</v>
      </c>
      <c r="CT129" s="7">
        <f t="shared" si="192"/>
        <v>0.92102300958127725</v>
      </c>
      <c r="CU129" s="7">
        <f t="shared" si="192"/>
        <v>0.91851213313145452</v>
      </c>
      <c r="CV129" s="7">
        <f t="shared" si="192"/>
        <v>0.9160012566816319</v>
      </c>
      <c r="CW129" s="7">
        <f t="shared" si="192"/>
        <v>0.91349038023180928</v>
      </c>
      <c r="CX129" s="7">
        <f t="shared" si="192"/>
        <v>0.91097950378198655</v>
      </c>
      <c r="CY129" s="7">
        <f t="shared" si="192"/>
        <v>0.90846862733216394</v>
      </c>
      <c r="CZ129" s="7">
        <f t="shared" si="192"/>
        <v>0.90595775088234132</v>
      </c>
      <c r="DA129" s="7">
        <f t="shared" si="192"/>
        <v>0.90344687443251859</v>
      </c>
      <c r="DB129" s="7">
        <f t="shared" si="192"/>
        <v>0.90093599798269597</v>
      </c>
      <c r="DC129" s="7">
        <f t="shared" si="192"/>
        <v>0.89842512153287335</v>
      </c>
      <c r="DD129" s="7">
        <f t="shared" si="193"/>
        <v>0.89658066344643261</v>
      </c>
      <c r="DE129" s="7">
        <f t="shared" si="193"/>
        <v>0.89473620535999199</v>
      </c>
      <c r="DF129" s="7">
        <f t="shared" si="193"/>
        <v>0.89289174727355125</v>
      </c>
      <c r="DG129" s="7">
        <f t="shared" si="193"/>
        <v>0.89104728918711062</v>
      </c>
      <c r="DH129" s="7">
        <f t="shared" si="193"/>
        <v>0.88920283110066989</v>
      </c>
      <c r="DI129" s="7">
        <f t="shared" si="193"/>
        <v>0.88735837301422915</v>
      </c>
      <c r="DJ129" s="7">
        <f t="shared" si="193"/>
        <v>0.88551391492778853</v>
      </c>
      <c r="DK129" s="7">
        <f t="shared" si="193"/>
        <v>0.88366945684134779</v>
      </c>
      <c r="DL129" s="7">
        <f t="shared" si="193"/>
        <v>0.88182499875490716</v>
      </c>
      <c r="DM129" s="7">
        <f t="shared" si="193"/>
        <v>0.87998054066846643</v>
      </c>
      <c r="DN129" s="7">
        <f t="shared" si="194"/>
        <v>0.87813608258202569</v>
      </c>
      <c r="DO129" s="7">
        <f t="shared" si="194"/>
        <v>0.87629162449558506</v>
      </c>
      <c r="DP129" s="7">
        <f t="shared" si="194"/>
        <v>0.87444716640914433</v>
      </c>
      <c r="DQ129" s="7">
        <f t="shared" si="194"/>
        <v>0.8726027083227037</v>
      </c>
      <c r="DR129" s="7">
        <f t="shared" si="194"/>
        <v>0.87075825023626297</v>
      </c>
      <c r="DS129" s="7">
        <f t="shared" si="194"/>
        <v>0.86891379214982223</v>
      </c>
      <c r="DT129" s="7">
        <f t="shared" si="194"/>
        <v>0.8670693340633816</v>
      </c>
      <c r="DU129" s="7">
        <f t="shared" si="194"/>
        <v>0.86522487597694098</v>
      </c>
      <c r="DV129" s="7">
        <f t="shared" si="194"/>
        <v>0.86338041789050024</v>
      </c>
      <c r="DW129" s="7">
        <f t="shared" si="194"/>
        <v>0.8615359598040595</v>
      </c>
      <c r="DX129" s="7">
        <f t="shared" si="194"/>
        <v>0.85969150171761888</v>
      </c>
      <c r="DY129" s="7">
        <f t="shared" si="194"/>
        <v>0.85784704363117814</v>
      </c>
      <c r="DZ129" s="7">
        <f t="shared" si="194"/>
        <v>0.85600258554473752</v>
      </c>
      <c r="EA129" s="7">
        <f t="shared" si="194"/>
        <v>0.85415812745829678</v>
      </c>
      <c r="EC129" s="1">
        <v>1.26</v>
      </c>
      <c r="ED129" s="4">
        <f t="shared" ref="ED129:ED152" si="196">TREND(EN$10:EN$11,$EM$10:$EM$11,$EC129,TRUE)</f>
        <v>1.2455277847087762</v>
      </c>
      <c r="EE129" s="4">
        <f t="shared" ref="EE129:EE152" si="197">TREND(EO$10:EO$11,$EM$10:$EM$11,$EC129,TRUE)</f>
        <v>1.2262336247708343</v>
      </c>
      <c r="EF129" s="4">
        <f t="shared" ref="EF129:EF152" si="198">TREND(EP$10:EP$11,$EM$10:$EM$11,$EC129,TRUE)</f>
        <v>1.1539957979240971</v>
      </c>
      <c r="EG129" s="4">
        <f t="shared" ref="EG129:EG152" si="199">TREND(EQ$10:EQ$11,$EM$10:$EM$11,$EC129,TRUE)</f>
        <v>1.0903887581986567</v>
      </c>
      <c r="EH129" s="4">
        <f t="shared" ref="EH129:EH152" si="200">TREND(ER$10:ER$11,$EM$10:$EM$11,$EC129,TRUE)</f>
        <v>1.0408860701376923</v>
      </c>
      <c r="EI129" s="4">
        <f t="shared" ref="EI129:EI152" si="201">TREND(ES$10:ES$11,$EM$10:$EM$11,$EC129,TRUE)</f>
        <v>0.95868615632861709</v>
      </c>
      <c r="EJ129" s="4">
        <f t="shared" ref="EJ129:EJ152" si="202">TREND(ET$10:ET$11,$EM$10:$EM$11,$EC129,TRUE)</f>
        <v>0.89842512153287335</v>
      </c>
      <c r="EK129" s="4">
        <f t="shared" ref="EK129:EK152" si="203">TREND(EU$10:EU$11,$EM$10:$EM$11,$EC129,TRUE)</f>
        <v>0.85415812745829678</v>
      </c>
    </row>
    <row r="130" spans="16:141" x14ac:dyDescent="0.35">
      <c r="P130" s="1">
        <f t="shared" si="116"/>
        <v>1.27</v>
      </c>
      <c r="Q130" s="7">
        <f t="shared" si="185"/>
        <v>1.245710396114774</v>
      </c>
      <c r="R130" s="7">
        <f t="shared" si="185"/>
        <v>1.2425472085529097</v>
      </c>
      <c r="S130" s="7">
        <f t="shared" si="185"/>
        <v>1.2393840209910456</v>
      </c>
      <c r="T130" s="7">
        <f t="shared" si="185"/>
        <v>1.2362208334291813</v>
      </c>
      <c r="U130" s="7">
        <f t="shared" si="185"/>
        <v>1.233057645867317</v>
      </c>
      <c r="V130" s="7">
        <f t="shared" si="185"/>
        <v>1.229894458305453</v>
      </c>
      <c r="W130" s="7">
        <f t="shared" si="185"/>
        <v>1.2267312707435887</v>
      </c>
      <c r="X130" s="7">
        <f t="shared" si="186"/>
        <v>1.2208162858882079</v>
      </c>
      <c r="Y130" s="7">
        <f t="shared" si="186"/>
        <v>1.2149013010328271</v>
      </c>
      <c r="Z130" s="7">
        <f t="shared" si="186"/>
        <v>1.2089863161774463</v>
      </c>
      <c r="AA130" s="7">
        <f t="shared" si="186"/>
        <v>1.2030713313220656</v>
      </c>
      <c r="AB130" s="7">
        <f t="shared" si="186"/>
        <v>1.1971563464666848</v>
      </c>
      <c r="AC130" s="7">
        <f t="shared" si="186"/>
        <v>1.1912413616113038</v>
      </c>
      <c r="AD130" s="7">
        <f t="shared" si="186"/>
        <v>1.185326376755923</v>
      </c>
      <c r="AE130" s="7">
        <f t="shared" si="186"/>
        <v>1.1794113919005422</v>
      </c>
      <c r="AF130" s="7">
        <f t="shared" si="186"/>
        <v>1.1734964070451614</v>
      </c>
      <c r="AG130" s="7">
        <f t="shared" si="186"/>
        <v>1.1675814221897807</v>
      </c>
      <c r="AH130" s="7">
        <f t="shared" si="186"/>
        <v>1.1616664373343999</v>
      </c>
      <c r="AI130" s="7">
        <f t="shared" si="186"/>
        <v>1.1557514524790191</v>
      </c>
      <c r="AJ130" s="7">
        <f t="shared" si="187"/>
        <v>1.1504924567652968</v>
      </c>
      <c r="AK130" s="7">
        <f t="shared" si="187"/>
        <v>1.1452334610515746</v>
      </c>
      <c r="AL130" s="7">
        <f t="shared" si="187"/>
        <v>1.1399744653378523</v>
      </c>
      <c r="AM130" s="7">
        <f t="shared" si="187"/>
        <v>1.1347154696241299</v>
      </c>
      <c r="AN130" s="7">
        <f t="shared" si="187"/>
        <v>1.1294564739104078</v>
      </c>
      <c r="AO130" s="7">
        <f t="shared" si="187"/>
        <v>1.1241974781966855</v>
      </c>
      <c r="AP130" s="7">
        <f t="shared" si="187"/>
        <v>1.1189384824829631</v>
      </c>
      <c r="AQ130" s="7">
        <f t="shared" si="187"/>
        <v>1.113679486769241</v>
      </c>
      <c r="AR130" s="7">
        <f t="shared" si="187"/>
        <v>1.1084204910555187</v>
      </c>
      <c r="AS130" s="7">
        <f t="shared" si="187"/>
        <v>1.1031614953417963</v>
      </c>
      <c r="AT130" s="7">
        <f t="shared" si="187"/>
        <v>1.0979024996280742</v>
      </c>
      <c r="AU130" s="7">
        <f t="shared" si="187"/>
        <v>1.0926435039143518</v>
      </c>
      <c r="AV130" s="7">
        <f t="shared" si="188"/>
        <v>1.0885408287665581</v>
      </c>
      <c r="AW130" s="7">
        <f t="shared" si="188"/>
        <v>1.0844381536187644</v>
      </c>
      <c r="AX130" s="7">
        <f t="shared" si="188"/>
        <v>1.0803354784709704</v>
      </c>
      <c r="AY130" s="7">
        <f t="shared" si="188"/>
        <v>1.0762328033231767</v>
      </c>
      <c r="AZ130" s="7">
        <f t="shared" si="188"/>
        <v>1.0721301281753828</v>
      </c>
      <c r="BA130" s="7">
        <f t="shared" si="188"/>
        <v>1.0680274530275891</v>
      </c>
      <c r="BB130" s="7">
        <f t="shared" si="188"/>
        <v>1.0639247778797953</v>
      </c>
      <c r="BC130" s="7">
        <f t="shared" si="188"/>
        <v>1.0598221027320014</v>
      </c>
      <c r="BD130" s="7">
        <f t="shared" si="188"/>
        <v>1.0557194275842077</v>
      </c>
      <c r="BE130" s="7">
        <f t="shared" si="188"/>
        <v>1.0516167524364137</v>
      </c>
      <c r="BF130" s="7">
        <f t="shared" si="188"/>
        <v>1.04751407728862</v>
      </c>
      <c r="BG130" s="7">
        <f t="shared" si="188"/>
        <v>1.0434114021408263</v>
      </c>
      <c r="BH130" s="7">
        <f t="shared" si="189"/>
        <v>1.0400129902492001</v>
      </c>
      <c r="BI130" s="7">
        <f t="shared" si="189"/>
        <v>1.036614578357574</v>
      </c>
      <c r="BJ130" s="7">
        <f t="shared" si="189"/>
        <v>1.033216166465948</v>
      </c>
      <c r="BK130" s="7">
        <f t="shared" si="189"/>
        <v>1.0298177545743221</v>
      </c>
      <c r="BL130" s="7">
        <f t="shared" si="189"/>
        <v>1.026419342682696</v>
      </c>
      <c r="BM130" s="7">
        <f t="shared" si="189"/>
        <v>1.02302093079107</v>
      </c>
      <c r="BN130" s="7">
        <f t="shared" si="189"/>
        <v>1.0196225188994441</v>
      </c>
      <c r="BO130" s="7">
        <f t="shared" si="189"/>
        <v>1.016224107007818</v>
      </c>
      <c r="BP130" s="7">
        <f t="shared" si="189"/>
        <v>1.012825695116192</v>
      </c>
      <c r="BQ130" s="7">
        <f t="shared" si="189"/>
        <v>1.0094272832245661</v>
      </c>
      <c r="BR130" s="7">
        <f t="shared" si="190"/>
        <v>1.0060288713329399</v>
      </c>
      <c r="BS130" s="7">
        <f t="shared" si="190"/>
        <v>1.002630459441314</v>
      </c>
      <c r="BT130" s="7">
        <f t="shared" si="190"/>
        <v>0.99923204754968797</v>
      </c>
      <c r="BU130" s="7">
        <f t="shared" si="190"/>
        <v>0.99583363565806193</v>
      </c>
      <c r="BV130" s="7">
        <f t="shared" si="190"/>
        <v>0.992435223766436</v>
      </c>
      <c r="BW130" s="7">
        <f t="shared" si="190"/>
        <v>0.98903681187480996</v>
      </c>
      <c r="BX130" s="7">
        <f t="shared" si="190"/>
        <v>0.98563839998318392</v>
      </c>
      <c r="BY130" s="7">
        <f t="shared" si="190"/>
        <v>0.98223998809155799</v>
      </c>
      <c r="BZ130" s="7">
        <f t="shared" si="190"/>
        <v>0.97884157619993195</v>
      </c>
      <c r="CA130" s="7">
        <f t="shared" si="190"/>
        <v>0.97544316430830591</v>
      </c>
      <c r="CB130" s="7">
        <f t="shared" si="190"/>
        <v>0.97204475241667998</v>
      </c>
      <c r="CC130" s="7">
        <f t="shared" si="190"/>
        <v>0.96864634052505394</v>
      </c>
      <c r="CD130" s="7">
        <f t="shared" si="190"/>
        <v>0.9652479286334279</v>
      </c>
      <c r="CE130" s="7">
        <f t="shared" si="190"/>
        <v>0.96184951674180197</v>
      </c>
      <c r="CF130" s="7">
        <f t="shared" si="191"/>
        <v>0.95934239103208729</v>
      </c>
      <c r="CG130" s="7">
        <f t="shared" si="191"/>
        <v>0.95683526532237262</v>
      </c>
      <c r="CH130" s="7">
        <f t="shared" si="191"/>
        <v>0.95432813961265794</v>
      </c>
      <c r="CI130" s="7">
        <f t="shared" si="191"/>
        <v>0.95182101390294327</v>
      </c>
      <c r="CJ130" s="7">
        <f t="shared" si="191"/>
        <v>0.94931388819322859</v>
      </c>
      <c r="CK130" s="7">
        <f t="shared" si="191"/>
        <v>0.94680676248351392</v>
      </c>
      <c r="CL130" s="7">
        <f t="shared" si="191"/>
        <v>0.94429963677379924</v>
      </c>
      <c r="CM130" s="7">
        <f t="shared" si="191"/>
        <v>0.94179251106408457</v>
      </c>
      <c r="CN130" s="7">
        <f t="shared" si="191"/>
        <v>0.93928538535437001</v>
      </c>
      <c r="CO130" s="7">
        <f t="shared" si="191"/>
        <v>0.93677825964465533</v>
      </c>
      <c r="CP130" s="7">
        <f t="shared" si="192"/>
        <v>0.93427113393494066</v>
      </c>
      <c r="CQ130" s="7">
        <f t="shared" si="192"/>
        <v>0.93176400822522598</v>
      </c>
      <c r="CR130" s="7">
        <f t="shared" si="192"/>
        <v>0.92925688251551131</v>
      </c>
      <c r="CS130" s="7">
        <f t="shared" si="192"/>
        <v>0.92674975680579663</v>
      </c>
      <c r="CT130" s="7">
        <f t="shared" si="192"/>
        <v>0.92424263109608196</v>
      </c>
      <c r="CU130" s="7">
        <f t="shared" si="192"/>
        <v>0.92173550538636728</v>
      </c>
      <c r="CV130" s="7">
        <f t="shared" si="192"/>
        <v>0.91922837967665261</v>
      </c>
      <c r="CW130" s="7">
        <f t="shared" si="192"/>
        <v>0.91672125396693804</v>
      </c>
      <c r="CX130" s="7">
        <f t="shared" si="192"/>
        <v>0.91421412825722337</v>
      </c>
      <c r="CY130" s="7">
        <f t="shared" si="192"/>
        <v>0.91170700254750869</v>
      </c>
      <c r="CZ130" s="7">
        <f t="shared" si="192"/>
        <v>0.90919987683779402</v>
      </c>
      <c r="DA130" s="7">
        <f t="shared" si="192"/>
        <v>0.90669275112807934</v>
      </c>
      <c r="DB130" s="7">
        <f t="shared" si="192"/>
        <v>0.90418562541836467</v>
      </c>
      <c r="DC130" s="7">
        <f t="shared" si="192"/>
        <v>0.90167849970864999</v>
      </c>
      <c r="DD130" s="7">
        <f t="shared" si="193"/>
        <v>0.89983628363051649</v>
      </c>
      <c r="DE130" s="7">
        <f t="shared" si="193"/>
        <v>0.89799406755238298</v>
      </c>
      <c r="DF130" s="7">
        <f t="shared" si="193"/>
        <v>0.89615185147424958</v>
      </c>
      <c r="DG130" s="7">
        <f t="shared" si="193"/>
        <v>0.89430963539611608</v>
      </c>
      <c r="DH130" s="7">
        <f t="shared" si="193"/>
        <v>0.89246741931798257</v>
      </c>
      <c r="DI130" s="7">
        <f t="shared" si="193"/>
        <v>0.89062520323984917</v>
      </c>
      <c r="DJ130" s="7">
        <f t="shared" si="193"/>
        <v>0.88878298716171567</v>
      </c>
      <c r="DK130" s="7">
        <f t="shared" si="193"/>
        <v>0.88694077108358216</v>
      </c>
      <c r="DL130" s="7">
        <f t="shared" si="193"/>
        <v>0.88509855500544876</v>
      </c>
      <c r="DM130" s="7">
        <f t="shared" si="193"/>
        <v>0.88325633892731525</v>
      </c>
      <c r="DN130" s="7">
        <f t="shared" si="194"/>
        <v>0.88141412284918175</v>
      </c>
      <c r="DO130" s="7">
        <f t="shared" si="194"/>
        <v>0.87957190677104835</v>
      </c>
      <c r="DP130" s="7">
        <f t="shared" si="194"/>
        <v>0.87772969069291484</v>
      </c>
      <c r="DQ130" s="7">
        <f t="shared" si="194"/>
        <v>0.87588747461478134</v>
      </c>
      <c r="DR130" s="7">
        <f t="shared" si="194"/>
        <v>0.87404525853664794</v>
      </c>
      <c r="DS130" s="7">
        <f t="shared" si="194"/>
        <v>0.87220304245851443</v>
      </c>
      <c r="DT130" s="7">
        <f t="shared" si="194"/>
        <v>0.87036082638038093</v>
      </c>
      <c r="DU130" s="7">
        <f t="shared" si="194"/>
        <v>0.86851861030224753</v>
      </c>
      <c r="DV130" s="7">
        <f t="shared" si="194"/>
        <v>0.86667639422411402</v>
      </c>
      <c r="DW130" s="7">
        <f t="shared" si="194"/>
        <v>0.86483417814598051</v>
      </c>
      <c r="DX130" s="7">
        <f t="shared" si="194"/>
        <v>0.86299196206784701</v>
      </c>
      <c r="DY130" s="7">
        <f t="shared" si="194"/>
        <v>0.86114974598971361</v>
      </c>
      <c r="DZ130" s="7">
        <f t="shared" si="194"/>
        <v>0.8593075299115801</v>
      </c>
      <c r="EA130" s="7">
        <f t="shared" si="194"/>
        <v>0.85746531383344671</v>
      </c>
      <c r="EC130" s="1">
        <v>1.27</v>
      </c>
      <c r="ED130" s="4">
        <f t="shared" si="196"/>
        <v>1.245710396114774</v>
      </c>
      <c r="EE130" s="4">
        <f t="shared" si="197"/>
        <v>1.2267312707435887</v>
      </c>
      <c r="EF130" s="4">
        <f t="shared" si="198"/>
        <v>1.1557514524790191</v>
      </c>
      <c r="EG130" s="4">
        <f t="shared" si="199"/>
        <v>1.0926435039143518</v>
      </c>
      <c r="EH130" s="4">
        <f t="shared" si="200"/>
        <v>1.0434114021408261</v>
      </c>
      <c r="EI130" s="4">
        <f t="shared" si="201"/>
        <v>0.96184951674180197</v>
      </c>
      <c r="EJ130" s="4">
        <f t="shared" si="202"/>
        <v>0.90167849970864999</v>
      </c>
      <c r="EK130" s="4">
        <f t="shared" si="203"/>
        <v>0.85746531383344671</v>
      </c>
    </row>
    <row r="131" spans="16:141" x14ac:dyDescent="0.35">
      <c r="P131" s="1">
        <f t="shared" si="116"/>
        <v>1.28</v>
      </c>
      <c r="Q131" s="7">
        <f t="shared" si="185"/>
        <v>1.2458930075207717</v>
      </c>
      <c r="R131" s="7">
        <f t="shared" si="185"/>
        <v>1.2427823257200337</v>
      </c>
      <c r="S131" s="7">
        <f t="shared" si="185"/>
        <v>1.2396716439192954</v>
      </c>
      <c r="T131" s="7">
        <f t="shared" si="185"/>
        <v>1.2365609621185574</v>
      </c>
      <c r="U131" s="7">
        <f t="shared" si="185"/>
        <v>1.2334502803178193</v>
      </c>
      <c r="V131" s="7">
        <f t="shared" si="185"/>
        <v>1.2303395985170811</v>
      </c>
      <c r="W131" s="7">
        <f t="shared" si="185"/>
        <v>1.227228916716343</v>
      </c>
      <c r="X131" s="7">
        <f t="shared" si="186"/>
        <v>1.2214187659094762</v>
      </c>
      <c r="Y131" s="7">
        <f t="shared" si="186"/>
        <v>1.2156086151026093</v>
      </c>
      <c r="Z131" s="7">
        <f t="shared" si="186"/>
        <v>1.2097984642957424</v>
      </c>
      <c r="AA131" s="7">
        <f t="shared" si="186"/>
        <v>1.2039883134888756</v>
      </c>
      <c r="AB131" s="7">
        <f t="shared" si="186"/>
        <v>1.1981781626820087</v>
      </c>
      <c r="AC131" s="7">
        <f t="shared" si="186"/>
        <v>1.1923680118751419</v>
      </c>
      <c r="AD131" s="7">
        <f t="shared" si="186"/>
        <v>1.186557861068275</v>
      </c>
      <c r="AE131" s="7">
        <f t="shared" si="186"/>
        <v>1.1807477102614081</v>
      </c>
      <c r="AF131" s="7">
        <f t="shared" si="186"/>
        <v>1.1749375594545413</v>
      </c>
      <c r="AG131" s="7">
        <f t="shared" si="186"/>
        <v>1.1691274086476744</v>
      </c>
      <c r="AH131" s="7">
        <f t="shared" si="186"/>
        <v>1.1633172578408075</v>
      </c>
      <c r="AI131" s="7">
        <f t="shared" si="186"/>
        <v>1.1575071070339407</v>
      </c>
      <c r="AJ131" s="7">
        <f t="shared" si="187"/>
        <v>1.1522897022502829</v>
      </c>
      <c r="AK131" s="7">
        <f t="shared" si="187"/>
        <v>1.147072297466625</v>
      </c>
      <c r="AL131" s="7">
        <f t="shared" si="187"/>
        <v>1.1418548926829672</v>
      </c>
      <c r="AM131" s="7">
        <f t="shared" si="187"/>
        <v>1.1366374878993095</v>
      </c>
      <c r="AN131" s="7">
        <f t="shared" si="187"/>
        <v>1.1314200831156516</v>
      </c>
      <c r="AO131" s="7">
        <f t="shared" si="187"/>
        <v>1.1262026783319938</v>
      </c>
      <c r="AP131" s="7">
        <f t="shared" si="187"/>
        <v>1.1209852735483361</v>
      </c>
      <c r="AQ131" s="7">
        <f t="shared" si="187"/>
        <v>1.1157678687646782</v>
      </c>
      <c r="AR131" s="7">
        <f t="shared" si="187"/>
        <v>1.1105504639810204</v>
      </c>
      <c r="AS131" s="7">
        <f t="shared" si="187"/>
        <v>1.1053330591973627</v>
      </c>
      <c r="AT131" s="7">
        <f t="shared" si="187"/>
        <v>1.1001156544137047</v>
      </c>
      <c r="AU131" s="7">
        <f t="shared" si="187"/>
        <v>1.094898249630047</v>
      </c>
      <c r="AV131" s="7">
        <f t="shared" si="188"/>
        <v>1.0908181233395395</v>
      </c>
      <c r="AW131" s="7">
        <f t="shared" si="188"/>
        <v>1.0867379970490323</v>
      </c>
      <c r="AX131" s="7">
        <f t="shared" si="188"/>
        <v>1.082657870758525</v>
      </c>
      <c r="AY131" s="7">
        <f t="shared" si="188"/>
        <v>1.0785777444680178</v>
      </c>
      <c r="AZ131" s="7">
        <f t="shared" si="188"/>
        <v>1.0744976181775105</v>
      </c>
      <c r="BA131" s="7">
        <f t="shared" si="188"/>
        <v>1.0704174918870033</v>
      </c>
      <c r="BB131" s="7">
        <f t="shared" si="188"/>
        <v>1.0663373655964961</v>
      </c>
      <c r="BC131" s="7">
        <f t="shared" si="188"/>
        <v>1.0622572393059886</v>
      </c>
      <c r="BD131" s="7">
        <f t="shared" si="188"/>
        <v>1.0581771130154813</v>
      </c>
      <c r="BE131" s="7">
        <f t="shared" si="188"/>
        <v>1.0540969867249741</v>
      </c>
      <c r="BF131" s="7">
        <f t="shared" si="188"/>
        <v>1.0500168604344668</v>
      </c>
      <c r="BG131" s="7">
        <f t="shared" si="188"/>
        <v>1.0459367341439596</v>
      </c>
      <c r="BH131" s="7">
        <f t="shared" si="189"/>
        <v>1.0425649067694192</v>
      </c>
      <c r="BI131" s="7">
        <f t="shared" si="189"/>
        <v>1.0391930793948787</v>
      </c>
      <c r="BJ131" s="7">
        <f t="shared" si="189"/>
        <v>1.0358212520203383</v>
      </c>
      <c r="BK131" s="7">
        <f t="shared" si="189"/>
        <v>1.0324494246457976</v>
      </c>
      <c r="BL131" s="7">
        <f t="shared" si="189"/>
        <v>1.0290775972712571</v>
      </c>
      <c r="BM131" s="7">
        <f t="shared" si="189"/>
        <v>1.0257057698967165</v>
      </c>
      <c r="BN131" s="7">
        <f t="shared" si="189"/>
        <v>1.022333942522176</v>
      </c>
      <c r="BO131" s="7">
        <f t="shared" si="189"/>
        <v>1.0189621151476356</v>
      </c>
      <c r="BP131" s="7">
        <f t="shared" si="189"/>
        <v>1.0155902877730949</v>
      </c>
      <c r="BQ131" s="7">
        <f t="shared" si="189"/>
        <v>1.0122184603985545</v>
      </c>
      <c r="BR131" s="7">
        <f t="shared" si="190"/>
        <v>1.0088466330240138</v>
      </c>
      <c r="BS131" s="7">
        <f t="shared" si="190"/>
        <v>1.0054748056494733</v>
      </c>
      <c r="BT131" s="7">
        <f t="shared" si="190"/>
        <v>1.0021029782749329</v>
      </c>
      <c r="BU131" s="7">
        <f t="shared" si="190"/>
        <v>0.99873115090039233</v>
      </c>
      <c r="BV131" s="7">
        <f t="shared" si="190"/>
        <v>0.99535932352585177</v>
      </c>
      <c r="BW131" s="7">
        <f t="shared" si="190"/>
        <v>0.99198749615131121</v>
      </c>
      <c r="BX131" s="7">
        <f t="shared" si="190"/>
        <v>0.98861566877677065</v>
      </c>
      <c r="BY131" s="7">
        <f t="shared" si="190"/>
        <v>0.9852438414022302</v>
      </c>
      <c r="BZ131" s="7">
        <f t="shared" si="190"/>
        <v>0.98187201402768964</v>
      </c>
      <c r="CA131" s="7">
        <f t="shared" si="190"/>
        <v>0.97850018665314908</v>
      </c>
      <c r="CB131" s="7">
        <f t="shared" si="190"/>
        <v>0.97512835927860864</v>
      </c>
      <c r="CC131" s="7">
        <f t="shared" si="190"/>
        <v>0.97175653190406808</v>
      </c>
      <c r="CD131" s="7">
        <f t="shared" si="190"/>
        <v>0.96838470452952752</v>
      </c>
      <c r="CE131" s="7">
        <f t="shared" si="190"/>
        <v>0.96501287715498696</v>
      </c>
      <c r="CF131" s="7">
        <f t="shared" si="191"/>
        <v>0.96250950218538012</v>
      </c>
      <c r="CG131" s="7">
        <f t="shared" si="191"/>
        <v>0.9600061272157735</v>
      </c>
      <c r="CH131" s="7">
        <f t="shared" si="191"/>
        <v>0.95750275224616677</v>
      </c>
      <c r="CI131" s="7">
        <f t="shared" si="191"/>
        <v>0.95499937727656015</v>
      </c>
      <c r="CJ131" s="7">
        <f t="shared" si="191"/>
        <v>0.95249600230695342</v>
      </c>
      <c r="CK131" s="7">
        <f t="shared" si="191"/>
        <v>0.9499926273373468</v>
      </c>
      <c r="CL131" s="7">
        <f t="shared" si="191"/>
        <v>0.94748925236774006</v>
      </c>
      <c r="CM131" s="7">
        <f t="shared" si="191"/>
        <v>0.94498587739813344</v>
      </c>
      <c r="CN131" s="7">
        <f t="shared" si="191"/>
        <v>0.94248250242852671</v>
      </c>
      <c r="CO131" s="7">
        <f t="shared" si="191"/>
        <v>0.93997912745892009</v>
      </c>
      <c r="CP131" s="7">
        <f t="shared" si="192"/>
        <v>0.93747575248931336</v>
      </c>
      <c r="CQ131" s="7">
        <f t="shared" si="192"/>
        <v>0.93497237751970674</v>
      </c>
      <c r="CR131" s="7">
        <f t="shared" si="192"/>
        <v>0.93246900255010001</v>
      </c>
      <c r="CS131" s="7">
        <f t="shared" si="192"/>
        <v>0.92996562758049339</v>
      </c>
      <c r="CT131" s="7">
        <f t="shared" si="192"/>
        <v>0.92746225261088666</v>
      </c>
      <c r="CU131" s="7">
        <f t="shared" si="192"/>
        <v>0.92495887764128004</v>
      </c>
      <c r="CV131" s="7">
        <f t="shared" si="192"/>
        <v>0.92245550267167331</v>
      </c>
      <c r="CW131" s="7">
        <f t="shared" si="192"/>
        <v>0.91995212770206669</v>
      </c>
      <c r="CX131" s="7">
        <f t="shared" si="192"/>
        <v>0.91744875273245996</v>
      </c>
      <c r="CY131" s="7">
        <f t="shared" si="192"/>
        <v>0.91494537776285334</v>
      </c>
      <c r="CZ131" s="7">
        <f t="shared" si="192"/>
        <v>0.91244200279324661</v>
      </c>
      <c r="DA131" s="7">
        <f t="shared" si="192"/>
        <v>0.90993862782363999</v>
      </c>
      <c r="DB131" s="7">
        <f t="shared" si="192"/>
        <v>0.90743525285403326</v>
      </c>
      <c r="DC131" s="7">
        <f t="shared" si="192"/>
        <v>0.90493187788442664</v>
      </c>
      <c r="DD131" s="7">
        <f t="shared" si="193"/>
        <v>0.90309190381460036</v>
      </c>
      <c r="DE131" s="7">
        <f t="shared" si="193"/>
        <v>0.90125192974477408</v>
      </c>
      <c r="DF131" s="7">
        <f t="shared" si="193"/>
        <v>0.89941195567494781</v>
      </c>
      <c r="DG131" s="7">
        <f t="shared" si="193"/>
        <v>0.89757198160512153</v>
      </c>
      <c r="DH131" s="7">
        <f t="shared" si="193"/>
        <v>0.89573200753529525</v>
      </c>
      <c r="DI131" s="7">
        <f t="shared" si="193"/>
        <v>0.89389203346546908</v>
      </c>
      <c r="DJ131" s="7">
        <f t="shared" si="193"/>
        <v>0.8920520593956428</v>
      </c>
      <c r="DK131" s="7">
        <f t="shared" si="193"/>
        <v>0.89021208532581653</v>
      </c>
      <c r="DL131" s="7">
        <f t="shared" si="193"/>
        <v>0.88837211125599025</v>
      </c>
      <c r="DM131" s="7">
        <f t="shared" si="193"/>
        <v>0.88653213718616408</v>
      </c>
      <c r="DN131" s="7">
        <f t="shared" si="194"/>
        <v>0.8846921631163378</v>
      </c>
      <c r="DO131" s="7">
        <f t="shared" si="194"/>
        <v>0.88285218904651153</v>
      </c>
      <c r="DP131" s="7">
        <f t="shared" si="194"/>
        <v>0.88101221497668525</v>
      </c>
      <c r="DQ131" s="7">
        <f t="shared" si="194"/>
        <v>0.87917224090685897</v>
      </c>
      <c r="DR131" s="7">
        <f t="shared" si="194"/>
        <v>0.87733226683703269</v>
      </c>
      <c r="DS131" s="7">
        <f t="shared" si="194"/>
        <v>0.87549229276720653</v>
      </c>
      <c r="DT131" s="7">
        <f t="shared" si="194"/>
        <v>0.87365231869738025</v>
      </c>
      <c r="DU131" s="7">
        <f t="shared" si="194"/>
        <v>0.87181234462755397</v>
      </c>
      <c r="DV131" s="7">
        <f t="shared" si="194"/>
        <v>0.86997237055772769</v>
      </c>
      <c r="DW131" s="7">
        <f t="shared" si="194"/>
        <v>0.86813239648790153</v>
      </c>
      <c r="DX131" s="7">
        <f t="shared" si="194"/>
        <v>0.86629242241807525</v>
      </c>
      <c r="DY131" s="7">
        <f t="shared" si="194"/>
        <v>0.86445244834824897</v>
      </c>
      <c r="DZ131" s="7">
        <f t="shared" si="194"/>
        <v>0.86261247427842269</v>
      </c>
      <c r="EA131" s="7">
        <f t="shared" si="194"/>
        <v>0.86077250020859641</v>
      </c>
      <c r="EC131" s="1">
        <v>1.28</v>
      </c>
      <c r="ED131" s="4">
        <f t="shared" si="196"/>
        <v>1.2458930075207717</v>
      </c>
      <c r="EE131" s="4">
        <f t="shared" si="197"/>
        <v>1.227228916716343</v>
      </c>
      <c r="EF131" s="4">
        <f t="shared" si="198"/>
        <v>1.1575071070339407</v>
      </c>
      <c r="EG131" s="4">
        <f t="shared" si="199"/>
        <v>1.094898249630047</v>
      </c>
      <c r="EH131" s="4">
        <f t="shared" si="200"/>
        <v>1.0459367341439596</v>
      </c>
      <c r="EI131" s="4">
        <f t="shared" si="201"/>
        <v>0.96501287715498685</v>
      </c>
      <c r="EJ131" s="4">
        <f t="shared" si="202"/>
        <v>0.90493187788442664</v>
      </c>
      <c r="EK131" s="4">
        <f t="shared" si="203"/>
        <v>0.86077250020859652</v>
      </c>
    </row>
    <row r="132" spans="16:141" x14ac:dyDescent="0.35">
      <c r="P132" s="1">
        <f t="shared" ref="P132:P195" si="204">EC132</f>
        <v>1.29</v>
      </c>
      <c r="Q132" s="7">
        <f t="shared" si="185"/>
        <v>1.2460756189267694</v>
      </c>
      <c r="R132" s="7">
        <f t="shared" si="185"/>
        <v>1.2430174428871574</v>
      </c>
      <c r="S132" s="7">
        <f t="shared" si="185"/>
        <v>1.2399592668475454</v>
      </c>
      <c r="T132" s="7">
        <f t="shared" si="185"/>
        <v>1.2369010908079334</v>
      </c>
      <c r="U132" s="7">
        <f t="shared" si="185"/>
        <v>1.2338429147683214</v>
      </c>
      <c r="V132" s="7">
        <f t="shared" si="185"/>
        <v>1.2307847387287094</v>
      </c>
      <c r="W132" s="7">
        <f t="shared" si="185"/>
        <v>1.2277265626890974</v>
      </c>
      <c r="X132" s="7">
        <f t="shared" si="186"/>
        <v>1.2220212459307442</v>
      </c>
      <c r="Y132" s="7">
        <f t="shared" si="186"/>
        <v>1.2163159291723915</v>
      </c>
      <c r="Z132" s="7">
        <f t="shared" si="186"/>
        <v>1.2106106124140386</v>
      </c>
      <c r="AA132" s="7">
        <f t="shared" si="186"/>
        <v>1.2049052956556856</v>
      </c>
      <c r="AB132" s="7">
        <f t="shared" si="186"/>
        <v>1.1991999788973327</v>
      </c>
      <c r="AC132" s="7">
        <f t="shared" si="186"/>
        <v>1.1934946621389799</v>
      </c>
      <c r="AD132" s="7">
        <f t="shared" si="186"/>
        <v>1.187789345380627</v>
      </c>
      <c r="AE132" s="7">
        <f t="shared" si="186"/>
        <v>1.182084028622274</v>
      </c>
      <c r="AF132" s="7">
        <f t="shared" si="186"/>
        <v>1.1763787118639211</v>
      </c>
      <c r="AG132" s="7">
        <f t="shared" si="186"/>
        <v>1.1706733951055683</v>
      </c>
      <c r="AH132" s="7">
        <f t="shared" si="186"/>
        <v>1.1649680783472154</v>
      </c>
      <c r="AI132" s="7">
        <f t="shared" si="186"/>
        <v>1.1592627615888624</v>
      </c>
      <c r="AJ132" s="7">
        <f t="shared" si="187"/>
        <v>1.1540869477352693</v>
      </c>
      <c r="AK132" s="7">
        <f t="shared" si="187"/>
        <v>1.148911133881676</v>
      </c>
      <c r="AL132" s="7">
        <f t="shared" si="187"/>
        <v>1.1437353200280826</v>
      </c>
      <c r="AM132" s="7">
        <f t="shared" si="187"/>
        <v>1.1385595061744891</v>
      </c>
      <c r="AN132" s="7">
        <f t="shared" si="187"/>
        <v>1.1333836923208958</v>
      </c>
      <c r="AO132" s="7">
        <f t="shared" si="187"/>
        <v>1.1282078784673024</v>
      </c>
      <c r="AP132" s="7">
        <f t="shared" si="187"/>
        <v>1.1230320646137091</v>
      </c>
      <c r="AQ132" s="7">
        <f t="shared" si="187"/>
        <v>1.1178562507601157</v>
      </c>
      <c r="AR132" s="7">
        <f t="shared" si="187"/>
        <v>1.1126804369065222</v>
      </c>
      <c r="AS132" s="7">
        <f t="shared" si="187"/>
        <v>1.1075046230529288</v>
      </c>
      <c r="AT132" s="7">
        <f t="shared" si="187"/>
        <v>1.1023288091993355</v>
      </c>
      <c r="AU132" s="7">
        <f t="shared" si="187"/>
        <v>1.0971529953457422</v>
      </c>
      <c r="AV132" s="7">
        <f t="shared" si="188"/>
        <v>1.0930954179125214</v>
      </c>
      <c r="AW132" s="7">
        <f t="shared" si="188"/>
        <v>1.0890378404793006</v>
      </c>
      <c r="AX132" s="7">
        <f t="shared" si="188"/>
        <v>1.0849802630460801</v>
      </c>
      <c r="AY132" s="7">
        <f t="shared" si="188"/>
        <v>1.0809226856128593</v>
      </c>
      <c r="AZ132" s="7">
        <f t="shared" si="188"/>
        <v>1.0768651081796385</v>
      </c>
      <c r="BA132" s="7">
        <f t="shared" si="188"/>
        <v>1.0728075307464178</v>
      </c>
      <c r="BB132" s="7">
        <f t="shared" si="188"/>
        <v>1.068749953313197</v>
      </c>
      <c r="BC132" s="7">
        <f t="shared" si="188"/>
        <v>1.0646923758799764</v>
      </c>
      <c r="BD132" s="7">
        <f t="shared" si="188"/>
        <v>1.0606347984467557</v>
      </c>
      <c r="BE132" s="7">
        <f t="shared" si="188"/>
        <v>1.0565772210135349</v>
      </c>
      <c r="BF132" s="7">
        <f t="shared" si="188"/>
        <v>1.0525196435803141</v>
      </c>
      <c r="BG132" s="7">
        <f t="shared" si="188"/>
        <v>1.0484620661470934</v>
      </c>
      <c r="BH132" s="7">
        <f t="shared" si="189"/>
        <v>1.0451168232896384</v>
      </c>
      <c r="BI132" s="7">
        <f t="shared" si="189"/>
        <v>1.0417715804321832</v>
      </c>
      <c r="BJ132" s="7">
        <f t="shared" si="189"/>
        <v>1.038426337574728</v>
      </c>
      <c r="BK132" s="7">
        <f t="shared" si="189"/>
        <v>1.0350810947172731</v>
      </c>
      <c r="BL132" s="7">
        <f t="shared" si="189"/>
        <v>1.0317358518598181</v>
      </c>
      <c r="BM132" s="7">
        <f t="shared" si="189"/>
        <v>1.0283906090023629</v>
      </c>
      <c r="BN132" s="7">
        <f t="shared" si="189"/>
        <v>1.0250453661449079</v>
      </c>
      <c r="BO132" s="7">
        <f t="shared" si="189"/>
        <v>1.0217001232874527</v>
      </c>
      <c r="BP132" s="7">
        <f t="shared" si="189"/>
        <v>1.0183548804299978</v>
      </c>
      <c r="BQ132" s="7">
        <f t="shared" si="189"/>
        <v>1.0150096375725426</v>
      </c>
      <c r="BR132" s="7">
        <f t="shared" si="190"/>
        <v>1.0116643947150876</v>
      </c>
      <c r="BS132" s="7">
        <f t="shared" si="190"/>
        <v>1.0083191518576324</v>
      </c>
      <c r="BT132" s="7">
        <f t="shared" si="190"/>
        <v>1.0049739090001775</v>
      </c>
      <c r="BU132" s="7">
        <f t="shared" si="190"/>
        <v>1.0016286661427223</v>
      </c>
      <c r="BV132" s="7">
        <f t="shared" si="190"/>
        <v>0.99828342328526731</v>
      </c>
      <c r="BW132" s="7">
        <f t="shared" si="190"/>
        <v>0.99493818042781212</v>
      </c>
      <c r="BX132" s="7">
        <f t="shared" si="190"/>
        <v>0.99159293757035716</v>
      </c>
      <c r="BY132" s="7">
        <f t="shared" si="190"/>
        <v>0.98824769471290197</v>
      </c>
      <c r="BZ132" s="7">
        <f t="shared" si="190"/>
        <v>0.984902451855447</v>
      </c>
      <c r="CA132" s="7">
        <f t="shared" si="190"/>
        <v>0.98155720899799193</v>
      </c>
      <c r="CB132" s="7">
        <f t="shared" si="190"/>
        <v>0.97821196614053685</v>
      </c>
      <c r="CC132" s="7">
        <f t="shared" si="190"/>
        <v>0.97486672328308177</v>
      </c>
      <c r="CD132" s="7">
        <f t="shared" si="190"/>
        <v>0.97152148042562669</v>
      </c>
      <c r="CE132" s="7">
        <f t="shared" si="190"/>
        <v>0.96817623756817162</v>
      </c>
      <c r="CF132" s="7">
        <f t="shared" si="191"/>
        <v>0.96567661333867294</v>
      </c>
      <c r="CG132" s="7">
        <f t="shared" si="191"/>
        <v>0.96317698910917426</v>
      </c>
      <c r="CH132" s="7">
        <f t="shared" si="191"/>
        <v>0.96067736487967559</v>
      </c>
      <c r="CI132" s="7">
        <f t="shared" si="191"/>
        <v>0.95817774065017691</v>
      </c>
      <c r="CJ132" s="7">
        <f t="shared" si="191"/>
        <v>0.95567811642067824</v>
      </c>
      <c r="CK132" s="7">
        <f t="shared" si="191"/>
        <v>0.95317849219117956</v>
      </c>
      <c r="CL132" s="7">
        <f t="shared" si="191"/>
        <v>0.95067886796168088</v>
      </c>
      <c r="CM132" s="7">
        <f t="shared" si="191"/>
        <v>0.9481792437321821</v>
      </c>
      <c r="CN132" s="7">
        <f t="shared" si="191"/>
        <v>0.94567961950268353</v>
      </c>
      <c r="CO132" s="7">
        <f t="shared" si="191"/>
        <v>0.94317999527318475</v>
      </c>
      <c r="CP132" s="7">
        <f t="shared" si="192"/>
        <v>0.94068037104368618</v>
      </c>
      <c r="CQ132" s="7">
        <f t="shared" si="192"/>
        <v>0.93818074681418739</v>
      </c>
      <c r="CR132" s="7">
        <f t="shared" si="192"/>
        <v>0.93568112258468872</v>
      </c>
      <c r="CS132" s="7">
        <f t="shared" si="192"/>
        <v>0.93318149835519004</v>
      </c>
      <c r="CT132" s="7">
        <f t="shared" si="192"/>
        <v>0.93068187412569137</v>
      </c>
      <c r="CU132" s="7">
        <f t="shared" si="192"/>
        <v>0.92818224989619269</v>
      </c>
      <c r="CV132" s="7">
        <f t="shared" si="192"/>
        <v>0.92568262566669401</v>
      </c>
      <c r="CW132" s="7">
        <f t="shared" si="192"/>
        <v>0.92318300143719534</v>
      </c>
      <c r="CX132" s="7">
        <f t="shared" si="192"/>
        <v>0.92068337720769666</v>
      </c>
      <c r="CY132" s="7">
        <f t="shared" si="192"/>
        <v>0.91818375297819799</v>
      </c>
      <c r="CZ132" s="7">
        <f t="shared" si="192"/>
        <v>0.91568412874869931</v>
      </c>
      <c r="DA132" s="7">
        <f t="shared" si="192"/>
        <v>0.91318450451920063</v>
      </c>
      <c r="DB132" s="7">
        <f t="shared" si="192"/>
        <v>0.91068488028970196</v>
      </c>
      <c r="DC132" s="7">
        <f t="shared" si="192"/>
        <v>0.90818525606020328</v>
      </c>
      <c r="DD132" s="7">
        <f t="shared" si="193"/>
        <v>0.90634752399868423</v>
      </c>
      <c r="DE132" s="7">
        <f t="shared" si="193"/>
        <v>0.90450979193716519</v>
      </c>
      <c r="DF132" s="7">
        <f t="shared" si="193"/>
        <v>0.90267205987564614</v>
      </c>
      <c r="DG132" s="7">
        <f t="shared" si="193"/>
        <v>0.90083432781412709</v>
      </c>
      <c r="DH132" s="7">
        <f t="shared" si="193"/>
        <v>0.89899659575260804</v>
      </c>
      <c r="DI132" s="7">
        <f t="shared" si="193"/>
        <v>0.89715886369108899</v>
      </c>
      <c r="DJ132" s="7">
        <f t="shared" si="193"/>
        <v>0.89532113162956994</v>
      </c>
      <c r="DK132" s="7">
        <f t="shared" si="193"/>
        <v>0.8934833995680509</v>
      </c>
      <c r="DL132" s="7">
        <f t="shared" si="193"/>
        <v>0.89164566750653185</v>
      </c>
      <c r="DM132" s="7">
        <f t="shared" si="193"/>
        <v>0.8898079354450128</v>
      </c>
      <c r="DN132" s="7">
        <f t="shared" si="194"/>
        <v>0.88797020338349375</v>
      </c>
      <c r="DO132" s="7">
        <f t="shared" si="194"/>
        <v>0.8861324713219747</v>
      </c>
      <c r="DP132" s="7">
        <f t="shared" si="194"/>
        <v>0.88429473926045565</v>
      </c>
      <c r="DQ132" s="7">
        <f t="shared" si="194"/>
        <v>0.8824570071989366</v>
      </c>
      <c r="DR132" s="7">
        <f t="shared" si="194"/>
        <v>0.88061927513741767</v>
      </c>
      <c r="DS132" s="7">
        <f t="shared" si="194"/>
        <v>0.87878154307589862</v>
      </c>
      <c r="DT132" s="7">
        <f t="shared" si="194"/>
        <v>0.87694381101437957</v>
      </c>
      <c r="DU132" s="7">
        <f t="shared" si="194"/>
        <v>0.87510607895286052</v>
      </c>
      <c r="DV132" s="7">
        <f t="shared" si="194"/>
        <v>0.87326834689134147</v>
      </c>
      <c r="DW132" s="7">
        <f t="shared" si="194"/>
        <v>0.87143061482982243</v>
      </c>
      <c r="DX132" s="7">
        <f t="shared" si="194"/>
        <v>0.86959288276830338</v>
      </c>
      <c r="DY132" s="7">
        <f t="shared" si="194"/>
        <v>0.86775515070678433</v>
      </c>
      <c r="DZ132" s="7">
        <f t="shared" si="194"/>
        <v>0.86591741864526528</v>
      </c>
      <c r="EA132" s="7">
        <f t="shared" si="194"/>
        <v>0.86407968658374634</v>
      </c>
      <c r="EC132" s="1">
        <v>1.29</v>
      </c>
      <c r="ED132" s="4">
        <f t="shared" si="196"/>
        <v>1.2460756189267694</v>
      </c>
      <c r="EE132" s="4">
        <f t="shared" si="197"/>
        <v>1.2277265626890974</v>
      </c>
      <c r="EF132" s="4">
        <f t="shared" si="198"/>
        <v>1.1592627615888627</v>
      </c>
      <c r="EG132" s="4">
        <f t="shared" si="199"/>
        <v>1.0971529953457422</v>
      </c>
      <c r="EH132" s="4">
        <f t="shared" si="200"/>
        <v>1.0484620661470934</v>
      </c>
      <c r="EI132" s="4">
        <f t="shared" si="201"/>
        <v>0.96817623756817162</v>
      </c>
      <c r="EJ132" s="4">
        <f t="shared" si="202"/>
        <v>0.90818525606020328</v>
      </c>
      <c r="EK132" s="4">
        <f t="shared" si="203"/>
        <v>0.86407968658374634</v>
      </c>
    </row>
    <row r="133" spans="16:141" x14ac:dyDescent="0.35">
      <c r="P133" s="1">
        <f t="shared" si="204"/>
        <v>1.3</v>
      </c>
      <c r="Q133" s="7">
        <f t="shared" si="185"/>
        <v>1.2462582303327672</v>
      </c>
      <c r="R133" s="7">
        <f t="shared" si="185"/>
        <v>1.2432525600542812</v>
      </c>
      <c r="S133" s="7">
        <f t="shared" si="185"/>
        <v>1.2402468897757954</v>
      </c>
      <c r="T133" s="7">
        <f t="shared" si="185"/>
        <v>1.2372412194973095</v>
      </c>
      <c r="U133" s="7">
        <f t="shared" si="185"/>
        <v>1.2342355492188235</v>
      </c>
      <c r="V133" s="7">
        <f t="shared" si="185"/>
        <v>1.2312298789403378</v>
      </c>
      <c r="W133" s="7">
        <f t="shared" si="185"/>
        <v>1.2282242086618518</v>
      </c>
      <c r="X133" s="7">
        <f t="shared" si="186"/>
        <v>1.2226237259520127</v>
      </c>
      <c r="Y133" s="7">
        <f t="shared" si="186"/>
        <v>1.2170232432421739</v>
      </c>
      <c r="Z133" s="7">
        <f t="shared" si="186"/>
        <v>1.2114227605323349</v>
      </c>
      <c r="AA133" s="7">
        <f t="shared" si="186"/>
        <v>1.2058222778224958</v>
      </c>
      <c r="AB133" s="7">
        <f t="shared" si="186"/>
        <v>1.200221795112657</v>
      </c>
      <c r="AC133" s="7">
        <f t="shared" si="186"/>
        <v>1.194621312402818</v>
      </c>
      <c r="AD133" s="7">
        <f t="shared" si="186"/>
        <v>1.189020829692979</v>
      </c>
      <c r="AE133" s="7">
        <f t="shared" si="186"/>
        <v>1.1834203469831401</v>
      </c>
      <c r="AF133" s="7">
        <f t="shared" si="186"/>
        <v>1.1778198642733011</v>
      </c>
      <c r="AG133" s="7">
        <f t="shared" si="186"/>
        <v>1.1722193815634621</v>
      </c>
      <c r="AH133" s="7">
        <f t="shared" si="186"/>
        <v>1.1666188988536232</v>
      </c>
      <c r="AI133" s="7">
        <f t="shared" si="186"/>
        <v>1.1610184161437842</v>
      </c>
      <c r="AJ133" s="7">
        <f t="shared" si="187"/>
        <v>1.1558841932202553</v>
      </c>
      <c r="AK133" s="7">
        <f t="shared" si="187"/>
        <v>1.1507499702967263</v>
      </c>
      <c r="AL133" s="7">
        <f t="shared" si="187"/>
        <v>1.1456157473731974</v>
      </c>
      <c r="AM133" s="7">
        <f t="shared" si="187"/>
        <v>1.1404815244496684</v>
      </c>
      <c r="AN133" s="7">
        <f t="shared" si="187"/>
        <v>1.1353473015261395</v>
      </c>
      <c r="AO133" s="7">
        <f t="shared" si="187"/>
        <v>1.1302130786026108</v>
      </c>
      <c r="AP133" s="7">
        <f t="shared" si="187"/>
        <v>1.1250788556790818</v>
      </c>
      <c r="AQ133" s="7">
        <f t="shared" si="187"/>
        <v>1.1199446327555529</v>
      </c>
      <c r="AR133" s="7">
        <f t="shared" si="187"/>
        <v>1.114810409832024</v>
      </c>
      <c r="AS133" s="7">
        <f t="shared" si="187"/>
        <v>1.109676186908495</v>
      </c>
      <c r="AT133" s="7">
        <f t="shared" si="187"/>
        <v>1.1045419639849663</v>
      </c>
      <c r="AU133" s="7">
        <f t="shared" si="187"/>
        <v>1.0994077410614373</v>
      </c>
      <c r="AV133" s="7">
        <f t="shared" si="188"/>
        <v>1.0953727124855031</v>
      </c>
      <c r="AW133" s="7">
        <f t="shared" si="188"/>
        <v>1.0913376839095688</v>
      </c>
      <c r="AX133" s="7">
        <f t="shared" si="188"/>
        <v>1.0873026553336347</v>
      </c>
      <c r="AY133" s="7">
        <f t="shared" si="188"/>
        <v>1.0832676267577004</v>
      </c>
      <c r="AZ133" s="7">
        <f t="shared" si="188"/>
        <v>1.0792325981817661</v>
      </c>
      <c r="BA133" s="7">
        <f t="shared" si="188"/>
        <v>1.075197569605832</v>
      </c>
      <c r="BB133" s="7">
        <f t="shared" si="188"/>
        <v>1.0711625410298977</v>
      </c>
      <c r="BC133" s="7">
        <f t="shared" si="188"/>
        <v>1.0671275124539634</v>
      </c>
      <c r="BD133" s="7">
        <f t="shared" si="188"/>
        <v>1.0630924838780293</v>
      </c>
      <c r="BE133" s="7">
        <f t="shared" si="188"/>
        <v>1.0590574553020951</v>
      </c>
      <c r="BF133" s="7">
        <f t="shared" si="188"/>
        <v>1.055022426726161</v>
      </c>
      <c r="BG133" s="7">
        <f t="shared" si="188"/>
        <v>1.0509873981502267</v>
      </c>
      <c r="BH133" s="7">
        <f t="shared" si="189"/>
        <v>1.0476687398098572</v>
      </c>
      <c r="BI133" s="7">
        <f t="shared" si="189"/>
        <v>1.0443500814694877</v>
      </c>
      <c r="BJ133" s="7">
        <f t="shared" si="189"/>
        <v>1.041031423129118</v>
      </c>
      <c r="BK133" s="7">
        <f t="shared" si="189"/>
        <v>1.0377127647887485</v>
      </c>
      <c r="BL133" s="7">
        <f t="shared" si="189"/>
        <v>1.0343941064483788</v>
      </c>
      <c r="BM133" s="7">
        <f t="shared" si="189"/>
        <v>1.0310754481080093</v>
      </c>
      <c r="BN133" s="7">
        <f t="shared" si="189"/>
        <v>1.0277567897676396</v>
      </c>
      <c r="BO133" s="7">
        <f t="shared" si="189"/>
        <v>1.0244381314272701</v>
      </c>
      <c r="BP133" s="7">
        <f t="shared" si="189"/>
        <v>1.0211194730869004</v>
      </c>
      <c r="BQ133" s="7">
        <f t="shared" si="189"/>
        <v>1.0178008147465309</v>
      </c>
      <c r="BR133" s="7">
        <f t="shared" si="190"/>
        <v>1.0144821564061612</v>
      </c>
      <c r="BS133" s="7">
        <f t="shared" si="190"/>
        <v>1.0111634980657918</v>
      </c>
      <c r="BT133" s="7">
        <f t="shared" si="190"/>
        <v>1.007844839725422</v>
      </c>
      <c r="BU133" s="7">
        <f t="shared" si="190"/>
        <v>1.0045261813850526</v>
      </c>
      <c r="BV133" s="7">
        <f t="shared" si="190"/>
        <v>1.0012075230446829</v>
      </c>
      <c r="BW133" s="7">
        <f t="shared" si="190"/>
        <v>0.99788886470431326</v>
      </c>
      <c r="BX133" s="7">
        <f t="shared" si="190"/>
        <v>0.99457020636394367</v>
      </c>
      <c r="BY133" s="7">
        <f t="shared" si="190"/>
        <v>0.99125154802357407</v>
      </c>
      <c r="BZ133" s="7">
        <f t="shared" si="190"/>
        <v>0.98793288968320447</v>
      </c>
      <c r="CA133" s="7">
        <f t="shared" si="190"/>
        <v>0.98461423134283488</v>
      </c>
      <c r="CB133" s="7">
        <f t="shared" si="190"/>
        <v>0.98129557300246528</v>
      </c>
      <c r="CC133" s="7">
        <f t="shared" si="190"/>
        <v>0.97797691466209569</v>
      </c>
      <c r="CD133" s="7">
        <f t="shared" si="190"/>
        <v>0.97465825632172609</v>
      </c>
      <c r="CE133" s="7">
        <f t="shared" si="190"/>
        <v>0.97133959798135638</v>
      </c>
      <c r="CF133" s="7">
        <f t="shared" si="191"/>
        <v>0.96884372449196587</v>
      </c>
      <c r="CG133" s="7">
        <f t="shared" si="191"/>
        <v>0.96634785100257514</v>
      </c>
      <c r="CH133" s="7">
        <f t="shared" si="191"/>
        <v>0.96385197751318441</v>
      </c>
      <c r="CI133" s="7">
        <f t="shared" si="191"/>
        <v>0.96135610402379368</v>
      </c>
      <c r="CJ133" s="7">
        <f t="shared" si="191"/>
        <v>0.95886023053440306</v>
      </c>
      <c r="CK133" s="7">
        <f t="shared" si="191"/>
        <v>0.95636435704501233</v>
      </c>
      <c r="CL133" s="7">
        <f t="shared" si="191"/>
        <v>0.9538684835556217</v>
      </c>
      <c r="CM133" s="7">
        <f t="shared" si="191"/>
        <v>0.95137261006623097</v>
      </c>
      <c r="CN133" s="7">
        <f t="shared" si="191"/>
        <v>0.94887673657684024</v>
      </c>
      <c r="CO133" s="7">
        <f t="shared" si="191"/>
        <v>0.94638086308744962</v>
      </c>
      <c r="CP133" s="7">
        <f t="shared" si="192"/>
        <v>0.94388498959805889</v>
      </c>
      <c r="CQ133" s="7">
        <f t="shared" si="192"/>
        <v>0.94138911610866827</v>
      </c>
      <c r="CR133" s="7">
        <f t="shared" si="192"/>
        <v>0.93889324261927753</v>
      </c>
      <c r="CS133" s="7">
        <f t="shared" si="192"/>
        <v>0.9363973691298868</v>
      </c>
      <c r="CT133" s="7">
        <f t="shared" si="192"/>
        <v>0.93390149564049607</v>
      </c>
      <c r="CU133" s="7">
        <f t="shared" si="192"/>
        <v>0.93140562215110545</v>
      </c>
      <c r="CV133" s="7">
        <f t="shared" si="192"/>
        <v>0.92890974866171483</v>
      </c>
      <c r="CW133" s="7">
        <f t="shared" si="192"/>
        <v>0.9264138751723241</v>
      </c>
      <c r="CX133" s="7">
        <f t="shared" si="192"/>
        <v>0.92391800168293337</v>
      </c>
      <c r="CY133" s="7">
        <f t="shared" si="192"/>
        <v>0.92142212819354263</v>
      </c>
      <c r="CZ133" s="7">
        <f t="shared" si="192"/>
        <v>0.91892625470415201</v>
      </c>
      <c r="DA133" s="7">
        <f t="shared" si="192"/>
        <v>0.91643038121476128</v>
      </c>
      <c r="DB133" s="7">
        <f t="shared" si="192"/>
        <v>0.91393450772537066</v>
      </c>
      <c r="DC133" s="7">
        <f t="shared" si="192"/>
        <v>0.91143863423597993</v>
      </c>
      <c r="DD133" s="7">
        <f t="shared" si="193"/>
        <v>0.90960314418276811</v>
      </c>
      <c r="DE133" s="7">
        <f t="shared" si="193"/>
        <v>0.90776765412955629</v>
      </c>
      <c r="DF133" s="7">
        <f t="shared" si="193"/>
        <v>0.90593216407634447</v>
      </c>
      <c r="DG133" s="7">
        <f t="shared" si="193"/>
        <v>0.90409667402313265</v>
      </c>
      <c r="DH133" s="7">
        <f t="shared" si="193"/>
        <v>0.90226118396992083</v>
      </c>
      <c r="DI133" s="7">
        <f t="shared" si="193"/>
        <v>0.90042569391670901</v>
      </c>
      <c r="DJ133" s="7">
        <f t="shared" si="193"/>
        <v>0.89859020386349719</v>
      </c>
      <c r="DK133" s="7">
        <f t="shared" si="193"/>
        <v>0.89675471381028538</v>
      </c>
      <c r="DL133" s="7">
        <f t="shared" si="193"/>
        <v>0.89491922375707356</v>
      </c>
      <c r="DM133" s="7">
        <f t="shared" si="193"/>
        <v>0.89308373370386174</v>
      </c>
      <c r="DN133" s="7">
        <f t="shared" si="194"/>
        <v>0.89124824365064992</v>
      </c>
      <c r="DO133" s="7">
        <f t="shared" si="194"/>
        <v>0.8894127535974381</v>
      </c>
      <c r="DP133" s="7">
        <f t="shared" si="194"/>
        <v>0.88757726354422628</v>
      </c>
      <c r="DQ133" s="7">
        <f t="shared" si="194"/>
        <v>0.88574177349101446</v>
      </c>
      <c r="DR133" s="7">
        <f t="shared" si="194"/>
        <v>0.88390628343780264</v>
      </c>
      <c r="DS133" s="7">
        <f t="shared" si="194"/>
        <v>0.88207079338459082</v>
      </c>
      <c r="DT133" s="7">
        <f t="shared" si="194"/>
        <v>0.880235303331379</v>
      </c>
      <c r="DU133" s="7">
        <f t="shared" si="194"/>
        <v>0.87839981327816719</v>
      </c>
      <c r="DV133" s="7">
        <f t="shared" si="194"/>
        <v>0.87656432322495537</v>
      </c>
      <c r="DW133" s="7">
        <f t="shared" si="194"/>
        <v>0.87472883317174355</v>
      </c>
      <c r="DX133" s="7">
        <f t="shared" si="194"/>
        <v>0.87289334311853173</v>
      </c>
      <c r="DY133" s="7">
        <f t="shared" si="194"/>
        <v>0.87105785306531991</v>
      </c>
      <c r="DZ133" s="7">
        <f t="shared" si="194"/>
        <v>0.86922236301210809</v>
      </c>
      <c r="EA133" s="7">
        <f t="shared" si="194"/>
        <v>0.86738687295889627</v>
      </c>
      <c r="EC133" s="1">
        <v>1.3</v>
      </c>
      <c r="ED133" s="4">
        <f t="shared" si="196"/>
        <v>1.2462582303327672</v>
      </c>
      <c r="EE133" s="4">
        <f t="shared" si="197"/>
        <v>1.2282242086618518</v>
      </c>
      <c r="EF133" s="4">
        <f t="shared" si="198"/>
        <v>1.1610184161437842</v>
      </c>
      <c r="EG133" s="4">
        <f t="shared" si="199"/>
        <v>1.0994077410614373</v>
      </c>
      <c r="EH133" s="4">
        <f t="shared" si="200"/>
        <v>1.0509873981502269</v>
      </c>
      <c r="EI133" s="4">
        <f t="shared" si="201"/>
        <v>0.9713395979813565</v>
      </c>
      <c r="EJ133" s="4">
        <f t="shared" si="202"/>
        <v>0.91143863423597993</v>
      </c>
      <c r="EK133" s="4">
        <f t="shared" si="203"/>
        <v>0.86738687295889627</v>
      </c>
    </row>
    <row r="134" spans="16:141" x14ac:dyDescent="0.35">
      <c r="P134" s="1">
        <f t="shared" si="204"/>
        <v>1.31</v>
      </c>
      <c r="Q134" s="7">
        <f t="shared" ref="Q134:W143" si="205">TREND($ED134:$EE134,$ED$2:$EE$2,Q$2)</f>
        <v>1.2464408417387649</v>
      </c>
      <c r="R134" s="7">
        <f t="shared" si="205"/>
        <v>1.2434876772214052</v>
      </c>
      <c r="S134" s="7">
        <f t="shared" si="205"/>
        <v>1.2405345127040452</v>
      </c>
      <c r="T134" s="7">
        <f t="shared" si="205"/>
        <v>1.2375813481866855</v>
      </c>
      <c r="U134" s="7">
        <f t="shared" si="205"/>
        <v>1.2346281836693258</v>
      </c>
      <c r="V134" s="7">
        <f t="shared" si="205"/>
        <v>1.2316750191519659</v>
      </c>
      <c r="W134" s="7">
        <f t="shared" si="205"/>
        <v>1.2287218546346061</v>
      </c>
      <c r="X134" s="7">
        <f t="shared" ref="X134:AI143" si="206">TREND($EE134:$EF134,$EE$2:$EF$2,X$2)</f>
        <v>1.223226205973281</v>
      </c>
      <c r="Y134" s="7">
        <f t="shared" si="206"/>
        <v>1.2177305573119561</v>
      </c>
      <c r="Z134" s="7">
        <f t="shared" si="206"/>
        <v>1.2122349086506312</v>
      </c>
      <c r="AA134" s="7">
        <f t="shared" si="206"/>
        <v>1.2067392599893061</v>
      </c>
      <c r="AB134" s="7">
        <f t="shared" si="206"/>
        <v>1.2012436113279812</v>
      </c>
      <c r="AC134" s="7">
        <f t="shared" si="206"/>
        <v>1.1957479626666561</v>
      </c>
      <c r="AD134" s="7">
        <f t="shared" si="206"/>
        <v>1.1902523140053312</v>
      </c>
      <c r="AE134" s="7">
        <f t="shared" si="206"/>
        <v>1.1847566653440063</v>
      </c>
      <c r="AF134" s="7">
        <f t="shared" si="206"/>
        <v>1.1792610166826811</v>
      </c>
      <c r="AG134" s="7">
        <f t="shared" si="206"/>
        <v>1.1737653680213562</v>
      </c>
      <c r="AH134" s="7">
        <f t="shared" si="206"/>
        <v>1.1682697193600311</v>
      </c>
      <c r="AI134" s="7">
        <f t="shared" si="206"/>
        <v>1.1627740706987062</v>
      </c>
      <c r="AJ134" s="7">
        <f t="shared" ref="AJ134:AU143" si="207">TREND($EF134:$EG134,$EF$2:$EG$2,AJ$2)</f>
        <v>1.1576814387052416</v>
      </c>
      <c r="AK134" s="7">
        <f t="shared" si="207"/>
        <v>1.1525888067117771</v>
      </c>
      <c r="AL134" s="7">
        <f t="shared" si="207"/>
        <v>1.1474961747183128</v>
      </c>
      <c r="AM134" s="7">
        <f t="shared" si="207"/>
        <v>1.1424035427248482</v>
      </c>
      <c r="AN134" s="7">
        <f t="shared" si="207"/>
        <v>1.1373109107313837</v>
      </c>
      <c r="AO134" s="7">
        <f t="shared" si="207"/>
        <v>1.1322182787379194</v>
      </c>
      <c r="AP134" s="7">
        <f t="shared" si="207"/>
        <v>1.1271256467444548</v>
      </c>
      <c r="AQ134" s="7">
        <f t="shared" si="207"/>
        <v>1.1220330147509903</v>
      </c>
      <c r="AR134" s="7">
        <f t="shared" si="207"/>
        <v>1.1169403827575259</v>
      </c>
      <c r="AS134" s="7">
        <f t="shared" si="207"/>
        <v>1.1118477507640614</v>
      </c>
      <c r="AT134" s="7">
        <f t="shared" si="207"/>
        <v>1.1067551187705968</v>
      </c>
      <c r="AU134" s="7">
        <f t="shared" si="207"/>
        <v>1.1016624867771325</v>
      </c>
      <c r="AV134" s="7">
        <f t="shared" ref="AV134:BG143" si="208">TREND($EG134:$EH134,$EG$2:$EH$2,AV$2)</f>
        <v>1.0976500070584847</v>
      </c>
      <c r="AW134" s="7">
        <f t="shared" si="208"/>
        <v>1.0936375273398369</v>
      </c>
      <c r="AX134" s="7">
        <f t="shared" si="208"/>
        <v>1.0896250476211893</v>
      </c>
      <c r="AY134" s="7">
        <f t="shared" si="208"/>
        <v>1.0856125679025417</v>
      </c>
      <c r="AZ134" s="7">
        <f t="shared" si="208"/>
        <v>1.0816000881838941</v>
      </c>
      <c r="BA134" s="7">
        <f t="shared" si="208"/>
        <v>1.0775876084652465</v>
      </c>
      <c r="BB134" s="7">
        <f t="shared" si="208"/>
        <v>1.0735751287465987</v>
      </c>
      <c r="BC134" s="7">
        <f t="shared" si="208"/>
        <v>1.0695626490279511</v>
      </c>
      <c r="BD134" s="7">
        <f t="shared" si="208"/>
        <v>1.0655501693093035</v>
      </c>
      <c r="BE134" s="7">
        <f t="shared" si="208"/>
        <v>1.0615376895906556</v>
      </c>
      <c r="BF134" s="7">
        <f t="shared" si="208"/>
        <v>1.057525209872008</v>
      </c>
      <c r="BG134" s="7">
        <f t="shared" si="208"/>
        <v>1.0535127301533604</v>
      </c>
      <c r="BH134" s="7">
        <f t="shared" ref="BH134:BQ143" si="209">TREND($EH134:$EI134,$EH$2:$EI$2,BH$2)</f>
        <v>1.0502206563300767</v>
      </c>
      <c r="BI134" s="7">
        <f t="shared" si="209"/>
        <v>1.0469285825067924</v>
      </c>
      <c r="BJ134" s="7">
        <f t="shared" si="209"/>
        <v>1.0436365086835084</v>
      </c>
      <c r="BK134" s="7">
        <f t="shared" si="209"/>
        <v>1.0403444348602242</v>
      </c>
      <c r="BL134" s="7">
        <f t="shared" si="209"/>
        <v>1.0370523610369402</v>
      </c>
      <c r="BM134" s="7">
        <f t="shared" si="209"/>
        <v>1.033760287213656</v>
      </c>
      <c r="BN134" s="7">
        <f t="shared" si="209"/>
        <v>1.0304682133903718</v>
      </c>
      <c r="BO134" s="7">
        <f t="shared" si="209"/>
        <v>1.0271761395670878</v>
      </c>
      <c r="BP134" s="7">
        <f t="shared" si="209"/>
        <v>1.0238840657438035</v>
      </c>
      <c r="BQ134" s="7">
        <f t="shared" si="209"/>
        <v>1.0205919919205195</v>
      </c>
      <c r="BR134" s="7">
        <f t="shared" ref="BR134:CE143" si="210">TREND($EH134:$EI134,$EH$2:$EI$2,BR$2)</f>
        <v>1.0172999180972353</v>
      </c>
      <c r="BS134" s="7">
        <f t="shared" si="210"/>
        <v>1.0140078442739511</v>
      </c>
      <c r="BT134" s="7">
        <f t="shared" si="210"/>
        <v>1.0107157704506671</v>
      </c>
      <c r="BU134" s="7">
        <f t="shared" si="210"/>
        <v>1.0074236966273828</v>
      </c>
      <c r="BV134" s="7">
        <f t="shared" si="210"/>
        <v>1.0041316228040986</v>
      </c>
      <c r="BW134" s="7">
        <f t="shared" si="210"/>
        <v>1.0008395489808146</v>
      </c>
      <c r="BX134" s="7">
        <f t="shared" si="210"/>
        <v>0.99754747515753039</v>
      </c>
      <c r="BY134" s="7">
        <f t="shared" si="210"/>
        <v>0.99425540133424628</v>
      </c>
      <c r="BZ134" s="7">
        <f t="shared" si="210"/>
        <v>0.99096332751096217</v>
      </c>
      <c r="CA134" s="7">
        <f t="shared" si="210"/>
        <v>0.98767125368767794</v>
      </c>
      <c r="CB134" s="7">
        <f t="shared" si="210"/>
        <v>0.98437917986439383</v>
      </c>
      <c r="CC134" s="7">
        <f t="shared" si="210"/>
        <v>0.98108710604110971</v>
      </c>
      <c r="CD134" s="7">
        <f t="shared" si="210"/>
        <v>0.9777950322178256</v>
      </c>
      <c r="CE134" s="7">
        <f t="shared" si="210"/>
        <v>0.97450295839454149</v>
      </c>
      <c r="CF134" s="7">
        <f t="shared" ref="CF134:CO143" si="211">TREND($EI134:$EJ134,$EI$2:$EJ$2,CF$2)</f>
        <v>0.97201083564525859</v>
      </c>
      <c r="CG134" s="7">
        <f t="shared" si="211"/>
        <v>0.9695187128959758</v>
      </c>
      <c r="CH134" s="7">
        <f t="shared" si="211"/>
        <v>0.96702659014669312</v>
      </c>
      <c r="CI134" s="7">
        <f t="shared" si="211"/>
        <v>0.96453446739741044</v>
      </c>
      <c r="CJ134" s="7">
        <f t="shared" si="211"/>
        <v>0.96204234464812777</v>
      </c>
      <c r="CK134" s="7">
        <f t="shared" si="211"/>
        <v>0.95955022189884498</v>
      </c>
      <c r="CL134" s="7">
        <f t="shared" si="211"/>
        <v>0.9570580991495623</v>
      </c>
      <c r="CM134" s="7">
        <f t="shared" si="211"/>
        <v>0.95456597640027963</v>
      </c>
      <c r="CN134" s="7">
        <f t="shared" si="211"/>
        <v>0.95207385365099695</v>
      </c>
      <c r="CO134" s="7">
        <f t="shared" si="211"/>
        <v>0.94958173090171427</v>
      </c>
      <c r="CP134" s="7">
        <f t="shared" ref="CP134:DC143" si="212">TREND($EI134:$EJ134,$EI$2:$EJ$2,CP$2)</f>
        <v>0.94708960815243159</v>
      </c>
      <c r="CQ134" s="7">
        <f t="shared" si="212"/>
        <v>0.94459748540314892</v>
      </c>
      <c r="CR134" s="7">
        <f t="shared" si="212"/>
        <v>0.94210536265386624</v>
      </c>
      <c r="CS134" s="7">
        <f t="shared" si="212"/>
        <v>0.93961323990458345</v>
      </c>
      <c r="CT134" s="7">
        <f t="shared" si="212"/>
        <v>0.93712111715530078</v>
      </c>
      <c r="CU134" s="7">
        <f t="shared" si="212"/>
        <v>0.9346289944060181</v>
      </c>
      <c r="CV134" s="7">
        <f t="shared" si="212"/>
        <v>0.93213687165673542</v>
      </c>
      <c r="CW134" s="7">
        <f t="shared" si="212"/>
        <v>0.92964474890745263</v>
      </c>
      <c r="CX134" s="7">
        <f t="shared" si="212"/>
        <v>0.92715262615816996</v>
      </c>
      <c r="CY134" s="7">
        <f t="shared" si="212"/>
        <v>0.92466050340888728</v>
      </c>
      <c r="CZ134" s="7">
        <f t="shared" si="212"/>
        <v>0.9221683806596046</v>
      </c>
      <c r="DA134" s="7">
        <f t="shared" si="212"/>
        <v>0.91967625791032193</v>
      </c>
      <c r="DB134" s="7">
        <f t="shared" si="212"/>
        <v>0.91718413516103925</v>
      </c>
      <c r="DC134" s="7">
        <f t="shared" si="212"/>
        <v>0.91469201241175657</v>
      </c>
      <c r="DD134" s="7">
        <f t="shared" ref="DD134:DM143" si="213">TREND($EJ134:$EK134,$EJ$2:$EK$2,DD$2)</f>
        <v>0.91285876436685198</v>
      </c>
      <c r="DE134" s="7">
        <f t="shared" si="213"/>
        <v>0.91102551632194739</v>
      </c>
      <c r="DF134" s="7">
        <f t="shared" si="213"/>
        <v>0.9091922682770428</v>
      </c>
      <c r="DG134" s="7">
        <f t="shared" si="213"/>
        <v>0.90735902023213821</v>
      </c>
      <c r="DH134" s="7">
        <f t="shared" si="213"/>
        <v>0.90552577218723362</v>
      </c>
      <c r="DI134" s="7">
        <f t="shared" si="213"/>
        <v>0.90369252414232903</v>
      </c>
      <c r="DJ134" s="7">
        <f t="shared" si="213"/>
        <v>0.90185927609742433</v>
      </c>
      <c r="DK134" s="7">
        <f t="shared" si="213"/>
        <v>0.90002602805251974</v>
      </c>
      <c r="DL134" s="7">
        <f t="shared" si="213"/>
        <v>0.89819278000761515</v>
      </c>
      <c r="DM134" s="7">
        <f t="shared" si="213"/>
        <v>0.89635953196271057</v>
      </c>
      <c r="DN134" s="7">
        <f t="shared" ref="DN134:EA143" si="214">TREND($EJ134:$EK134,$EJ$2:$EK$2,DN$2)</f>
        <v>0.89452628391780598</v>
      </c>
      <c r="DO134" s="7">
        <f t="shared" si="214"/>
        <v>0.89269303587290139</v>
      </c>
      <c r="DP134" s="7">
        <f t="shared" si="214"/>
        <v>0.8908597878279968</v>
      </c>
      <c r="DQ134" s="7">
        <f t="shared" si="214"/>
        <v>0.88902653978309221</v>
      </c>
      <c r="DR134" s="7">
        <f t="shared" si="214"/>
        <v>0.88719329173818762</v>
      </c>
      <c r="DS134" s="7">
        <f t="shared" si="214"/>
        <v>0.88536004369328292</v>
      </c>
      <c r="DT134" s="7">
        <f t="shared" si="214"/>
        <v>0.88352679564837833</v>
      </c>
      <c r="DU134" s="7">
        <f t="shared" si="214"/>
        <v>0.88169354760347374</v>
      </c>
      <c r="DV134" s="7">
        <f t="shared" si="214"/>
        <v>0.87986029955856915</v>
      </c>
      <c r="DW134" s="7">
        <f t="shared" si="214"/>
        <v>0.87802705151366456</v>
      </c>
      <c r="DX134" s="7">
        <f t="shared" si="214"/>
        <v>0.87619380346875997</v>
      </c>
      <c r="DY134" s="7">
        <f t="shared" si="214"/>
        <v>0.87436055542385538</v>
      </c>
      <c r="DZ134" s="7">
        <f t="shared" si="214"/>
        <v>0.87252730737895079</v>
      </c>
      <c r="EA134" s="7">
        <f t="shared" si="214"/>
        <v>0.8706940593340462</v>
      </c>
      <c r="EC134" s="1">
        <v>1.31</v>
      </c>
      <c r="ED134" s="4">
        <f t="shared" si="196"/>
        <v>1.2464408417387649</v>
      </c>
      <c r="EE134" s="4">
        <f t="shared" si="197"/>
        <v>1.2287218546346061</v>
      </c>
      <c r="EF134" s="4">
        <f t="shared" si="198"/>
        <v>1.1627740706987062</v>
      </c>
      <c r="EG134" s="4">
        <f t="shared" si="199"/>
        <v>1.1016624867771325</v>
      </c>
      <c r="EH134" s="4">
        <f t="shared" si="200"/>
        <v>1.0535127301533607</v>
      </c>
      <c r="EI134" s="4">
        <f t="shared" si="201"/>
        <v>0.97450295839454126</v>
      </c>
      <c r="EJ134" s="4">
        <f t="shared" si="202"/>
        <v>0.91469201241175657</v>
      </c>
      <c r="EK134" s="4">
        <f t="shared" si="203"/>
        <v>0.8706940593340462</v>
      </c>
    </row>
    <row r="135" spans="16:141" x14ac:dyDescent="0.35">
      <c r="P135" s="1">
        <f t="shared" si="204"/>
        <v>1.32</v>
      </c>
      <c r="Q135" s="7">
        <f t="shared" si="205"/>
        <v>1.2466234531447626</v>
      </c>
      <c r="R135" s="7">
        <f t="shared" si="205"/>
        <v>1.243722794388529</v>
      </c>
      <c r="S135" s="7">
        <f t="shared" si="205"/>
        <v>1.2408221356322953</v>
      </c>
      <c r="T135" s="7">
        <f t="shared" si="205"/>
        <v>1.2379214768760616</v>
      </c>
      <c r="U135" s="7">
        <f t="shared" si="205"/>
        <v>1.2350208181198279</v>
      </c>
      <c r="V135" s="7">
        <f t="shared" si="205"/>
        <v>1.2321201593635942</v>
      </c>
      <c r="W135" s="7">
        <f t="shared" si="205"/>
        <v>1.2292195006073605</v>
      </c>
      <c r="X135" s="7">
        <f t="shared" si="206"/>
        <v>1.2238286859945495</v>
      </c>
      <c r="Y135" s="7">
        <f t="shared" si="206"/>
        <v>1.2184378713817383</v>
      </c>
      <c r="Z135" s="7">
        <f t="shared" si="206"/>
        <v>1.2130470567689273</v>
      </c>
      <c r="AA135" s="7">
        <f t="shared" si="206"/>
        <v>1.2076562421561163</v>
      </c>
      <c r="AB135" s="7">
        <f t="shared" si="206"/>
        <v>1.2022654275433051</v>
      </c>
      <c r="AC135" s="7">
        <f t="shared" si="206"/>
        <v>1.1968746129304941</v>
      </c>
      <c r="AD135" s="7">
        <f t="shared" si="206"/>
        <v>1.1914837983176831</v>
      </c>
      <c r="AE135" s="7">
        <f t="shared" si="206"/>
        <v>1.1860929837048719</v>
      </c>
      <c r="AF135" s="7">
        <f t="shared" si="206"/>
        <v>1.1807021690920609</v>
      </c>
      <c r="AG135" s="7">
        <f t="shared" si="206"/>
        <v>1.1753113544792499</v>
      </c>
      <c r="AH135" s="7">
        <f t="shared" si="206"/>
        <v>1.1699205398664387</v>
      </c>
      <c r="AI135" s="7">
        <f t="shared" si="206"/>
        <v>1.1645297252536277</v>
      </c>
      <c r="AJ135" s="7">
        <f t="shared" si="207"/>
        <v>1.1594786841902278</v>
      </c>
      <c r="AK135" s="7">
        <f t="shared" si="207"/>
        <v>1.1544276431268277</v>
      </c>
      <c r="AL135" s="7">
        <f t="shared" si="207"/>
        <v>1.1493766020634277</v>
      </c>
      <c r="AM135" s="7">
        <f t="shared" si="207"/>
        <v>1.1443255610000278</v>
      </c>
      <c r="AN135" s="7">
        <f t="shared" si="207"/>
        <v>1.1392745199366276</v>
      </c>
      <c r="AO135" s="7">
        <f t="shared" si="207"/>
        <v>1.1342234788732277</v>
      </c>
      <c r="AP135" s="7">
        <f t="shared" si="207"/>
        <v>1.1291724378098278</v>
      </c>
      <c r="AQ135" s="7">
        <f t="shared" si="207"/>
        <v>1.1241213967464276</v>
      </c>
      <c r="AR135" s="7">
        <f t="shared" si="207"/>
        <v>1.1190703556830277</v>
      </c>
      <c r="AS135" s="7">
        <f t="shared" si="207"/>
        <v>1.1140193146196278</v>
      </c>
      <c r="AT135" s="7">
        <f t="shared" si="207"/>
        <v>1.1089682735562276</v>
      </c>
      <c r="AU135" s="7">
        <f t="shared" si="207"/>
        <v>1.1039172324928277</v>
      </c>
      <c r="AV135" s="7">
        <f t="shared" si="208"/>
        <v>1.0999273016314666</v>
      </c>
      <c r="AW135" s="7">
        <f t="shared" si="208"/>
        <v>1.0959373707701054</v>
      </c>
      <c r="AX135" s="7">
        <f t="shared" si="208"/>
        <v>1.0919474399087443</v>
      </c>
      <c r="AY135" s="7">
        <f t="shared" si="208"/>
        <v>1.0879575090473832</v>
      </c>
      <c r="AZ135" s="7">
        <f t="shared" si="208"/>
        <v>1.0839675781860221</v>
      </c>
      <c r="BA135" s="7">
        <f t="shared" si="208"/>
        <v>1.0799776473246609</v>
      </c>
      <c r="BB135" s="7">
        <f t="shared" si="208"/>
        <v>1.0759877164632998</v>
      </c>
      <c r="BC135" s="7">
        <f t="shared" si="208"/>
        <v>1.0719977856019387</v>
      </c>
      <c r="BD135" s="7">
        <f t="shared" si="208"/>
        <v>1.0680078547405776</v>
      </c>
      <c r="BE135" s="7">
        <f t="shared" si="208"/>
        <v>1.0640179238792165</v>
      </c>
      <c r="BF135" s="7">
        <f t="shared" si="208"/>
        <v>1.0600279930178553</v>
      </c>
      <c r="BG135" s="7">
        <f t="shared" si="208"/>
        <v>1.0560380621564942</v>
      </c>
      <c r="BH135" s="7">
        <f t="shared" si="209"/>
        <v>1.0527725728502955</v>
      </c>
      <c r="BI135" s="7">
        <f t="shared" si="209"/>
        <v>1.0495070835440969</v>
      </c>
      <c r="BJ135" s="7">
        <f t="shared" si="209"/>
        <v>1.0462415942378982</v>
      </c>
      <c r="BK135" s="7">
        <f t="shared" si="209"/>
        <v>1.0429761049316995</v>
      </c>
      <c r="BL135" s="7">
        <f t="shared" si="209"/>
        <v>1.0397106156255009</v>
      </c>
      <c r="BM135" s="7">
        <f t="shared" si="209"/>
        <v>1.0364451263193022</v>
      </c>
      <c r="BN135" s="7">
        <f t="shared" si="209"/>
        <v>1.0331796370131034</v>
      </c>
      <c r="BO135" s="7">
        <f t="shared" si="209"/>
        <v>1.0299141477069049</v>
      </c>
      <c r="BP135" s="7">
        <f t="shared" si="209"/>
        <v>1.0266486584007062</v>
      </c>
      <c r="BQ135" s="7">
        <f t="shared" si="209"/>
        <v>1.0233831690945074</v>
      </c>
      <c r="BR135" s="7">
        <f t="shared" si="210"/>
        <v>1.0201176797883089</v>
      </c>
      <c r="BS135" s="7">
        <f t="shared" si="210"/>
        <v>1.0168521904821102</v>
      </c>
      <c r="BT135" s="7">
        <f t="shared" si="210"/>
        <v>1.0135867011759114</v>
      </c>
      <c r="BU135" s="7">
        <f t="shared" si="210"/>
        <v>1.0103212118697129</v>
      </c>
      <c r="BV135" s="7">
        <f t="shared" si="210"/>
        <v>1.0070557225635142</v>
      </c>
      <c r="BW135" s="7">
        <f t="shared" si="210"/>
        <v>1.0037902332573154</v>
      </c>
      <c r="BX135" s="7">
        <f t="shared" si="210"/>
        <v>1.0005247439511169</v>
      </c>
      <c r="BY135" s="7">
        <f t="shared" si="210"/>
        <v>0.99725925464491816</v>
      </c>
      <c r="BZ135" s="7">
        <f t="shared" si="210"/>
        <v>0.99399376533871941</v>
      </c>
      <c r="CA135" s="7">
        <f t="shared" si="210"/>
        <v>0.99072827603252078</v>
      </c>
      <c r="CB135" s="7">
        <f t="shared" si="210"/>
        <v>0.98746278672632215</v>
      </c>
      <c r="CC135" s="7">
        <f t="shared" si="210"/>
        <v>0.98419729742012341</v>
      </c>
      <c r="CD135" s="7">
        <f t="shared" si="210"/>
        <v>0.98093180811392477</v>
      </c>
      <c r="CE135" s="7">
        <f t="shared" si="210"/>
        <v>0.97766631880772614</v>
      </c>
      <c r="CF135" s="7">
        <f t="shared" si="211"/>
        <v>0.97517794679855152</v>
      </c>
      <c r="CG135" s="7">
        <f t="shared" si="211"/>
        <v>0.97268957478937679</v>
      </c>
      <c r="CH135" s="7">
        <f t="shared" si="211"/>
        <v>0.97020120278020205</v>
      </c>
      <c r="CI135" s="7">
        <f t="shared" si="211"/>
        <v>0.96771283077102743</v>
      </c>
      <c r="CJ135" s="7">
        <f t="shared" si="211"/>
        <v>0.9652244587618527</v>
      </c>
      <c r="CK135" s="7">
        <f t="shared" si="211"/>
        <v>0.96273608675267797</v>
      </c>
      <c r="CL135" s="7">
        <f t="shared" si="211"/>
        <v>0.96024771474350334</v>
      </c>
      <c r="CM135" s="7">
        <f t="shared" si="211"/>
        <v>0.95775934273432861</v>
      </c>
      <c r="CN135" s="7">
        <f t="shared" si="211"/>
        <v>0.95527097072515388</v>
      </c>
      <c r="CO135" s="7">
        <f t="shared" si="211"/>
        <v>0.95278259871597926</v>
      </c>
      <c r="CP135" s="7">
        <f t="shared" si="212"/>
        <v>0.95029422670680452</v>
      </c>
      <c r="CQ135" s="7">
        <f t="shared" si="212"/>
        <v>0.94780585469762979</v>
      </c>
      <c r="CR135" s="7">
        <f t="shared" si="212"/>
        <v>0.94531748268845506</v>
      </c>
      <c r="CS135" s="7">
        <f t="shared" si="212"/>
        <v>0.94282911067928032</v>
      </c>
      <c r="CT135" s="7">
        <f t="shared" si="212"/>
        <v>0.9403407386701057</v>
      </c>
      <c r="CU135" s="7">
        <f t="shared" si="212"/>
        <v>0.93785236666093097</v>
      </c>
      <c r="CV135" s="7">
        <f t="shared" si="212"/>
        <v>0.93536399465175624</v>
      </c>
      <c r="CW135" s="7">
        <f t="shared" si="212"/>
        <v>0.93287562264258161</v>
      </c>
      <c r="CX135" s="7">
        <f t="shared" si="212"/>
        <v>0.93038725063340688</v>
      </c>
      <c r="CY135" s="7">
        <f t="shared" si="212"/>
        <v>0.92789887862423215</v>
      </c>
      <c r="CZ135" s="7">
        <f t="shared" si="212"/>
        <v>0.92541050661505753</v>
      </c>
      <c r="DA135" s="7">
        <f t="shared" si="212"/>
        <v>0.92292213460588279</v>
      </c>
      <c r="DB135" s="7">
        <f t="shared" si="212"/>
        <v>0.92043376259670806</v>
      </c>
      <c r="DC135" s="7">
        <f t="shared" si="212"/>
        <v>0.91794539058753344</v>
      </c>
      <c r="DD135" s="7">
        <f t="shared" si="213"/>
        <v>0.91611438455093608</v>
      </c>
      <c r="DE135" s="7">
        <f t="shared" si="213"/>
        <v>0.91428337851433872</v>
      </c>
      <c r="DF135" s="7">
        <f t="shared" si="213"/>
        <v>0.91245237247774125</v>
      </c>
      <c r="DG135" s="7">
        <f t="shared" si="213"/>
        <v>0.91062136644114389</v>
      </c>
      <c r="DH135" s="7">
        <f t="shared" si="213"/>
        <v>0.90879036040454653</v>
      </c>
      <c r="DI135" s="7">
        <f t="shared" si="213"/>
        <v>0.90695935436794906</v>
      </c>
      <c r="DJ135" s="7">
        <f t="shared" si="213"/>
        <v>0.9051283483313517</v>
      </c>
      <c r="DK135" s="7">
        <f t="shared" si="213"/>
        <v>0.90329734229475434</v>
      </c>
      <c r="DL135" s="7">
        <f t="shared" si="213"/>
        <v>0.90146633625815697</v>
      </c>
      <c r="DM135" s="7">
        <f t="shared" si="213"/>
        <v>0.89963533022155961</v>
      </c>
      <c r="DN135" s="7">
        <f t="shared" si="214"/>
        <v>0.89780432418496214</v>
      </c>
      <c r="DO135" s="7">
        <f t="shared" si="214"/>
        <v>0.89597331814836478</v>
      </c>
      <c r="DP135" s="7">
        <f t="shared" si="214"/>
        <v>0.89414231211176742</v>
      </c>
      <c r="DQ135" s="7">
        <f t="shared" si="214"/>
        <v>0.89231130607516995</v>
      </c>
      <c r="DR135" s="7">
        <f t="shared" si="214"/>
        <v>0.89048030003857259</v>
      </c>
      <c r="DS135" s="7">
        <f t="shared" si="214"/>
        <v>0.88864929400197523</v>
      </c>
      <c r="DT135" s="7">
        <f t="shared" si="214"/>
        <v>0.88681828796537787</v>
      </c>
      <c r="DU135" s="7">
        <f t="shared" si="214"/>
        <v>0.88498728192878051</v>
      </c>
      <c r="DV135" s="7">
        <f t="shared" si="214"/>
        <v>0.88315627589218304</v>
      </c>
      <c r="DW135" s="7">
        <f t="shared" si="214"/>
        <v>0.88132526985558568</v>
      </c>
      <c r="DX135" s="7">
        <f t="shared" si="214"/>
        <v>0.87949426381898832</v>
      </c>
      <c r="DY135" s="7">
        <f t="shared" si="214"/>
        <v>0.87766325778239085</v>
      </c>
      <c r="DZ135" s="7">
        <f t="shared" si="214"/>
        <v>0.87583225174579349</v>
      </c>
      <c r="EA135" s="7">
        <f t="shared" si="214"/>
        <v>0.87400124570919613</v>
      </c>
      <c r="EC135" s="1">
        <v>1.32</v>
      </c>
      <c r="ED135" s="4">
        <f t="shared" si="196"/>
        <v>1.2466234531447626</v>
      </c>
      <c r="EE135" s="4">
        <f t="shared" si="197"/>
        <v>1.2292195006073605</v>
      </c>
      <c r="EF135" s="4">
        <f t="shared" si="198"/>
        <v>1.1645297252536277</v>
      </c>
      <c r="EG135" s="4">
        <f t="shared" si="199"/>
        <v>1.1039172324928277</v>
      </c>
      <c r="EH135" s="4">
        <f t="shared" si="200"/>
        <v>1.0560380621564942</v>
      </c>
      <c r="EI135" s="4">
        <f t="shared" si="201"/>
        <v>0.97766631880772614</v>
      </c>
      <c r="EJ135" s="4">
        <f t="shared" si="202"/>
        <v>0.91794539058753333</v>
      </c>
      <c r="EK135" s="4">
        <f t="shared" si="203"/>
        <v>0.87400124570919602</v>
      </c>
    </row>
    <row r="136" spans="16:141" x14ac:dyDescent="0.35">
      <c r="P136" s="1">
        <f t="shared" si="204"/>
        <v>1.33</v>
      </c>
      <c r="Q136" s="7">
        <f t="shared" si="205"/>
        <v>1.2468060645507604</v>
      </c>
      <c r="R136" s="7">
        <f t="shared" si="205"/>
        <v>1.2439579115556527</v>
      </c>
      <c r="S136" s="7">
        <f t="shared" si="205"/>
        <v>1.2411097585605453</v>
      </c>
      <c r="T136" s="7">
        <f t="shared" si="205"/>
        <v>1.2382616055654376</v>
      </c>
      <c r="U136" s="7">
        <f t="shared" si="205"/>
        <v>1.23541345257033</v>
      </c>
      <c r="V136" s="7">
        <f t="shared" si="205"/>
        <v>1.2325652995752225</v>
      </c>
      <c r="W136" s="7">
        <f t="shared" si="205"/>
        <v>1.2297171465801149</v>
      </c>
      <c r="X136" s="7">
        <f t="shared" si="206"/>
        <v>1.2244311660158178</v>
      </c>
      <c r="Y136" s="7">
        <f t="shared" si="206"/>
        <v>1.2191451854515207</v>
      </c>
      <c r="Z136" s="7">
        <f t="shared" si="206"/>
        <v>1.2138592048872237</v>
      </c>
      <c r="AA136" s="7">
        <f t="shared" si="206"/>
        <v>1.2085732243229264</v>
      </c>
      <c r="AB136" s="7">
        <f t="shared" si="206"/>
        <v>1.2032872437586293</v>
      </c>
      <c r="AC136" s="7">
        <f t="shared" si="206"/>
        <v>1.1980012631943322</v>
      </c>
      <c r="AD136" s="7">
        <f t="shared" si="206"/>
        <v>1.1927152826300351</v>
      </c>
      <c r="AE136" s="7">
        <f t="shared" si="206"/>
        <v>1.187429302065738</v>
      </c>
      <c r="AF136" s="7">
        <f t="shared" si="206"/>
        <v>1.182143321501441</v>
      </c>
      <c r="AG136" s="7">
        <f t="shared" si="206"/>
        <v>1.1768573409371439</v>
      </c>
      <c r="AH136" s="7">
        <f t="shared" si="206"/>
        <v>1.1715713603728468</v>
      </c>
      <c r="AI136" s="7">
        <f t="shared" si="206"/>
        <v>1.1662853798085497</v>
      </c>
      <c r="AJ136" s="7">
        <f t="shared" si="207"/>
        <v>1.1612759296752142</v>
      </c>
      <c r="AK136" s="7">
        <f t="shared" si="207"/>
        <v>1.1562664795418784</v>
      </c>
      <c r="AL136" s="7">
        <f t="shared" si="207"/>
        <v>1.1512570294085429</v>
      </c>
      <c r="AM136" s="7">
        <f t="shared" si="207"/>
        <v>1.1462475792752074</v>
      </c>
      <c r="AN136" s="7">
        <f t="shared" si="207"/>
        <v>1.1412381291418718</v>
      </c>
      <c r="AO136" s="7">
        <f t="shared" si="207"/>
        <v>1.1362286790085363</v>
      </c>
      <c r="AP136" s="7">
        <f t="shared" si="207"/>
        <v>1.1312192288752008</v>
      </c>
      <c r="AQ136" s="7">
        <f t="shared" si="207"/>
        <v>1.126209778741865</v>
      </c>
      <c r="AR136" s="7">
        <f t="shared" si="207"/>
        <v>1.1212003286085295</v>
      </c>
      <c r="AS136" s="7">
        <f t="shared" si="207"/>
        <v>1.1161908784751939</v>
      </c>
      <c r="AT136" s="7">
        <f t="shared" si="207"/>
        <v>1.1111814283418584</v>
      </c>
      <c r="AU136" s="7">
        <f t="shared" si="207"/>
        <v>1.1061719782085229</v>
      </c>
      <c r="AV136" s="7">
        <f t="shared" si="208"/>
        <v>1.1022045962044482</v>
      </c>
      <c r="AW136" s="7">
        <f t="shared" si="208"/>
        <v>1.0982372142003736</v>
      </c>
      <c r="AX136" s="7">
        <f t="shared" si="208"/>
        <v>1.0942698321962991</v>
      </c>
      <c r="AY136" s="7">
        <f t="shared" si="208"/>
        <v>1.0903024501922245</v>
      </c>
      <c r="AZ136" s="7">
        <f t="shared" si="208"/>
        <v>1.0863350681881498</v>
      </c>
      <c r="BA136" s="7">
        <f t="shared" si="208"/>
        <v>1.0823676861840754</v>
      </c>
      <c r="BB136" s="7">
        <f t="shared" si="208"/>
        <v>1.0784003041800008</v>
      </c>
      <c r="BC136" s="7">
        <f t="shared" si="208"/>
        <v>1.0744329221759261</v>
      </c>
      <c r="BD136" s="7">
        <f t="shared" si="208"/>
        <v>1.0704655401718517</v>
      </c>
      <c r="BE136" s="7">
        <f t="shared" si="208"/>
        <v>1.066498158167777</v>
      </c>
      <c r="BF136" s="7">
        <f t="shared" si="208"/>
        <v>1.0625307761637024</v>
      </c>
      <c r="BG136" s="7">
        <f t="shared" si="208"/>
        <v>1.058563394159628</v>
      </c>
      <c r="BH136" s="7">
        <f t="shared" si="209"/>
        <v>1.0553244893705147</v>
      </c>
      <c r="BI136" s="7">
        <f t="shared" si="209"/>
        <v>1.0520855845814014</v>
      </c>
      <c r="BJ136" s="7">
        <f t="shared" si="209"/>
        <v>1.0488466797922884</v>
      </c>
      <c r="BK136" s="7">
        <f t="shared" si="209"/>
        <v>1.0456077750031751</v>
      </c>
      <c r="BL136" s="7">
        <f t="shared" si="209"/>
        <v>1.0423688702140619</v>
      </c>
      <c r="BM136" s="7">
        <f t="shared" si="209"/>
        <v>1.0391299654249488</v>
      </c>
      <c r="BN136" s="7">
        <f t="shared" si="209"/>
        <v>1.0358910606358356</v>
      </c>
      <c r="BO136" s="7">
        <f t="shared" si="209"/>
        <v>1.0326521558467223</v>
      </c>
      <c r="BP136" s="7">
        <f t="shared" si="209"/>
        <v>1.0294132510576091</v>
      </c>
      <c r="BQ136" s="7">
        <f t="shared" si="209"/>
        <v>1.0261743462684958</v>
      </c>
      <c r="BR136" s="7">
        <f t="shared" si="210"/>
        <v>1.0229354414793828</v>
      </c>
      <c r="BS136" s="7">
        <f t="shared" si="210"/>
        <v>1.0196965366902695</v>
      </c>
      <c r="BT136" s="7">
        <f t="shared" si="210"/>
        <v>1.0164576319011562</v>
      </c>
      <c r="BU136" s="7">
        <f t="shared" si="210"/>
        <v>1.0132187271120432</v>
      </c>
      <c r="BV136" s="7">
        <f t="shared" si="210"/>
        <v>1.0099798223229299</v>
      </c>
      <c r="BW136" s="7">
        <f t="shared" si="210"/>
        <v>1.0067409175338167</v>
      </c>
      <c r="BX136" s="7">
        <f t="shared" si="210"/>
        <v>1.0035020127447034</v>
      </c>
      <c r="BY136" s="7">
        <f t="shared" si="210"/>
        <v>1.0002631079555901</v>
      </c>
      <c r="BZ136" s="7">
        <f t="shared" si="210"/>
        <v>0.99702420316647711</v>
      </c>
      <c r="CA136" s="7">
        <f t="shared" si="210"/>
        <v>0.99378529837736385</v>
      </c>
      <c r="CB136" s="7">
        <f t="shared" si="210"/>
        <v>0.99054639358825058</v>
      </c>
      <c r="CC136" s="7">
        <f t="shared" si="210"/>
        <v>0.98730748879913743</v>
      </c>
      <c r="CD136" s="7">
        <f t="shared" si="210"/>
        <v>0.98406858401002428</v>
      </c>
      <c r="CE136" s="7">
        <f t="shared" si="210"/>
        <v>0.98082967922091102</v>
      </c>
      <c r="CF136" s="7">
        <f t="shared" si="211"/>
        <v>0.97834505795184434</v>
      </c>
      <c r="CG136" s="7">
        <f t="shared" si="211"/>
        <v>0.97586043668277767</v>
      </c>
      <c r="CH136" s="7">
        <f t="shared" si="211"/>
        <v>0.97337581541371088</v>
      </c>
      <c r="CI136" s="7">
        <f t="shared" si="211"/>
        <v>0.9708911941446442</v>
      </c>
      <c r="CJ136" s="7">
        <f t="shared" si="211"/>
        <v>0.96840657287557752</v>
      </c>
      <c r="CK136" s="7">
        <f t="shared" si="211"/>
        <v>0.96592195160651073</v>
      </c>
      <c r="CL136" s="7">
        <f t="shared" si="211"/>
        <v>0.96343733033744405</v>
      </c>
      <c r="CM136" s="7">
        <f t="shared" si="211"/>
        <v>0.96095270906837738</v>
      </c>
      <c r="CN136" s="7">
        <f t="shared" si="211"/>
        <v>0.9584680877993107</v>
      </c>
      <c r="CO136" s="7">
        <f t="shared" si="211"/>
        <v>0.95598346653024391</v>
      </c>
      <c r="CP136" s="7">
        <f t="shared" si="212"/>
        <v>0.95349884526117723</v>
      </c>
      <c r="CQ136" s="7">
        <f t="shared" si="212"/>
        <v>0.95101422399211055</v>
      </c>
      <c r="CR136" s="7">
        <f t="shared" si="212"/>
        <v>0.94852960272304387</v>
      </c>
      <c r="CS136" s="7">
        <f t="shared" si="212"/>
        <v>0.94604498145397709</v>
      </c>
      <c r="CT136" s="7">
        <f t="shared" si="212"/>
        <v>0.94356036018491041</v>
      </c>
      <c r="CU136" s="7">
        <f t="shared" si="212"/>
        <v>0.94107573891584373</v>
      </c>
      <c r="CV136" s="7">
        <f t="shared" si="212"/>
        <v>0.93859111764677694</v>
      </c>
      <c r="CW136" s="7">
        <f t="shared" si="212"/>
        <v>0.93610649637771026</v>
      </c>
      <c r="CX136" s="7">
        <f t="shared" si="212"/>
        <v>0.93362187510864358</v>
      </c>
      <c r="CY136" s="7">
        <f t="shared" si="212"/>
        <v>0.9311372538395768</v>
      </c>
      <c r="CZ136" s="7">
        <f t="shared" si="212"/>
        <v>0.92865263257051012</v>
      </c>
      <c r="DA136" s="7">
        <f t="shared" si="212"/>
        <v>0.92616801130144344</v>
      </c>
      <c r="DB136" s="7">
        <f t="shared" si="212"/>
        <v>0.92368339003237665</v>
      </c>
      <c r="DC136" s="7">
        <f t="shared" si="212"/>
        <v>0.92119876876330997</v>
      </c>
      <c r="DD136" s="7">
        <f t="shared" si="213"/>
        <v>0.91937000473501984</v>
      </c>
      <c r="DE136" s="7">
        <f t="shared" si="213"/>
        <v>0.91754124070672971</v>
      </c>
      <c r="DF136" s="7">
        <f t="shared" si="213"/>
        <v>0.91571247667843947</v>
      </c>
      <c r="DG136" s="7">
        <f t="shared" si="213"/>
        <v>0.91388371265014934</v>
      </c>
      <c r="DH136" s="7">
        <f t="shared" si="213"/>
        <v>0.91205494862185921</v>
      </c>
      <c r="DI136" s="7">
        <f t="shared" si="213"/>
        <v>0.91022618459356897</v>
      </c>
      <c r="DJ136" s="7">
        <f t="shared" si="213"/>
        <v>0.90839742056527883</v>
      </c>
      <c r="DK136" s="7">
        <f t="shared" si="213"/>
        <v>0.90656865653698859</v>
      </c>
      <c r="DL136" s="7">
        <f t="shared" si="213"/>
        <v>0.90473989250869846</v>
      </c>
      <c r="DM136" s="7">
        <f t="shared" si="213"/>
        <v>0.90291112848040833</v>
      </c>
      <c r="DN136" s="7">
        <f t="shared" si="214"/>
        <v>0.90108236445211809</v>
      </c>
      <c r="DO136" s="7">
        <f t="shared" si="214"/>
        <v>0.89925360042382796</v>
      </c>
      <c r="DP136" s="7">
        <f t="shared" si="214"/>
        <v>0.89742483639553772</v>
      </c>
      <c r="DQ136" s="7">
        <f t="shared" si="214"/>
        <v>0.89559607236724759</v>
      </c>
      <c r="DR136" s="7">
        <f t="shared" si="214"/>
        <v>0.89376730833895746</v>
      </c>
      <c r="DS136" s="7">
        <f t="shared" si="214"/>
        <v>0.89193854431066721</v>
      </c>
      <c r="DT136" s="7">
        <f t="shared" si="214"/>
        <v>0.89010978028237708</v>
      </c>
      <c r="DU136" s="7">
        <f t="shared" si="214"/>
        <v>0.88828101625408684</v>
      </c>
      <c r="DV136" s="7">
        <f t="shared" si="214"/>
        <v>0.88645225222579671</v>
      </c>
      <c r="DW136" s="7">
        <f t="shared" si="214"/>
        <v>0.88462348819750658</v>
      </c>
      <c r="DX136" s="7">
        <f t="shared" si="214"/>
        <v>0.88279472416921645</v>
      </c>
      <c r="DY136" s="7">
        <f t="shared" si="214"/>
        <v>0.88096596014092621</v>
      </c>
      <c r="DZ136" s="7">
        <f t="shared" si="214"/>
        <v>0.87913719611263608</v>
      </c>
      <c r="EA136" s="7">
        <f t="shared" si="214"/>
        <v>0.87730843208434584</v>
      </c>
      <c r="EC136" s="1">
        <v>1.33</v>
      </c>
      <c r="ED136" s="4">
        <f t="shared" si="196"/>
        <v>1.2468060645507604</v>
      </c>
      <c r="EE136" s="4">
        <f t="shared" si="197"/>
        <v>1.2297171465801149</v>
      </c>
      <c r="EF136" s="4">
        <f t="shared" si="198"/>
        <v>1.1662853798085497</v>
      </c>
      <c r="EG136" s="4">
        <f t="shared" si="199"/>
        <v>1.1061719782085229</v>
      </c>
      <c r="EH136" s="4">
        <f t="shared" si="200"/>
        <v>1.058563394159628</v>
      </c>
      <c r="EI136" s="4">
        <f t="shared" si="201"/>
        <v>0.98082967922091102</v>
      </c>
      <c r="EJ136" s="4">
        <f t="shared" si="202"/>
        <v>0.92119876876330997</v>
      </c>
      <c r="EK136" s="4">
        <f t="shared" si="203"/>
        <v>0.87730843208434584</v>
      </c>
    </row>
    <row r="137" spans="16:141" x14ac:dyDescent="0.35">
      <c r="P137" s="1">
        <f t="shared" si="204"/>
        <v>1.34</v>
      </c>
      <c r="Q137" s="7">
        <f t="shared" si="205"/>
        <v>1.2469886759567579</v>
      </c>
      <c r="R137" s="7">
        <f t="shared" si="205"/>
        <v>1.2441930287227763</v>
      </c>
      <c r="S137" s="7">
        <f t="shared" si="205"/>
        <v>1.2413973814887949</v>
      </c>
      <c r="T137" s="7">
        <f t="shared" si="205"/>
        <v>1.2386017342548135</v>
      </c>
      <c r="U137" s="7">
        <f t="shared" si="205"/>
        <v>1.2358060870208318</v>
      </c>
      <c r="V137" s="7">
        <f t="shared" si="205"/>
        <v>1.2330104397868502</v>
      </c>
      <c r="W137" s="7">
        <f t="shared" si="205"/>
        <v>1.2302147925528688</v>
      </c>
      <c r="X137" s="7">
        <f t="shared" si="206"/>
        <v>1.2250336460370859</v>
      </c>
      <c r="Y137" s="7">
        <f t="shared" si="206"/>
        <v>1.2198524995213027</v>
      </c>
      <c r="Z137" s="7">
        <f t="shared" si="206"/>
        <v>1.2146713530055195</v>
      </c>
      <c r="AA137" s="7">
        <f t="shared" si="206"/>
        <v>1.2094902064897366</v>
      </c>
      <c r="AB137" s="7">
        <f t="shared" si="206"/>
        <v>1.2043090599739534</v>
      </c>
      <c r="AC137" s="7">
        <f t="shared" si="206"/>
        <v>1.1991279134581703</v>
      </c>
      <c r="AD137" s="7">
        <f t="shared" si="206"/>
        <v>1.1939467669423871</v>
      </c>
      <c r="AE137" s="7">
        <f t="shared" si="206"/>
        <v>1.1887656204266039</v>
      </c>
      <c r="AF137" s="7">
        <f t="shared" si="206"/>
        <v>1.1835844739108208</v>
      </c>
      <c r="AG137" s="7">
        <f t="shared" si="206"/>
        <v>1.1784033273950376</v>
      </c>
      <c r="AH137" s="7">
        <f t="shared" si="206"/>
        <v>1.1732221808792547</v>
      </c>
      <c r="AI137" s="7">
        <f t="shared" si="206"/>
        <v>1.1680410343634715</v>
      </c>
      <c r="AJ137" s="7">
        <f t="shared" si="207"/>
        <v>1.1630731751602006</v>
      </c>
      <c r="AK137" s="7">
        <f t="shared" si="207"/>
        <v>1.1581053159569294</v>
      </c>
      <c r="AL137" s="7">
        <f t="shared" si="207"/>
        <v>1.1531374567536583</v>
      </c>
      <c r="AM137" s="7">
        <f t="shared" si="207"/>
        <v>1.1481695975503872</v>
      </c>
      <c r="AN137" s="7">
        <f t="shared" si="207"/>
        <v>1.143201738347116</v>
      </c>
      <c r="AO137" s="7">
        <f t="shared" si="207"/>
        <v>1.1382338791438449</v>
      </c>
      <c r="AP137" s="7">
        <f t="shared" si="207"/>
        <v>1.133266019940574</v>
      </c>
      <c r="AQ137" s="7">
        <f t="shared" si="207"/>
        <v>1.1282981607373028</v>
      </c>
      <c r="AR137" s="7">
        <f t="shared" si="207"/>
        <v>1.1233303015340317</v>
      </c>
      <c r="AS137" s="7">
        <f t="shared" si="207"/>
        <v>1.1183624423307605</v>
      </c>
      <c r="AT137" s="7">
        <f t="shared" si="207"/>
        <v>1.1133945831274894</v>
      </c>
      <c r="AU137" s="7">
        <f t="shared" si="207"/>
        <v>1.1084267239242183</v>
      </c>
      <c r="AV137" s="7">
        <f t="shared" si="208"/>
        <v>1.1044818907774301</v>
      </c>
      <c r="AW137" s="7">
        <f t="shared" si="208"/>
        <v>1.1005370576306421</v>
      </c>
      <c r="AX137" s="7">
        <f t="shared" si="208"/>
        <v>1.096592224483854</v>
      </c>
      <c r="AY137" s="7">
        <f t="shared" si="208"/>
        <v>1.092647391337066</v>
      </c>
      <c r="AZ137" s="7">
        <f t="shared" si="208"/>
        <v>1.0887025581902781</v>
      </c>
      <c r="BA137" s="7">
        <f t="shared" si="208"/>
        <v>1.0847577250434899</v>
      </c>
      <c r="BB137" s="7">
        <f t="shared" si="208"/>
        <v>1.0808128918967019</v>
      </c>
      <c r="BC137" s="7">
        <f t="shared" si="208"/>
        <v>1.076868058749914</v>
      </c>
      <c r="BD137" s="7">
        <f t="shared" si="208"/>
        <v>1.0729232256031258</v>
      </c>
      <c r="BE137" s="7">
        <f t="shared" si="208"/>
        <v>1.0689783924563379</v>
      </c>
      <c r="BF137" s="7">
        <f t="shared" si="208"/>
        <v>1.0650335593095499</v>
      </c>
      <c r="BG137" s="7">
        <f t="shared" si="208"/>
        <v>1.0610887261627617</v>
      </c>
      <c r="BH137" s="7">
        <f t="shared" si="209"/>
        <v>1.057876405890734</v>
      </c>
      <c r="BI137" s="7">
        <f t="shared" si="209"/>
        <v>1.0546640856187062</v>
      </c>
      <c r="BJ137" s="7">
        <f t="shared" si="209"/>
        <v>1.0514517653466786</v>
      </c>
      <c r="BK137" s="7">
        <f t="shared" si="209"/>
        <v>1.0482394450746508</v>
      </c>
      <c r="BL137" s="7">
        <f t="shared" si="209"/>
        <v>1.0450271248026231</v>
      </c>
      <c r="BM137" s="7">
        <f t="shared" si="209"/>
        <v>1.0418148045305953</v>
      </c>
      <c r="BN137" s="7">
        <f t="shared" si="209"/>
        <v>1.0386024842585675</v>
      </c>
      <c r="BO137" s="7">
        <f t="shared" si="209"/>
        <v>1.0353901639865397</v>
      </c>
      <c r="BP137" s="7">
        <f t="shared" si="209"/>
        <v>1.0321778437145119</v>
      </c>
      <c r="BQ137" s="7">
        <f t="shared" si="209"/>
        <v>1.0289655234424844</v>
      </c>
      <c r="BR137" s="7">
        <f t="shared" si="210"/>
        <v>1.0257532031704566</v>
      </c>
      <c r="BS137" s="7">
        <f t="shared" si="210"/>
        <v>1.0225408828984288</v>
      </c>
      <c r="BT137" s="7">
        <f t="shared" si="210"/>
        <v>1.019328562626401</v>
      </c>
      <c r="BU137" s="7">
        <f t="shared" si="210"/>
        <v>1.0161162423543733</v>
      </c>
      <c r="BV137" s="7">
        <f t="shared" si="210"/>
        <v>1.0129039220823457</v>
      </c>
      <c r="BW137" s="7">
        <f t="shared" si="210"/>
        <v>1.0096916018103179</v>
      </c>
      <c r="BX137" s="7">
        <f t="shared" si="210"/>
        <v>1.0064792815382901</v>
      </c>
      <c r="BY137" s="7">
        <f t="shared" si="210"/>
        <v>1.0032669612662624</v>
      </c>
      <c r="BZ137" s="7">
        <f t="shared" si="210"/>
        <v>1.0000546409942346</v>
      </c>
      <c r="CA137" s="7">
        <f t="shared" si="210"/>
        <v>0.9968423207222068</v>
      </c>
      <c r="CB137" s="7">
        <f t="shared" si="210"/>
        <v>0.99363000045017913</v>
      </c>
      <c r="CC137" s="7">
        <f t="shared" si="210"/>
        <v>0.99041768017815135</v>
      </c>
      <c r="CD137" s="7">
        <f t="shared" si="210"/>
        <v>0.98720535990612368</v>
      </c>
      <c r="CE137" s="7">
        <f t="shared" si="210"/>
        <v>0.9839930396340959</v>
      </c>
      <c r="CF137" s="7">
        <f t="shared" si="211"/>
        <v>0.98151216910513717</v>
      </c>
      <c r="CG137" s="7">
        <f t="shared" si="211"/>
        <v>0.97903129857617843</v>
      </c>
      <c r="CH137" s="7">
        <f t="shared" si="211"/>
        <v>0.9765504280472197</v>
      </c>
      <c r="CI137" s="7">
        <f t="shared" si="211"/>
        <v>0.97406955751826096</v>
      </c>
      <c r="CJ137" s="7">
        <f t="shared" si="211"/>
        <v>0.97158868698930234</v>
      </c>
      <c r="CK137" s="7">
        <f t="shared" si="211"/>
        <v>0.96910781646034361</v>
      </c>
      <c r="CL137" s="7">
        <f t="shared" si="211"/>
        <v>0.96662694593138487</v>
      </c>
      <c r="CM137" s="7">
        <f t="shared" si="211"/>
        <v>0.96414607540242614</v>
      </c>
      <c r="CN137" s="7">
        <f t="shared" si="211"/>
        <v>0.96166520487346741</v>
      </c>
      <c r="CO137" s="7">
        <f t="shared" si="211"/>
        <v>0.95918433434450878</v>
      </c>
      <c r="CP137" s="7">
        <f t="shared" si="212"/>
        <v>0.95670346381555005</v>
      </c>
      <c r="CQ137" s="7">
        <f t="shared" si="212"/>
        <v>0.95422259328659131</v>
      </c>
      <c r="CR137" s="7">
        <f t="shared" si="212"/>
        <v>0.95174172275763258</v>
      </c>
      <c r="CS137" s="7">
        <f t="shared" si="212"/>
        <v>0.94926085222867385</v>
      </c>
      <c r="CT137" s="7">
        <f t="shared" si="212"/>
        <v>0.94677998169971511</v>
      </c>
      <c r="CU137" s="7">
        <f t="shared" si="212"/>
        <v>0.94429911117075638</v>
      </c>
      <c r="CV137" s="7">
        <f t="shared" si="212"/>
        <v>0.94181824064179764</v>
      </c>
      <c r="CW137" s="7">
        <f t="shared" si="212"/>
        <v>0.93933737011283902</v>
      </c>
      <c r="CX137" s="7">
        <f t="shared" si="212"/>
        <v>0.93685649958388029</v>
      </c>
      <c r="CY137" s="7">
        <f t="shared" si="212"/>
        <v>0.93437562905492155</v>
      </c>
      <c r="CZ137" s="7">
        <f t="shared" si="212"/>
        <v>0.93189475852596282</v>
      </c>
      <c r="DA137" s="7">
        <f t="shared" si="212"/>
        <v>0.9294138879970042</v>
      </c>
      <c r="DB137" s="7">
        <f t="shared" si="212"/>
        <v>0.92693301746804546</v>
      </c>
      <c r="DC137" s="7">
        <f t="shared" si="212"/>
        <v>0.92445214693908673</v>
      </c>
      <c r="DD137" s="7">
        <f t="shared" si="213"/>
        <v>0.92262562491910372</v>
      </c>
      <c r="DE137" s="7">
        <f t="shared" si="213"/>
        <v>0.9207991028991207</v>
      </c>
      <c r="DF137" s="7">
        <f t="shared" si="213"/>
        <v>0.9189725808791378</v>
      </c>
      <c r="DG137" s="7">
        <f t="shared" si="213"/>
        <v>0.9171460588591549</v>
      </c>
      <c r="DH137" s="7">
        <f t="shared" si="213"/>
        <v>0.91531953683917189</v>
      </c>
      <c r="DI137" s="7">
        <f t="shared" si="213"/>
        <v>0.91349301481918888</v>
      </c>
      <c r="DJ137" s="7">
        <f t="shared" si="213"/>
        <v>0.91166649279920597</v>
      </c>
      <c r="DK137" s="7">
        <f t="shared" si="213"/>
        <v>0.90983997077922307</v>
      </c>
      <c r="DL137" s="7">
        <f t="shared" si="213"/>
        <v>0.90801344875924006</v>
      </c>
      <c r="DM137" s="7">
        <f t="shared" si="213"/>
        <v>0.90618692673925705</v>
      </c>
      <c r="DN137" s="7">
        <f t="shared" si="214"/>
        <v>0.90436040471927415</v>
      </c>
      <c r="DO137" s="7">
        <f t="shared" si="214"/>
        <v>0.90253388269929113</v>
      </c>
      <c r="DP137" s="7">
        <f t="shared" si="214"/>
        <v>0.90070736067930823</v>
      </c>
      <c r="DQ137" s="7">
        <f t="shared" si="214"/>
        <v>0.89888083865932522</v>
      </c>
      <c r="DR137" s="7">
        <f t="shared" si="214"/>
        <v>0.89705431663934232</v>
      </c>
      <c r="DS137" s="7">
        <f t="shared" si="214"/>
        <v>0.89522779461935931</v>
      </c>
      <c r="DT137" s="7">
        <f t="shared" si="214"/>
        <v>0.89340127259937641</v>
      </c>
      <c r="DU137" s="7">
        <f t="shared" si="214"/>
        <v>0.89157475057939339</v>
      </c>
      <c r="DV137" s="7">
        <f t="shared" si="214"/>
        <v>0.88974822855941049</v>
      </c>
      <c r="DW137" s="7">
        <f t="shared" si="214"/>
        <v>0.88792170653942748</v>
      </c>
      <c r="DX137" s="7">
        <f t="shared" si="214"/>
        <v>0.88609518451944458</v>
      </c>
      <c r="DY137" s="7">
        <f t="shared" si="214"/>
        <v>0.88426866249946157</v>
      </c>
      <c r="DZ137" s="7">
        <f t="shared" si="214"/>
        <v>0.88244214047947866</v>
      </c>
      <c r="EA137" s="7">
        <f t="shared" si="214"/>
        <v>0.88061561845949565</v>
      </c>
      <c r="EC137" s="1">
        <v>1.34</v>
      </c>
      <c r="ED137" s="4">
        <f t="shared" si="196"/>
        <v>1.2469886759567581</v>
      </c>
      <c r="EE137" s="4">
        <f t="shared" si="197"/>
        <v>1.230214792552869</v>
      </c>
      <c r="EF137" s="4">
        <f t="shared" si="198"/>
        <v>1.1680410343634715</v>
      </c>
      <c r="EG137" s="4">
        <f t="shared" si="199"/>
        <v>1.108426723924218</v>
      </c>
      <c r="EH137" s="4">
        <f t="shared" si="200"/>
        <v>1.0610887261627617</v>
      </c>
      <c r="EI137" s="4">
        <f t="shared" si="201"/>
        <v>0.9839930396340959</v>
      </c>
      <c r="EJ137" s="4">
        <f t="shared" si="202"/>
        <v>0.92445214693908673</v>
      </c>
      <c r="EK137" s="4">
        <f t="shared" si="203"/>
        <v>0.88061561845949576</v>
      </c>
    </row>
    <row r="138" spans="16:141" x14ac:dyDescent="0.35">
      <c r="P138" s="1">
        <f t="shared" si="204"/>
        <v>1.35</v>
      </c>
      <c r="Q138" s="7">
        <f t="shared" si="205"/>
        <v>1.2471712873627558</v>
      </c>
      <c r="R138" s="7">
        <f t="shared" si="205"/>
        <v>1.2444281458899005</v>
      </c>
      <c r="S138" s="7">
        <f t="shared" si="205"/>
        <v>1.2416850044170451</v>
      </c>
      <c r="T138" s="7">
        <f t="shared" si="205"/>
        <v>1.2389418629441895</v>
      </c>
      <c r="U138" s="7">
        <f t="shared" si="205"/>
        <v>1.2361987214713341</v>
      </c>
      <c r="V138" s="7">
        <f t="shared" si="205"/>
        <v>1.2334555799984788</v>
      </c>
      <c r="W138" s="7">
        <f t="shared" si="205"/>
        <v>1.2307124385256234</v>
      </c>
      <c r="X138" s="7">
        <f t="shared" si="206"/>
        <v>1.2256361260583541</v>
      </c>
      <c r="Y138" s="7">
        <f t="shared" si="206"/>
        <v>1.2205598135910851</v>
      </c>
      <c r="Z138" s="7">
        <f t="shared" si="206"/>
        <v>1.2154835011238159</v>
      </c>
      <c r="AA138" s="7">
        <f t="shared" si="206"/>
        <v>1.2104071886565466</v>
      </c>
      <c r="AB138" s="7">
        <f t="shared" si="206"/>
        <v>1.2053308761892776</v>
      </c>
      <c r="AC138" s="7">
        <f t="shared" si="206"/>
        <v>1.2002545637220083</v>
      </c>
      <c r="AD138" s="7">
        <f t="shared" si="206"/>
        <v>1.1951782512547391</v>
      </c>
      <c r="AE138" s="7">
        <f t="shared" si="206"/>
        <v>1.1901019387874701</v>
      </c>
      <c r="AF138" s="7">
        <f t="shared" si="206"/>
        <v>1.1850256263202008</v>
      </c>
      <c r="AG138" s="7">
        <f t="shared" si="206"/>
        <v>1.1799493138529316</v>
      </c>
      <c r="AH138" s="7">
        <f t="shared" si="206"/>
        <v>1.1748730013856625</v>
      </c>
      <c r="AI138" s="7">
        <f t="shared" si="206"/>
        <v>1.1697966889183933</v>
      </c>
      <c r="AJ138" s="7">
        <f t="shared" si="207"/>
        <v>1.1648704206451865</v>
      </c>
      <c r="AK138" s="7">
        <f t="shared" si="207"/>
        <v>1.15994415237198</v>
      </c>
      <c r="AL138" s="7">
        <f t="shared" si="207"/>
        <v>1.1550178840987733</v>
      </c>
      <c r="AM138" s="7">
        <f t="shared" si="207"/>
        <v>1.1500916158255665</v>
      </c>
      <c r="AN138" s="7">
        <f t="shared" si="207"/>
        <v>1.14516534755236</v>
      </c>
      <c r="AO138" s="7">
        <f t="shared" si="207"/>
        <v>1.1402390792791532</v>
      </c>
      <c r="AP138" s="7">
        <f t="shared" si="207"/>
        <v>1.1353128110059465</v>
      </c>
      <c r="AQ138" s="7">
        <f t="shared" si="207"/>
        <v>1.13038654273274</v>
      </c>
      <c r="AR138" s="7">
        <f t="shared" si="207"/>
        <v>1.1254602744595332</v>
      </c>
      <c r="AS138" s="7">
        <f t="shared" si="207"/>
        <v>1.1205340061863265</v>
      </c>
      <c r="AT138" s="7">
        <f t="shared" si="207"/>
        <v>1.11560773791312</v>
      </c>
      <c r="AU138" s="7">
        <f t="shared" si="207"/>
        <v>1.1106814696399132</v>
      </c>
      <c r="AV138" s="7">
        <f t="shared" si="208"/>
        <v>1.1067591853504117</v>
      </c>
      <c r="AW138" s="7">
        <f t="shared" si="208"/>
        <v>1.1028369010609103</v>
      </c>
      <c r="AX138" s="7">
        <f t="shared" si="208"/>
        <v>1.0989146167714088</v>
      </c>
      <c r="AY138" s="7">
        <f t="shared" si="208"/>
        <v>1.0949923324819073</v>
      </c>
      <c r="AZ138" s="7">
        <f t="shared" si="208"/>
        <v>1.0910700481924058</v>
      </c>
      <c r="BA138" s="7">
        <f t="shared" si="208"/>
        <v>1.0871477639029044</v>
      </c>
      <c r="BB138" s="7">
        <f t="shared" si="208"/>
        <v>1.0832254796134029</v>
      </c>
      <c r="BC138" s="7">
        <f t="shared" si="208"/>
        <v>1.0793031953239014</v>
      </c>
      <c r="BD138" s="7">
        <f t="shared" si="208"/>
        <v>1.0753809110343999</v>
      </c>
      <c r="BE138" s="7">
        <f t="shared" si="208"/>
        <v>1.0714586267448982</v>
      </c>
      <c r="BF138" s="7">
        <f t="shared" si="208"/>
        <v>1.0675363424553967</v>
      </c>
      <c r="BG138" s="7">
        <f t="shared" si="208"/>
        <v>1.0636140581658953</v>
      </c>
      <c r="BH138" s="7">
        <f t="shared" si="209"/>
        <v>1.060428322410953</v>
      </c>
      <c r="BI138" s="7">
        <f t="shared" si="209"/>
        <v>1.0572425866560107</v>
      </c>
      <c r="BJ138" s="7">
        <f t="shared" si="209"/>
        <v>1.0540568509010684</v>
      </c>
      <c r="BK138" s="7">
        <f t="shared" si="209"/>
        <v>1.0508711151461261</v>
      </c>
      <c r="BL138" s="7">
        <f t="shared" si="209"/>
        <v>1.0476853793911838</v>
      </c>
      <c r="BM138" s="7">
        <f t="shared" si="209"/>
        <v>1.0444996436362417</v>
      </c>
      <c r="BN138" s="7">
        <f t="shared" si="209"/>
        <v>1.0413139078812994</v>
      </c>
      <c r="BO138" s="7">
        <f t="shared" si="209"/>
        <v>1.0381281721263571</v>
      </c>
      <c r="BP138" s="7">
        <f t="shared" si="209"/>
        <v>1.0349424363714148</v>
      </c>
      <c r="BQ138" s="7">
        <f t="shared" si="209"/>
        <v>1.0317567006164725</v>
      </c>
      <c r="BR138" s="7">
        <f t="shared" si="210"/>
        <v>1.0285709648615302</v>
      </c>
      <c r="BS138" s="7">
        <f t="shared" si="210"/>
        <v>1.0253852291065879</v>
      </c>
      <c r="BT138" s="7">
        <f t="shared" si="210"/>
        <v>1.0221994933516458</v>
      </c>
      <c r="BU138" s="7">
        <f t="shared" si="210"/>
        <v>1.0190137575967035</v>
      </c>
      <c r="BV138" s="7">
        <f t="shared" si="210"/>
        <v>1.0158280218417612</v>
      </c>
      <c r="BW138" s="7">
        <f t="shared" si="210"/>
        <v>1.0126422860868189</v>
      </c>
      <c r="BX138" s="7">
        <f t="shared" si="210"/>
        <v>1.0094565503318766</v>
      </c>
      <c r="BY138" s="7">
        <f t="shared" si="210"/>
        <v>1.0062708145769343</v>
      </c>
      <c r="BZ138" s="7">
        <f t="shared" si="210"/>
        <v>1.003085078821992</v>
      </c>
      <c r="CA138" s="7">
        <f t="shared" si="210"/>
        <v>0.99989934306704986</v>
      </c>
      <c r="CB138" s="7">
        <f t="shared" si="210"/>
        <v>0.99671360731210756</v>
      </c>
      <c r="CC138" s="7">
        <f t="shared" si="210"/>
        <v>0.99352787155716527</v>
      </c>
      <c r="CD138" s="7">
        <f t="shared" si="210"/>
        <v>0.99034213580222308</v>
      </c>
      <c r="CE138" s="7">
        <f t="shared" si="210"/>
        <v>0.98715640004728078</v>
      </c>
      <c r="CF138" s="7">
        <f t="shared" si="211"/>
        <v>0.98467928025842999</v>
      </c>
      <c r="CG138" s="7">
        <f t="shared" si="211"/>
        <v>0.9822021604695792</v>
      </c>
      <c r="CH138" s="7">
        <f t="shared" si="211"/>
        <v>0.97972504068072852</v>
      </c>
      <c r="CI138" s="7">
        <f t="shared" si="211"/>
        <v>0.97724792089187784</v>
      </c>
      <c r="CJ138" s="7">
        <f t="shared" si="211"/>
        <v>0.97477080110302705</v>
      </c>
      <c r="CK138" s="7">
        <f t="shared" si="211"/>
        <v>0.97229368131417637</v>
      </c>
      <c r="CL138" s="7">
        <f t="shared" si="211"/>
        <v>0.96981656152532558</v>
      </c>
      <c r="CM138" s="7">
        <f t="shared" si="211"/>
        <v>0.9673394417364749</v>
      </c>
      <c r="CN138" s="7">
        <f t="shared" si="211"/>
        <v>0.96486232194762422</v>
      </c>
      <c r="CO138" s="7">
        <f t="shared" si="211"/>
        <v>0.96238520215877343</v>
      </c>
      <c r="CP138" s="7">
        <f t="shared" si="212"/>
        <v>0.95990808236992275</v>
      </c>
      <c r="CQ138" s="7">
        <f t="shared" si="212"/>
        <v>0.95743096258107196</v>
      </c>
      <c r="CR138" s="7">
        <f t="shared" si="212"/>
        <v>0.95495384279222129</v>
      </c>
      <c r="CS138" s="7">
        <f t="shared" si="212"/>
        <v>0.95247672300337061</v>
      </c>
      <c r="CT138" s="7">
        <f t="shared" si="212"/>
        <v>0.94999960321451982</v>
      </c>
      <c r="CU138" s="7">
        <f t="shared" si="212"/>
        <v>0.94752248342566903</v>
      </c>
      <c r="CV138" s="7">
        <f t="shared" si="212"/>
        <v>0.94504536363681835</v>
      </c>
      <c r="CW138" s="7">
        <f t="shared" si="212"/>
        <v>0.94256824384796767</v>
      </c>
      <c r="CX138" s="7">
        <f t="shared" si="212"/>
        <v>0.94009112405911688</v>
      </c>
      <c r="CY138" s="7">
        <f t="shared" si="212"/>
        <v>0.9376140042702662</v>
      </c>
      <c r="CZ138" s="7">
        <f t="shared" si="212"/>
        <v>0.93513688448141541</v>
      </c>
      <c r="DA138" s="7">
        <f t="shared" si="212"/>
        <v>0.93265976469256473</v>
      </c>
      <c r="DB138" s="7">
        <f t="shared" si="212"/>
        <v>0.93018264490371405</v>
      </c>
      <c r="DC138" s="7">
        <f t="shared" si="212"/>
        <v>0.92770552511486326</v>
      </c>
      <c r="DD138" s="7">
        <f t="shared" si="213"/>
        <v>0.92588124510318759</v>
      </c>
      <c r="DE138" s="7">
        <f t="shared" si="213"/>
        <v>0.92405696509151192</v>
      </c>
      <c r="DF138" s="7">
        <f t="shared" si="213"/>
        <v>0.92223268507983613</v>
      </c>
      <c r="DG138" s="7">
        <f t="shared" si="213"/>
        <v>0.92040840506816046</v>
      </c>
      <c r="DH138" s="7">
        <f t="shared" si="213"/>
        <v>0.91858412505648468</v>
      </c>
      <c r="DI138" s="7">
        <f t="shared" si="213"/>
        <v>0.9167598450448089</v>
      </c>
      <c r="DJ138" s="7">
        <f t="shared" si="213"/>
        <v>0.91493556503313322</v>
      </c>
      <c r="DK138" s="7">
        <f t="shared" si="213"/>
        <v>0.91311128502145744</v>
      </c>
      <c r="DL138" s="7">
        <f t="shared" si="213"/>
        <v>0.91128700500978177</v>
      </c>
      <c r="DM138" s="7">
        <f t="shared" si="213"/>
        <v>0.90946272499810599</v>
      </c>
      <c r="DN138" s="7">
        <f t="shared" si="214"/>
        <v>0.90763844498643031</v>
      </c>
      <c r="DO138" s="7">
        <f t="shared" si="214"/>
        <v>0.90581416497475453</v>
      </c>
      <c r="DP138" s="7">
        <f t="shared" si="214"/>
        <v>0.90398988496307875</v>
      </c>
      <c r="DQ138" s="7">
        <f t="shared" si="214"/>
        <v>0.90216560495140308</v>
      </c>
      <c r="DR138" s="7">
        <f t="shared" si="214"/>
        <v>0.90034132493972729</v>
      </c>
      <c r="DS138" s="7">
        <f t="shared" si="214"/>
        <v>0.89851704492805151</v>
      </c>
      <c r="DT138" s="7">
        <f t="shared" si="214"/>
        <v>0.89669276491637584</v>
      </c>
      <c r="DU138" s="7">
        <f t="shared" si="214"/>
        <v>0.89486848490470017</v>
      </c>
      <c r="DV138" s="7">
        <f t="shared" si="214"/>
        <v>0.89304420489302438</v>
      </c>
      <c r="DW138" s="7">
        <f t="shared" si="214"/>
        <v>0.8912199248813486</v>
      </c>
      <c r="DX138" s="7">
        <f t="shared" si="214"/>
        <v>0.88939564486967293</v>
      </c>
      <c r="DY138" s="7">
        <f t="shared" si="214"/>
        <v>0.88757136485799715</v>
      </c>
      <c r="DZ138" s="7">
        <f t="shared" si="214"/>
        <v>0.88574708484632136</v>
      </c>
      <c r="EA138" s="7">
        <f t="shared" si="214"/>
        <v>0.88392280483464569</v>
      </c>
      <c r="EC138" s="1">
        <v>1.35</v>
      </c>
      <c r="ED138" s="4">
        <f t="shared" si="196"/>
        <v>1.2471712873627558</v>
      </c>
      <c r="EE138" s="4">
        <f t="shared" si="197"/>
        <v>1.2307124385256234</v>
      </c>
      <c r="EF138" s="4">
        <f t="shared" si="198"/>
        <v>1.1697966889183933</v>
      </c>
      <c r="EG138" s="4">
        <f t="shared" si="199"/>
        <v>1.1106814696399132</v>
      </c>
      <c r="EH138" s="4">
        <f t="shared" si="200"/>
        <v>1.0636140581658953</v>
      </c>
      <c r="EI138" s="4">
        <f t="shared" si="201"/>
        <v>0.98715640004728078</v>
      </c>
      <c r="EJ138" s="4">
        <f t="shared" si="202"/>
        <v>0.92770552511486337</v>
      </c>
      <c r="EK138" s="4">
        <f t="shared" si="203"/>
        <v>0.88392280483464569</v>
      </c>
    </row>
    <row r="139" spans="16:141" x14ac:dyDescent="0.35">
      <c r="P139" s="1">
        <f t="shared" si="204"/>
        <v>1.36</v>
      </c>
      <c r="Q139" s="7">
        <f t="shared" si="205"/>
        <v>1.2473538987687536</v>
      </c>
      <c r="R139" s="7">
        <f t="shared" si="205"/>
        <v>1.2446632630570242</v>
      </c>
      <c r="S139" s="7">
        <f t="shared" si="205"/>
        <v>1.2419726273452949</v>
      </c>
      <c r="T139" s="7">
        <f t="shared" si="205"/>
        <v>1.2392819916335656</v>
      </c>
      <c r="U139" s="7">
        <f t="shared" si="205"/>
        <v>1.2365913559218364</v>
      </c>
      <c r="V139" s="7">
        <f t="shared" si="205"/>
        <v>1.2339007202101071</v>
      </c>
      <c r="W139" s="7">
        <f t="shared" si="205"/>
        <v>1.2312100844983778</v>
      </c>
      <c r="X139" s="7">
        <f t="shared" si="206"/>
        <v>1.2262386060796224</v>
      </c>
      <c r="Y139" s="7">
        <f t="shared" si="206"/>
        <v>1.2212671276608673</v>
      </c>
      <c r="Z139" s="7">
        <f t="shared" si="206"/>
        <v>1.2162956492421122</v>
      </c>
      <c r="AA139" s="7">
        <f t="shared" si="206"/>
        <v>1.2113241708233569</v>
      </c>
      <c r="AB139" s="7">
        <f t="shared" si="206"/>
        <v>1.2063526924046015</v>
      </c>
      <c r="AC139" s="7">
        <f t="shared" si="206"/>
        <v>1.2013812139858464</v>
      </c>
      <c r="AD139" s="7">
        <f t="shared" si="206"/>
        <v>1.1964097355670913</v>
      </c>
      <c r="AE139" s="7">
        <f t="shared" si="206"/>
        <v>1.191438257148336</v>
      </c>
      <c r="AF139" s="7">
        <f t="shared" si="206"/>
        <v>1.1864667787295806</v>
      </c>
      <c r="AG139" s="7">
        <f t="shared" si="206"/>
        <v>1.1814953003108255</v>
      </c>
      <c r="AH139" s="7">
        <f t="shared" si="206"/>
        <v>1.1765238218920704</v>
      </c>
      <c r="AI139" s="7">
        <f t="shared" si="206"/>
        <v>1.171552343473315</v>
      </c>
      <c r="AJ139" s="7">
        <f t="shared" si="207"/>
        <v>1.1666676661301727</v>
      </c>
      <c r="AK139" s="7">
        <f t="shared" si="207"/>
        <v>1.1617829887870306</v>
      </c>
      <c r="AL139" s="7">
        <f t="shared" si="207"/>
        <v>1.1568983114438884</v>
      </c>
      <c r="AM139" s="7">
        <f t="shared" si="207"/>
        <v>1.1520136341007461</v>
      </c>
      <c r="AN139" s="7">
        <f t="shared" si="207"/>
        <v>1.147128956757604</v>
      </c>
      <c r="AO139" s="7">
        <f t="shared" si="207"/>
        <v>1.1422442794144616</v>
      </c>
      <c r="AP139" s="7">
        <f t="shared" si="207"/>
        <v>1.1373596020713195</v>
      </c>
      <c r="AQ139" s="7">
        <f t="shared" si="207"/>
        <v>1.1324749247281771</v>
      </c>
      <c r="AR139" s="7">
        <f t="shared" si="207"/>
        <v>1.127590247385035</v>
      </c>
      <c r="AS139" s="7">
        <f t="shared" si="207"/>
        <v>1.1227055700418926</v>
      </c>
      <c r="AT139" s="7">
        <f t="shared" si="207"/>
        <v>1.1178208926987505</v>
      </c>
      <c r="AU139" s="7">
        <f t="shared" si="207"/>
        <v>1.1129362153556084</v>
      </c>
      <c r="AV139" s="7">
        <f t="shared" si="208"/>
        <v>1.1090364799233936</v>
      </c>
      <c r="AW139" s="7">
        <f t="shared" si="208"/>
        <v>1.1051367444911788</v>
      </c>
      <c r="AX139" s="7">
        <f t="shared" si="208"/>
        <v>1.1012370090589638</v>
      </c>
      <c r="AY139" s="7">
        <f t="shared" si="208"/>
        <v>1.0973372736267488</v>
      </c>
      <c r="AZ139" s="7">
        <f t="shared" si="208"/>
        <v>1.0934375381945338</v>
      </c>
      <c r="BA139" s="7">
        <f t="shared" si="208"/>
        <v>1.0895378027623188</v>
      </c>
      <c r="BB139" s="7">
        <f t="shared" si="208"/>
        <v>1.085638067330104</v>
      </c>
      <c r="BC139" s="7">
        <f t="shared" si="208"/>
        <v>1.081738331897889</v>
      </c>
      <c r="BD139" s="7">
        <f t="shared" si="208"/>
        <v>1.077838596465674</v>
      </c>
      <c r="BE139" s="7">
        <f t="shared" si="208"/>
        <v>1.0739388610334593</v>
      </c>
      <c r="BF139" s="7">
        <f t="shared" si="208"/>
        <v>1.0700391256012443</v>
      </c>
      <c r="BG139" s="7">
        <f t="shared" si="208"/>
        <v>1.0661393901690293</v>
      </c>
      <c r="BH139" s="7">
        <f t="shared" si="209"/>
        <v>1.0629802389311724</v>
      </c>
      <c r="BI139" s="7">
        <f t="shared" si="209"/>
        <v>1.0598210876933156</v>
      </c>
      <c r="BJ139" s="7">
        <f t="shared" si="209"/>
        <v>1.0566619364554588</v>
      </c>
      <c r="BK139" s="7">
        <f t="shared" si="209"/>
        <v>1.053502785217602</v>
      </c>
      <c r="BL139" s="7">
        <f t="shared" si="209"/>
        <v>1.0503436339797452</v>
      </c>
      <c r="BM139" s="7">
        <f t="shared" si="209"/>
        <v>1.0471844827418884</v>
      </c>
      <c r="BN139" s="7">
        <f t="shared" si="209"/>
        <v>1.0440253315040315</v>
      </c>
      <c r="BO139" s="7">
        <f t="shared" si="209"/>
        <v>1.0408661802661747</v>
      </c>
      <c r="BP139" s="7">
        <f t="shared" si="209"/>
        <v>1.0377070290283179</v>
      </c>
      <c r="BQ139" s="7">
        <f t="shared" si="209"/>
        <v>1.0345478777904611</v>
      </c>
      <c r="BR139" s="7">
        <f t="shared" si="210"/>
        <v>1.0313887265526043</v>
      </c>
      <c r="BS139" s="7">
        <f t="shared" si="210"/>
        <v>1.0282295753147475</v>
      </c>
      <c r="BT139" s="7">
        <f t="shared" si="210"/>
        <v>1.0250704240768909</v>
      </c>
      <c r="BU139" s="7">
        <f t="shared" si="210"/>
        <v>1.0219112728390338</v>
      </c>
      <c r="BV139" s="7">
        <f t="shared" si="210"/>
        <v>1.0187521216011772</v>
      </c>
      <c r="BW139" s="7">
        <f t="shared" si="210"/>
        <v>1.0155929703633204</v>
      </c>
      <c r="BX139" s="7">
        <f t="shared" si="210"/>
        <v>1.0124338191254636</v>
      </c>
      <c r="BY139" s="7">
        <f t="shared" si="210"/>
        <v>1.0092746678876068</v>
      </c>
      <c r="BZ139" s="7">
        <f t="shared" si="210"/>
        <v>1.00611551664975</v>
      </c>
      <c r="CA139" s="7">
        <f t="shared" si="210"/>
        <v>1.0029563654118931</v>
      </c>
      <c r="CB139" s="7">
        <f t="shared" si="210"/>
        <v>0.99979721417403633</v>
      </c>
      <c r="CC139" s="7">
        <f t="shared" si="210"/>
        <v>0.99663806293617951</v>
      </c>
      <c r="CD139" s="7">
        <f t="shared" si="210"/>
        <v>0.9934789116983227</v>
      </c>
      <c r="CE139" s="7">
        <f t="shared" si="210"/>
        <v>0.99031976046046588</v>
      </c>
      <c r="CF139" s="7">
        <f t="shared" si="211"/>
        <v>0.98784639141172292</v>
      </c>
      <c r="CG139" s="7">
        <f t="shared" si="211"/>
        <v>0.98537302236298019</v>
      </c>
      <c r="CH139" s="7">
        <f t="shared" si="211"/>
        <v>0.98289965331423745</v>
      </c>
      <c r="CI139" s="7">
        <f t="shared" si="211"/>
        <v>0.98042628426549472</v>
      </c>
      <c r="CJ139" s="7">
        <f t="shared" si="211"/>
        <v>0.97795291521675198</v>
      </c>
      <c r="CK139" s="7">
        <f t="shared" si="211"/>
        <v>0.97547954616800925</v>
      </c>
      <c r="CL139" s="7">
        <f t="shared" si="211"/>
        <v>0.97300617711926651</v>
      </c>
      <c r="CM139" s="7">
        <f t="shared" si="211"/>
        <v>0.97053280807052378</v>
      </c>
      <c r="CN139" s="7">
        <f t="shared" si="211"/>
        <v>0.96805943902178104</v>
      </c>
      <c r="CO139" s="7">
        <f t="shared" si="211"/>
        <v>0.96558606997303831</v>
      </c>
      <c r="CP139" s="7">
        <f t="shared" si="212"/>
        <v>0.96311270092429557</v>
      </c>
      <c r="CQ139" s="7">
        <f t="shared" si="212"/>
        <v>0.96063933187555284</v>
      </c>
      <c r="CR139" s="7">
        <f t="shared" si="212"/>
        <v>0.9581659628268101</v>
      </c>
      <c r="CS139" s="7">
        <f t="shared" si="212"/>
        <v>0.95569259377806737</v>
      </c>
      <c r="CT139" s="7">
        <f t="shared" si="212"/>
        <v>0.95321922472932463</v>
      </c>
      <c r="CU139" s="7">
        <f t="shared" si="212"/>
        <v>0.9507458556805819</v>
      </c>
      <c r="CV139" s="7">
        <f t="shared" si="212"/>
        <v>0.94827248663183916</v>
      </c>
      <c r="CW139" s="7">
        <f t="shared" si="212"/>
        <v>0.94579911758309643</v>
      </c>
      <c r="CX139" s="7">
        <f t="shared" si="212"/>
        <v>0.94332574853435369</v>
      </c>
      <c r="CY139" s="7">
        <f t="shared" si="212"/>
        <v>0.94085237948561096</v>
      </c>
      <c r="CZ139" s="7">
        <f t="shared" si="212"/>
        <v>0.93837901043686822</v>
      </c>
      <c r="DA139" s="7">
        <f t="shared" si="212"/>
        <v>0.93590564138812549</v>
      </c>
      <c r="DB139" s="7">
        <f t="shared" si="212"/>
        <v>0.93343227233938275</v>
      </c>
      <c r="DC139" s="7">
        <f t="shared" si="212"/>
        <v>0.93095890329064002</v>
      </c>
      <c r="DD139" s="7">
        <f t="shared" si="213"/>
        <v>0.92913686528727146</v>
      </c>
      <c r="DE139" s="7">
        <f t="shared" si="213"/>
        <v>0.92731482728390291</v>
      </c>
      <c r="DF139" s="7">
        <f t="shared" si="213"/>
        <v>0.92549278928053447</v>
      </c>
      <c r="DG139" s="7">
        <f t="shared" si="213"/>
        <v>0.92367075127716591</v>
      </c>
      <c r="DH139" s="7">
        <f t="shared" si="213"/>
        <v>0.92184871327379736</v>
      </c>
      <c r="DI139" s="7">
        <f t="shared" si="213"/>
        <v>0.92002667527042892</v>
      </c>
      <c r="DJ139" s="7">
        <f t="shared" si="213"/>
        <v>0.91820463726706036</v>
      </c>
      <c r="DK139" s="7">
        <f t="shared" si="213"/>
        <v>0.91638259926369181</v>
      </c>
      <c r="DL139" s="7">
        <f t="shared" si="213"/>
        <v>0.91456056126032337</v>
      </c>
      <c r="DM139" s="7">
        <f t="shared" si="213"/>
        <v>0.91273852325695481</v>
      </c>
      <c r="DN139" s="7">
        <f t="shared" si="214"/>
        <v>0.91091648525358626</v>
      </c>
      <c r="DO139" s="7">
        <f t="shared" si="214"/>
        <v>0.90909444725021782</v>
      </c>
      <c r="DP139" s="7">
        <f t="shared" si="214"/>
        <v>0.90727240924684927</v>
      </c>
      <c r="DQ139" s="7">
        <f t="shared" si="214"/>
        <v>0.90545037124348071</v>
      </c>
      <c r="DR139" s="7">
        <f t="shared" si="214"/>
        <v>0.90362833324011216</v>
      </c>
      <c r="DS139" s="7">
        <f t="shared" si="214"/>
        <v>0.9018062952367436</v>
      </c>
      <c r="DT139" s="7">
        <f t="shared" si="214"/>
        <v>0.89998425723337516</v>
      </c>
      <c r="DU139" s="7">
        <f t="shared" si="214"/>
        <v>0.89816221923000661</v>
      </c>
      <c r="DV139" s="7">
        <f t="shared" si="214"/>
        <v>0.89634018122663806</v>
      </c>
      <c r="DW139" s="7">
        <f t="shared" si="214"/>
        <v>0.89451814322326961</v>
      </c>
      <c r="DX139" s="7">
        <f t="shared" si="214"/>
        <v>0.89269610521990106</v>
      </c>
      <c r="DY139" s="7">
        <f t="shared" si="214"/>
        <v>0.89087406721653251</v>
      </c>
      <c r="DZ139" s="7">
        <f t="shared" si="214"/>
        <v>0.88905202921316406</v>
      </c>
      <c r="EA139" s="7">
        <f t="shared" si="214"/>
        <v>0.88722999120979551</v>
      </c>
      <c r="EC139" s="1">
        <v>1.36</v>
      </c>
      <c r="ED139" s="4">
        <f t="shared" si="196"/>
        <v>1.2473538987687536</v>
      </c>
      <c r="EE139" s="4">
        <f t="shared" si="197"/>
        <v>1.2312100844983778</v>
      </c>
      <c r="EF139" s="4">
        <f t="shared" si="198"/>
        <v>1.171552343473315</v>
      </c>
      <c r="EG139" s="4">
        <f t="shared" si="199"/>
        <v>1.1129362153556084</v>
      </c>
      <c r="EH139" s="4">
        <f t="shared" si="200"/>
        <v>1.066139390169029</v>
      </c>
      <c r="EI139" s="4">
        <f t="shared" si="201"/>
        <v>0.99031976046046566</v>
      </c>
      <c r="EJ139" s="4">
        <f t="shared" si="202"/>
        <v>0.93095890329064002</v>
      </c>
      <c r="EK139" s="4">
        <f t="shared" si="203"/>
        <v>0.88722999120979551</v>
      </c>
    </row>
    <row r="140" spans="16:141" x14ac:dyDescent="0.35">
      <c r="P140" s="1">
        <f t="shared" si="204"/>
        <v>1.37</v>
      </c>
      <c r="Q140" s="7">
        <f t="shared" si="205"/>
        <v>1.2475365101747513</v>
      </c>
      <c r="R140" s="7">
        <f t="shared" si="205"/>
        <v>1.2448983802241482</v>
      </c>
      <c r="S140" s="7">
        <f t="shared" si="205"/>
        <v>1.2422602502735449</v>
      </c>
      <c r="T140" s="7">
        <f t="shared" si="205"/>
        <v>1.2396221203229416</v>
      </c>
      <c r="U140" s="7">
        <f t="shared" si="205"/>
        <v>1.2369839903723385</v>
      </c>
      <c r="V140" s="7">
        <f t="shared" si="205"/>
        <v>1.2343458604217354</v>
      </c>
      <c r="W140" s="7">
        <f t="shared" si="205"/>
        <v>1.2317077304711321</v>
      </c>
      <c r="X140" s="7">
        <f t="shared" si="206"/>
        <v>1.2268410861008909</v>
      </c>
      <c r="Y140" s="7">
        <f t="shared" si="206"/>
        <v>1.2219744417306495</v>
      </c>
      <c r="Z140" s="7">
        <f t="shared" si="206"/>
        <v>1.2171077973604083</v>
      </c>
      <c r="AA140" s="7">
        <f t="shared" si="206"/>
        <v>1.2122411529901671</v>
      </c>
      <c r="AB140" s="7">
        <f t="shared" si="206"/>
        <v>1.2073745086199257</v>
      </c>
      <c r="AC140" s="7">
        <f t="shared" si="206"/>
        <v>1.2025078642496845</v>
      </c>
      <c r="AD140" s="7">
        <f t="shared" si="206"/>
        <v>1.1976412198794433</v>
      </c>
      <c r="AE140" s="7">
        <f t="shared" si="206"/>
        <v>1.1927745755092019</v>
      </c>
      <c r="AF140" s="7">
        <f t="shared" si="206"/>
        <v>1.1879079311389606</v>
      </c>
      <c r="AG140" s="7">
        <f t="shared" si="206"/>
        <v>1.1830412867687194</v>
      </c>
      <c r="AH140" s="7">
        <f t="shared" si="206"/>
        <v>1.178174642398478</v>
      </c>
      <c r="AI140" s="7">
        <f t="shared" si="206"/>
        <v>1.1733079980282368</v>
      </c>
      <c r="AJ140" s="7">
        <f t="shared" si="207"/>
        <v>1.1684649116151591</v>
      </c>
      <c r="AK140" s="7">
        <f t="shared" si="207"/>
        <v>1.1636218252020814</v>
      </c>
      <c r="AL140" s="7">
        <f t="shared" si="207"/>
        <v>1.1587787387890036</v>
      </c>
      <c r="AM140" s="7">
        <f t="shared" si="207"/>
        <v>1.1539356523759257</v>
      </c>
      <c r="AN140" s="7">
        <f t="shared" si="207"/>
        <v>1.1490925659628479</v>
      </c>
      <c r="AO140" s="7">
        <f t="shared" si="207"/>
        <v>1.1442494795497702</v>
      </c>
      <c r="AP140" s="7">
        <f t="shared" si="207"/>
        <v>1.1394063931366925</v>
      </c>
      <c r="AQ140" s="7">
        <f t="shared" si="207"/>
        <v>1.1345633067236147</v>
      </c>
      <c r="AR140" s="7">
        <f t="shared" si="207"/>
        <v>1.1297202203105368</v>
      </c>
      <c r="AS140" s="7">
        <f t="shared" si="207"/>
        <v>1.124877133897459</v>
      </c>
      <c r="AT140" s="7">
        <f t="shared" si="207"/>
        <v>1.1200340474843813</v>
      </c>
      <c r="AU140" s="7">
        <f t="shared" si="207"/>
        <v>1.1151909610713036</v>
      </c>
      <c r="AV140" s="7">
        <f t="shared" si="208"/>
        <v>1.111313774496375</v>
      </c>
      <c r="AW140" s="7">
        <f t="shared" si="208"/>
        <v>1.1074365879214467</v>
      </c>
      <c r="AX140" s="7">
        <f t="shared" si="208"/>
        <v>1.1035594013465184</v>
      </c>
      <c r="AY140" s="7">
        <f t="shared" si="208"/>
        <v>1.0996822147715899</v>
      </c>
      <c r="AZ140" s="7">
        <f t="shared" si="208"/>
        <v>1.0958050281966614</v>
      </c>
      <c r="BA140" s="7">
        <f t="shared" si="208"/>
        <v>1.0919278416217331</v>
      </c>
      <c r="BB140" s="7">
        <f t="shared" si="208"/>
        <v>1.0880506550468048</v>
      </c>
      <c r="BC140" s="7">
        <f t="shared" si="208"/>
        <v>1.0841734684718762</v>
      </c>
      <c r="BD140" s="7">
        <f t="shared" si="208"/>
        <v>1.0802962818969477</v>
      </c>
      <c r="BE140" s="7">
        <f t="shared" si="208"/>
        <v>1.0764190953220194</v>
      </c>
      <c r="BF140" s="7">
        <f t="shared" si="208"/>
        <v>1.0725419087470911</v>
      </c>
      <c r="BG140" s="7">
        <f t="shared" si="208"/>
        <v>1.0686647221721626</v>
      </c>
      <c r="BH140" s="7">
        <f t="shared" si="209"/>
        <v>1.0655321554513912</v>
      </c>
      <c r="BI140" s="7">
        <f t="shared" si="209"/>
        <v>1.0623995887306199</v>
      </c>
      <c r="BJ140" s="7">
        <f t="shared" si="209"/>
        <v>1.0592670220098486</v>
      </c>
      <c r="BK140" s="7">
        <f t="shared" si="209"/>
        <v>1.0561344552890772</v>
      </c>
      <c r="BL140" s="7">
        <f t="shared" si="209"/>
        <v>1.0530018885683059</v>
      </c>
      <c r="BM140" s="7">
        <f t="shared" si="209"/>
        <v>1.0498693218475346</v>
      </c>
      <c r="BN140" s="7">
        <f t="shared" si="209"/>
        <v>1.0467367551267632</v>
      </c>
      <c r="BO140" s="7">
        <f t="shared" si="209"/>
        <v>1.0436041884059919</v>
      </c>
      <c r="BP140" s="7">
        <f t="shared" si="209"/>
        <v>1.0404716216852206</v>
      </c>
      <c r="BQ140" s="7">
        <f t="shared" si="209"/>
        <v>1.0373390549644492</v>
      </c>
      <c r="BR140" s="7">
        <f t="shared" si="210"/>
        <v>1.0342064882436779</v>
      </c>
      <c r="BS140" s="7">
        <f t="shared" si="210"/>
        <v>1.0310739215229066</v>
      </c>
      <c r="BT140" s="7">
        <f t="shared" si="210"/>
        <v>1.0279413548021352</v>
      </c>
      <c r="BU140" s="7">
        <f t="shared" si="210"/>
        <v>1.0248087880813639</v>
      </c>
      <c r="BV140" s="7">
        <f t="shared" si="210"/>
        <v>1.0216762213605926</v>
      </c>
      <c r="BW140" s="7">
        <f t="shared" si="210"/>
        <v>1.0185436546398212</v>
      </c>
      <c r="BX140" s="7">
        <f t="shared" si="210"/>
        <v>1.0154110879190499</v>
      </c>
      <c r="BY140" s="7">
        <f t="shared" si="210"/>
        <v>1.0122785211982785</v>
      </c>
      <c r="BZ140" s="7">
        <f t="shared" si="210"/>
        <v>1.0091459544775072</v>
      </c>
      <c r="CA140" s="7">
        <f t="shared" si="210"/>
        <v>1.0060133877567359</v>
      </c>
      <c r="CB140" s="7">
        <f t="shared" si="210"/>
        <v>1.0028808210359645</v>
      </c>
      <c r="CC140" s="7">
        <f t="shared" si="210"/>
        <v>0.99974825431519321</v>
      </c>
      <c r="CD140" s="7">
        <f t="shared" si="210"/>
        <v>0.99661568759442187</v>
      </c>
      <c r="CE140" s="7">
        <f t="shared" si="210"/>
        <v>0.99348312087365054</v>
      </c>
      <c r="CF140" s="7">
        <f t="shared" si="211"/>
        <v>0.99101350256501575</v>
      </c>
      <c r="CG140" s="7">
        <f t="shared" si="211"/>
        <v>0.98854388425638096</v>
      </c>
      <c r="CH140" s="7">
        <f t="shared" si="211"/>
        <v>0.98607426594774628</v>
      </c>
      <c r="CI140" s="7">
        <f t="shared" si="211"/>
        <v>0.98360464763911148</v>
      </c>
      <c r="CJ140" s="7">
        <f t="shared" si="211"/>
        <v>0.9811350293304768</v>
      </c>
      <c r="CK140" s="7">
        <f t="shared" si="211"/>
        <v>0.97866541102184201</v>
      </c>
      <c r="CL140" s="7">
        <f t="shared" si="211"/>
        <v>0.97619579271320722</v>
      </c>
      <c r="CM140" s="7">
        <f t="shared" si="211"/>
        <v>0.97372617440457254</v>
      </c>
      <c r="CN140" s="7">
        <f t="shared" si="211"/>
        <v>0.97125655609593775</v>
      </c>
      <c r="CO140" s="7">
        <f t="shared" si="211"/>
        <v>0.96878693778730307</v>
      </c>
      <c r="CP140" s="7">
        <f t="shared" si="212"/>
        <v>0.96631731947866828</v>
      </c>
      <c r="CQ140" s="7">
        <f t="shared" si="212"/>
        <v>0.96384770117003349</v>
      </c>
      <c r="CR140" s="7">
        <f t="shared" si="212"/>
        <v>0.96137808286139881</v>
      </c>
      <c r="CS140" s="7">
        <f t="shared" si="212"/>
        <v>0.95890846455276402</v>
      </c>
      <c r="CT140" s="7">
        <f t="shared" si="212"/>
        <v>0.95643884624412934</v>
      </c>
      <c r="CU140" s="7">
        <f t="shared" si="212"/>
        <v>0.95396922793549455</v>
      </c>
      <c r="CV140" s="7">
        <f t="shared" si="212"/>
        <v>0.95149960962685975</v>
      </c>
      <c r="CW140" s="7">
        <f t="shared" si="212"/>
        <v>0.94902999131822507</v>
      </c>
      <c r="CX140" s="7">
        <f t="shared" si="212"/>
        <v>0.94656037300959028</v>
      </c>
      <c r="CY140" s="7">
        <f t="shared" si="212"/>
        <v>0.9440907547009556</v>
      </c>
      <c r="CZ140" s="7">
        <f t="shared" si="212"/>
        <v>0.94162113639232081</v>
      </c>
      <c r="DA140" s="7">
        <f t="shared" si="212"/>
        <v>0.93915151808368602</v>
      </c>
      <c r="DB140" s="7">
        <f t="shared" si="212"/>
        <v>0.93668189977505134</v>
      </c>
      <c r="DC140" s="7">
        <f t="shared" si="212"/>
        <v>0.93421228146641666</v>
      </c>
      <c r="DD140" s="7">
        <f t="shared" si="213"/>
        <v>0.93239248547135534</v>
      </c>
      <c r="DE140" s="7">
        <f t="shared" si="213"/>
        <v>0.93057268947629401</v>
      </c>
      <c r="DF140" s="7">
        <f t="shared" si="213"/>
        <v>0.9287528934812328</v>
      </c>
      <c r="DG140" s="7">
        <f t="shared" si="213"/>
        <v>0.92693309748617136</v>
      </c>
      <c r="DH140" s="7">
        <f t="shared" si="213"/>
        <v>0.92511330149111015</v>
      </c>
      <c r="DI140" s="7">
        <f t="shared" si="213"/>
        <v>0.92329350549604883</v>
      </c>
      <c r="DJ140" s="7">
        <f t="shared" si="213"/>
        <v>0.9214737095009875</v>
      </c>
      <c r="DK140" s="7">
        <f t="shared" si="213"/>
        <v>0.91965391350592618</v>
      </c>
      <c r="DL140" s="7">
        <f t="shared" si="213"/>
        <v>0.91783411751086486</v>
      </c>
      <c r="DM140" s="7">
        <f t="shared" si="213"/>
        <v>0.91601432151580364</v>
      </c>
      <c r="DN140" s="7">
        <f t="shared" si="214"/>
        <v>0.91419452552074232</v>
      </c>
      <c r="DO140" s="7">
        <f t="shared" si="214"/>
        <v>0.91237472952568099</v>
      </c>
      <c r="DP140" s="7">
        <f t="shared" si="214"/>
        <v>0.91055493353061967</v>
      </c>
      <c r="DQ140" s="7">
        <f t="shared" si="214"/>
        <v>0.90873513753555835</v>
      </c>
      <c r="DR140" s="7">
        <f t="shared" si="214"/>
        <v>0.90691534154049713</v>
      </c>
      <c r="DS140" s="7">
        <f t="shared" si="214"/>
        <v>0.9050955455454357</v>
      </c>
      <c r="DT140" s="7">
        <f t="shared" si="214"/>
        <v>0.90327574955037448</v>
      </c>
      <c r="DU140" s="7">
        <f t="shared" si="214"/>
        <v>0.90145595355531316</v>
      </c>
      <c r="DV140" s="7">
        <f t="shared" si="214"/>
        <v>0.89963615756025184</v>
      </c>
      <c r="DW140" s="7">
        <f t="shared" si="214"/>
        <v>0.89781636156519051</v>
      </c>
      <c r="DX140" s="7">
        <f t="shared" si="214"/>
        <v>0.89599656557012919</v>
      </c>
      <c r="DY140" s="7">
        <f t="shared" si="214"/>
        <v>0.89417676957506798</v>
      </c>
      <c r="DZ140" s="7">
        <f t="shared" si="214"/>
        <v>0.89235697358000665</v>
      </c>
      <c r="EA140" s="7">
        <f t="shared" si="214"/>
        <v>0.89053717758494533</v>
      </c>
      <c r="EC140" s="1">
        <v>1.37</v>
      </c>
      <c r="ED140" s="4">
        <f t="shared" si="196"/>
        <v>1.2475365101747513</v>
      </c>
      <c r="EE140" s="4">
        <f t="shared" si="197"/>
        <v>1.2317077304711321</v>
      </c>
      <c r="EF140" s="4">
        <f t="shared" si="198"/>
        <v>1.1733079980282368</v>
      </c>
      <c r="EG140" s="4">
        <f t="shared" si="199"/>
        <v>1.1151909610713036</v>
      </c>
      <c r="EH140" s="4">
        <f t="shared" si="200"/>
        <v>1.0686647221721626</v>
      </c>
      <c r="EI140" s="4">
        <f t="shared" si="201"/>
        <v>0.99348312087365054</v>
      </c>
      <c r="EJ140" s="4">
        <f t="shared" si="202"/>
        <v>0.93421228146641666</v>
      </c>
      <c r="EK140" s="4">
        <f t="shared" si="203"/>
        <v>0.89053717758494533</v>
      </c>
    </row>
    <row r="141" spans="16:141" x14ac:dyDescent="0.35">
      <c r="P141" s="1">
        <f t="shared" si="204"/>
        <v>1.38</v>
      </c>
      <c r="Q141" s="7">
        <f t="shared" si="205"/>
        <v>1.2477191215807493</v>
      </c>
      <c r="R141" s="7">
        <f t="shared" si="205"/>
        <v>1.2451334973912722</v>
      </c>
      <c r="S141" s="7">
        <f t="shared" si="205"/>
        <v>1.2425478732017949</v>
      </c>
      <c r="T141" s="7">
        <f t="shared" si="205"/>
        <v>1.2399622490123179</v>
      </c>
      <c r="U141" s="7">
        <f t="shared" si="205"/>
        <v>1.2373766248228408</v>
      </c>
      <c r="V141" s="7">
        <f t="shared" si="205"/>
        <v>1.2347910006333636</v>
      </c>
      <c r="W141" s="7">
        <f t="shared" si="205"/>
        <v>1.2322053764438865</v>
      </c>
      <c r="X141" s="7">
        <f t="shared" si="206"/>
        <v>1.2274435661221594</v>
      </c>
      <c r="Y141" s="7">
        <f t="shared" si="206"/>
        <v>1.2226817558004319</v>
      </c>
      <c r="Z141" s="7">
        <f t="shared" si="206"/>
        <v>1.2179199454787046</v>
      </c>
      <c r="AA141" s="7">
        <f t="shared" si="206"/>
        <v>1.2131581351569773</v>
      </c>
      <c r="AB141" s="7">
        <f t="shared" si="206"/>
        <v>1.2083963248352501</v>
      </c>
      <c r="AC141" s="7">
        <f t="shared" si="206"/>
        <v>1.2036345145135225</v>
      </c>
      <c r="AD141" s="7">
        <f t="shared" si="206"/>
        <v>1.1988727041917953</v>
      </c>
      <c r="AE141" s="7">
        <f t="shared" si="206"/>
        <v>1.194110893870068</v>
      </c>
      <c r="AF141" s="7">
        <f t="shared" si="206"/>
        <v>1.1893490835483407</v>
      </c>
      <c r="AG141" s="7">
        <f t="shared" si="206"/>
        <v>1.1845872732266132</v>
      </c>
      <c r="AH141" s="7">
        <f t="shared" si="206"/>
        <v>1.1798254629048859</v>
      </c>
      <c r="AI141" s="7">
        <f t="shared" si="206"/>
        <v>1.1750636525831586</v>
      </c>
      <c r="AJ141" s="7">
        <f t="shared" si="207"/>
        <v>1.170262157100145</v>
      </c>
      <c r="AK141" s="7">
        <f t="shared" si="207"/>
        <v>1.1654606616171317</v>
      </c>
      <c r="AL141" s="7">
        <f t="shared" si="207"/>
        <v>1.1606591661341183</v>
      </c>
      <c r="AM141" s="7">
        <f t="shared" si="207"/>
        <v>1.1558576706511052</v>
      </c>
      <c r="AN141" s="7">
        <f t="shared" si="207"/>
        <v>1.1510561751680919</v>
      </c>
      <c r="AO141" s="7">
        <f t="shared" si="207"/>
        <v>1.1462546796850785</v>
      </c>
      <c r="AP141" s="7">
        <f t="shared" si="207"/>
        <v>1.1414531842020652</v>
      </c>
      <c r="AQ141" s="7">
        <f t="shared" si="207"/>
        <v>1.1366516887190519</v>
      </c>
      <c r="AR141" s="7">
        <f t="shared" si="207"/>
        <v>1.1318501932360385</v>
      </c>
      <c r="AS141" s="7">
        <f t="shared" si="207"/>
        <v>1.1270486977530254</v>
      </c>
      <c r="AT141" s="7">
        <f t="shared" si="207"/>
        <v>1.1222472022700121</v>
      </c>
      <c r="AU141" s="7">
        <f t="shared" si="207"/>
        <v>1.1174457067869987</v>
      </c>
      <c r="AV141" s="7">
        <f t="shared" si="208"/>
        <v>1.1135910690693569</v>
      </c>
      <c r="AW141" s="7">
        <f t="shared" si="208"/>
        <v>1.1097364313517151</v>
      </c>
      <c r="AX141" s="7">
        <f t="shared" si="208"/>
        <v>1.105881793634073</v>
      </c>
      <c r="AY141" s="7">
        <f t="shared" si="208"/>
        <v>1.1020271559164312</v>
      </c>
      <c r="AZ141" s="7">
        <f t="shared" si="208"/>
        <v>1.0981725181987894</v>
      </c>
      <c r="BA141" s="7">
        <f t="shared" si="208"/>
        <v>1.0943178804811475</v>
      </c>
      <c r="BB141" s="7">
        <f t="shared" si="208"/>
        <v>1.0904632427635057</v>
      </c>
      <c r="BC141" s="7">
        <f t="shared" si="208"/>
        <v>1.0866086050458637</v>
      </c>
      <c r="BD141" s="7">
        <f t="shared" si="208"/>
        <v>1.0827539673282218</v>
      </c>
      <c r="BE141" s="7">
        <f t="shared" si="208"/>
        <v>1.07889932961058</v>
      </c>
      <c r="BF141" s="7">
        <f t="shared" si="208"/>
        <v>1.0750446918929382</v>
      </c>
      <c r="BG141" s="7">
        <f t="shared" si="208"/>
        <v>1.0711900541752963</v>
      </c>
      <c r="BH141" s="7">
        <f t="shared" si="209"/>
        <v>1.0680840719716105</v>
      </c>
      <c r="BI141" s="7">
        <f t="shared" si="209"/>
        <v>1.0649780897679246</v>
      </c>
      <c r="BJ141" s="7">
        <f t="shared" si="209"/>
        <v>1.0618721075642386</v>
      </c>
      <c r="BK141" s="7">
        <f t="shared" si="209"/>
        <v>1.0587661253605527</v>
      </c>
      <c r="BL141" s="7">
        <f t="shared" si="209"/>
        <v>1.0556601431568668</v>
      </c>
      <c r="BM141" s="7">
        <f t="shared" si="209"/>
        <v>1.052554160953181</v>
      </c>
      <c r="BN141" s="7">
        <f t="shared" si="209"/>
        <v>1.0494481787494951</v>
      </c>
      <c r="BO141" s="7">
        <f t="shared" si="209"/>
        <v>1.0463421965458093</v>
      </c>
      <c r="BP141" s="7">
        <f t="shared" si="209"/>
        <v>1.0432362143421234</v>
      </c>
      <c r="BQ141" s="7">
        <f t="shared" si="209"/>
        <v>1.0401302321384374</v>
      </c>
      <c r="BR141" s="7">
        <f t="shared" si="210"/>
        <v>1.0370242499347515</v>
      </c>
      <c r="BS141" s="7">
        <f t="shared" si="210"/>
        <v>1.0339182677310657</v>
      </c>
      <c r="BT141" s="7">
        <f t="shared" si="210"/>
        <v>1.0308122855273798</v>
      </c>
      <c r="BU141" s="7">
        <f t="shared" si="210"/>
        <v>1.0277063033236939</v>
      </c>
      <c r="BV141" s="7">
        <f t="shared" si="210"/>
        <v>1.0246003211200081</v>
      </c>
      <c r="BW141" s="7">
        <f t="shared" si="210"/>
        <v>1.0214943389163222</v>
      </c>
      <c r="BX141" s="7">
        <f t="shared" si="210"/>
        <v>1.0183883567126364</v>
      </c>
      <c r="BY141" s="7">
        <f t="shared" si="210"/>
        <v>1.0152823745089505</v>
      </c>
      <c r="BZ141" s="7">
        <f t="shared" si="210"/>
        <v>1.0121763923052645</v>
      </c>
      <c r="CA141" s="7">
        <f t="shared" si="210"/>
        <v>1.0090704101015786</v>
      </c>
      <c r="CB141" s="7">
        <f t="shared" si="210"/>
        <v>1.0059644278978928</v>
      </c>
      <c r="CC141" s="7">
        <f t="shared" si="210"/>
        <v>1.0028584456942069</v>
      </c>
      <c r="CD141" s="7">
        <f t="shared" si="210"/>
        <v>0.99975246349052105</v>
      </c>
      <c r="CE141" s="7">
        <f t="shared" si="210"/>
        <v>0.9966464812868352</v>
      </c>
      <c r="CF141" s="7">
        <f t="shared" si="211"/>
        <v>0.99418061371830846</v>
      </c>
      <c r="CG141" s="7">
        <f t="shared" si="211"/>
        <v>0.99171474614978172</v>
      </c>
      <c r="CH141" s="7">
        <f t="shared" si="211"/>
        <v>0.98924887858125499</v>
      </c>
      <c r="CI141" s="7">
        <f t="shared" si="211"/>
        <v>0.98678301101272825</v>
      </c>
      <c r="CJ141" s="7">
        <f t="shared" si="211"/>
        <v>0.98431714344420151</v>
      </c>
      <c r="CK141" s="7">
        <f t="shared" si="211"/>
        <v>0.98185127587567467</v>
      </c>
      <c r="CL141" s="7">
        <f t="shared" si="211"/>
        <v>0.97938540830714793</v>
      </c>
      <c r="CM141" s="7">
        <f t="shared" si="211"/>
        <v>0.97691954073862119</v>
      </c>
      <c r="CN141" s="7">
        <f t="shared" si="211"/>
        <v>0.97445367317009446</v>
      </c>
      <c r="CO141" s="7">
        <f t="shared" si="211"/>
        <v>0.97198780560156772</v>
      </c>
      <c r="CP141" s="7">
        <f t="shared" si="212"/>
        <v>0.96952193803304099</v>
      </c>
      <c r="CQ141" s="7">
        <f t="shared" si="212"/>
        <v>0.96705607046451425</v>
      </c>
      <c r="CR141" s="7">
        <f t="shared" si="212"/>
        <v>0.96459020289598751</v>
      </c>
      <c r="CS141" s="7">
        <f t="shared" si="212"/>
        <v>0.96212433532746067</v>
      </c>
      <c r="CT141" s="7">
        <f t="shared" si="212"/>
        <v>0.95965846775893393</v>
      </c>
      <c r="CU141" s="7">
        <f t="shared" si="212"/>
        <v>0.95719260019040719</v>
      </c>
      <c r="CV141" s="7">
        <f t="shared" si="212"/>
        <v>0.95472673262188046</v>
      </c>
      <c r="CW141" s="7">
        <f t="shared" si="212"/>
        <v>0.95226086505335372</v>
      </c>
      <c r="CX141" s="7">
        <f t="shared" si="212"/>
        <v>0.94979499748482699</v>
      </c>
      <c r="CY141" s="7">
        <f t="shared" si="212"/>
        <v>0.94732912991630025</v>
      </c>
      <c r="CZ141" s="7">
        <f t="shared" si="212"/>
        <v>0.94486326234777351</v>
      </c>
      <c r="DA141" s="7">
        <f t="shared" si="212"/>
        <v>0.94239739477924678</v>
      </c>
      <c r="DB141" s="7">
        <f t="shared" si="212"/>
        <v>0.93993152721072004</v>
      </c>
      <c r="DC141" s="7">
        <f t="shared" si="212"/>
        <v>0.93746565964219331</v>
      </c>
      <c r="DD141" s="7">
        <f t="shared" si="213"/>
        <v>0.93564810565543921</v>
      </c>
      <c r="DE141" s="7">
        <f t="shared" si="213"/>
        <v>0.93383055166868512</v>
      </c>
      <c r="DF141" s="7">
        <f t="shared" si="213"/>
        <v>0.93201299768193102</v>
      </c>
      <c r="DG141" s="7">
        <f t="shared" si="213"/>
        <v>0.93019544369517693</v>
      </c>
      <c r="DH141" s="7">
        <f t="shared" si="213"/>
        <v>0.92837788970842294</v>
      </c>
      <c r="DI141" s="7">
        <f t="shared" si="213"/>
        <v>0.92656033572166874</v>
      </c>
      <c r="DJ141" s="7">
        <f t="shared" si="213"/>
        <v>0.92474278173491475</v>
      </c>
      <c r="DK141" s="7">
        <f t="shared" si="213"/>
        <v>0.92292522774816066</v>
      </c>
      <c r="DL141" s="7">
        <f t="shared" si="213"/>
        <v>0.92110767376140656</v>
      </c>
      <c r="DM141" s="7">
        <f t="shared" si="213"/>
        <v>0.91929011977465247</v>
      </c>
      <c r="DN141" s="7">
        <f t="shared" si="214"/>
        <v>0.91747256578789838</v>
      </c>
      <c r="DO141" s="7">
        <f t="shared" si="214"/>
        <v>0.91565501180114428</v>
      </c>
      <c r="DP141" s="7">
        <f t="shared" si="214"/>
        <v>0.91383745781439019</v>
      </c>
      <c r="DQ141" s="7">
        <f t="shared" si="214"/>
        <v>0.91201990382763609</v>
      </c>
      <c r="DR141" s="7">
        <f t="shared" si="214"/>
        <v>0.910202349840882</v>
      </c>
      <c r="DS141" s="7">
        <f t="shared" si="214"/>
        <v>0.90838479585412801</v>
      </c>
      <c r="DT141" s="7">
        <f t="shared" si="214"/>
        <v>0.90656724186737381</v>
      </c>
      <c r="DU141" s="7">
        <f t="shared" si="214"/>
        <v>0.90474968788061982</v>
      </c>
      <c r="DV141" s="7">
        <f t="shared" si="214"/>
        <v>0.90293213389386573</v>
      </c>
      <c r="DW141" s="7">
        <f t="shared" si="214"/>
        <v>0.90111457990711163</v>
      </c>
      <c r="DX141" s="7">
        <f t="shared" si="214"/>
        <v>0.89929702592035754</v>
      </c>
      <c r="DY141" s="7">
        <f t="shared" si="214"/>
        <v>0.89747947193360345</v>
      </c>
      <c r="DZ141" s="7">
        <f t="shared" si="214"/>
        <v>0.89566191794684935</v>
      </c>
      <c r="EA141" s="7">
        <f t="shared" si="214"/>
        <v>0.89384436396009526</v>
      </c>
      <c r="EC141" s="1">
        <v>1.38</v>
      </c>
      <c r="ED141" s="4">
        <f t="shared" si="196"/>
        <v>1.2477191215807493</v>
      </c>
      <c r="EE141" s="4">
        <f t="shared" si="197"/>
        <v>1.2322053764438865</v>
      </c>
      <c r="EF141" s="4">
        <f t="shared" si="198"/>
        <v>1.1750636525831584</v>
      </c>
      <c r="EG141" s="4">
        <f t="shared" si="199"/>
        <v>1.1174457067869987</v>
      </c>
      <c r="EH141" s="4">
        <f t="shared" si="200"/>
        <v>1.0711900541752963</v>
      </c>
      <c r="EI141" s="4">
        <f t="shared" si="201"/>
        <v>0.9966464812868352</v>
      </c>
      <c r="EJ141" s="4">
        <f t="shared" si="202"/>
        <v>0.93746565964219331</v>
      </c>
      <c r="EK141" s="4">
        <f t="shared" si="203"/>
        <v>0.89384436396009526</v>
      </c>
    </row>
    <row r="142" spans="16:141" x14ac:dyDescent="0.35">
      <c r="P142" s="1">
        <f t="shared" si="204"/>
        <v>1.39</v>
      </c>
      <c r="Q142" s="7">
        <f t="shared" si="205"/>
        <v>1.247901732986747</v>
      </c>
      <c r="R142" s="7">
        <f t="shared" si="205"/>
        <v>1.245368614558396</v>
      </c>
      <c r="S142" s="7">
        <f t="shared" si="205"/>
        <v>1.242835496130045</v>
      </c>
      <c r="T142" s="7">
        <f t="shared" si="205"/>
        <v>1.2403023777016939</v>
      </c>
      <c r="U142" s="7">
        <f t="shared" si="205"/>
        <v>1.2377692592733429</v>
      </c>
      <c r="V142" s="7">
        <f t="shared" si="205"/>
        <v>1.2352361408449919</v>
      </c>
      <c r="W142" s="7">
        <f t="shared" si="205"/>
        <v>1.2327030224166409</v>
      </c>
      <c r="X142" s="7">
        <f t="shared" si="206"/>
        <v>1.2280460461434277</v>
      </c>
      <c r="Y142" s="7">
        <f t="shared" si="206"/>
        <v>1.2233890698702143</v>
      </c>
      <c r="Z142" s="7">
        <f t="shared" si="206"/>
        <v>1.218732093597001</v>
      </c>
      <c r="AA142" s="7">
        <f t="shared" si="206"/>
        <v>1.2140751173237876</v>
      </c>
      <c r="AB142" s="7">
        <f t="shared" si="206"/>
        <v>1.2094181410505742</v>
      </c>
      <c r="AC142" s="7">
        <f t="shared" si="206"/>
        <v>1.2047611647773606</v>
      </c>
      <c r="AD142" s="7">
        <f t="shared" si="206"/>
        <v>1.2001041885041472</v>
      </c>
      <c r="AE142" s="7">
        <f t="shared" si="206"/>
        <v>1.1954472122309339</v>
      </c>
      <c r="AF142" s="7">
        <f t="shared" si="206"/>
        <v>1.1907902359577205</v>
      </c>
      <c r="AG142" s="7">
        <f t="shared" si="206"/>
        <v>1.1861332596845071</v>
      </c>
      <c r="AH142" s="7">
        <f t="shared" si="206"/>
        <v>1.1814762834112937</v>
      </c>
      <c r="AI142" s="7">
        <f t="shared" si="206"/>
        <v>1.1768193071380804</v>
      </c>
      <c r="AJ142" s="7">
        <f t="shared" si="207"/>
        <v>1.1720594025851314</v>
      </c>
      <c r="AK142" s="7">
        <f t="shared" si="207"/>
        <v>1.1672994980321827</v>
      </c>
      <c r="AL142" s="7">
        <f t="shared" si="207"/>
        <v>1.1625395934792337</v>
      </c>
      <c r="AM142" s="7">
        <f t="shared" si="207"/>
        <v>1.157779688926285</v>
      </c>
      <c r="AN142" s="7">
        <f t="shared" si="207"/>
        <v>1.1530197843733361</v>
      </c>
      <c r="AO142" s="7">
        <f t="shared" si="207"/>
        <v>1.1482598798203871</v>
      </c>
      <c r="AP142" s="7">
        <f t="shared" si="207"/>
        <v>1.1434999752674384</v>
      </c>
      <c r="AQ142" s="7">
        <f t="shared" si="207"/>
        <v>1.1387400707144895</v>
      </c>
      <c r="AR142" s="7">
        <f t="shared" si="207"/>
        <v>1.1339801661615407</v>
      </c>
      <c r="AS142" s="7">
        <f t="shared" si="207"/>
        <v>1.1292202616085918</v>
      </c>
      <c r="AT142" s="7">
        <f t="shared" si="207"/>
        <v>1.1244603570556428</v>
      </c>
      <c r="AU142" s="7">
        <f t="shared" si="207"/>
        <v>1.1197004525026941</v>
      </c>
      <c r="AV142" s="7">
        <f t="shared" si="208"/>
        <v>1.1158683636423385</v>
      </c>
      <c r="AW142" s="7">
        <f t="shared" si="208"/>
        <v>1.1120362747819832</v>
      </c>
      <c r="AX142" s="7">
        <f t="shared" si="208"/>
        <v>1.1082041859216278</v>
      </c>
      <c r="AY142" s="7">
        <f t="shared" si="208"/>
        <v>1.1043720970612725</v>
      </c>
      <c r="AZ142" s="7">
        <f t="shared" si="208"/>
        <v>1.1005400082009171</v>
      </c>
      <c r="BA142" s="7">
        <f t="shared" si="208"/>
        <v>1.0967079193405618</v>
      </c>
      <c r="BB142" s="7">
        <f t="shared" si="208"/>
        <v>1.0928758304802066</v>
      </c>
      <c r="BC142" s="7">
        <f t="shared" si="208"/>
        <v>1.0890437416198511</v>
      </c>
      <c r="BD142" s="7">
        <f t="shared" si="208"/>
        <v>1.0852116527594959</v>
      </c>
      <c r="BE142" s="7">
        <f t="shared" si="208"/>
        <v>1.0813795638991406</v>
      </c>
      <c r="BF142" s="7">
        <f t="shared" si="208"/>
        <v>1.0775474750387852</v>
      </c>
      <c r="BG142" s="7">
        <f t="shared" si="208"/>
        <v>1.0737153861784299</v>
      </c>
      <c r="BH142" s="7">
        <f t="shared" si="209"/>
        <v>1.0706359884918295</v>
      </c>
      <c r="BI142" s="7">
        <f t="shared" si="209"/>
        <v>1.0675565908052291</v>
      </c>
      <c r="BJ142" s="7">
        <f t="shared" si="209"/>
        <v>1.0644771931186285</v>
      </c>
      <c r="BK142" s="7">
        <f t="shared" si="209"/>
        <v>1.0613977954320282</v>
      </c>
      <c r="BL142" s="7">
        <f t="shared" si="209"/>
        <v>1.0583183977454278</v>
      </c>
      <c r="BM142" s="7">
        <f t="shared" si="209"/>
        <v>1.0552390000588274</v>
      </c>
      <c r="BN142" s="7">
        <f t="shared" si="209"/>
        <v>1.0521596023722271</v>
      </c>
      <c r="BO142" s="7">
        <f t="shared" si="209"/>
        <v>1.0490802046856267</v>
      </c>
      <c r="BP142" s="7">
        <f t="shared" si="209"/>
        <v>1.0460008069990261</v>
      </c>
      <c r="BQ142" s="7">
        <f t="shared" si="209"/>
        <v>1.0429214093124257</v>
      </c>
      <c r="BR142" s="7">
        <f t="shared" si="210"/>
        <v>1.0398420116258253</v>
      </c>
      <c r="BS142" s="7">
        <f t="shared" si="210"/>
        <v>1.036762613939225</v>
      </c>
      <c r="BT142" s="7">
        <f t="shared" si="210"/>
        <v>1.0336832162526246</v>
      </c>
      <c r="BU142" s="7">
        <f t="shared" si="210"/>
        <v>1.0306038185660242</v>
      </c>
      <c r="BV142" s="7">
        <f t="shared" si="210"/>
        <v>1.0275244208794236</v>
      </c>
      <c r="BW142" s="7">
        <f t="shared" si="210"/>
        <v>1.0244450231928233</v>
      </c>
      <c r="BX142" s="7">
        <f t="shared" si="210"/>
        <v>1.0213656255062229</v>
      </c>
      <c r="BY142" s="7">
        <f t="shared" si="210"/>
        <v>1.0182862278196225</v>
      </c>
      <c r="BZ142" s="7">
        <f t="shared" si="210"/>
        <v>1.0152068301330222</v>
      </c>
      <c r="CA142" s="7">
        <f t="shared" si="210"/>
        <v>1.0121274324464218</v>
      </c>
      <c r="CB142" s="7">
        <f t="shared" si="210"/>
        <v>1.0090480347598212</v>
      </c>
      <c r="CC142" s="7">
        <f t="shared" si="210"/>
        <v>1.0059686370732208</v>
      </c>
      <c r="CD142" s="7">
        <f t="shared" si="210"/>
        <v>1.0028892393866204</v>
      </c>
      <c r="CE142" s="7">
        <f t="shared" si="210"/>
        <v>0.99980984170002007</v>
      </c>
      <c r="CF142" s="7">
        <f t="shared" si="211"/>
        <v>0.99734772487160128</v>
      </c>
      <c r="CG142" s="7">
        <f t="shared" si="211"/>
        <v>0.99488560804318249</v>
      </c>
      <c r="CH142" s="7">
        <f t="shared" si="211"/>
        <v>0.99242349121476381</v>
      </c>
      <c r="CI142" s="7">
        <f t="shared" si="211"/>
        <v>0.98996137438634502</v>
      </c>
      <c r="CJ142" s="7">
        <f t="shared" si="211"/>
        <v>0.98749925755792622</v>
      </c>
      <c r="CK142" s="7">
        <f t="shared" si="211"/>
        <v>0.98503714072950754</v>
      </c>
      <c r="CL142" s="7">
        <f t="shared" si="211"/>
        <v>0.98257502390108875</v>
      </c>
      <c r="CM142" s="7">
        <f t="shared" si="211"/>
        <v>0.98011290707266996</v>
      </c>
      <c r="CN142" s="7">
        <f t="shared" si="211"/>
        <v>0.97765079024425128</v>
      </c>
      <c r="CO142" s="7">
        <f t="shared" si="211"/>
        <v>0.97518867341583249</v>
      </c>
      <c r="CP142" s="7">
        <f t="shared" si="212"/>
        <v>0.97272655658741369</v>
      </c>
      <c r="CQ142" s="7">
        <f t="shared" si="212"/>
        <v>0.97026443975899501</v>
      </c>
      <c r="CR142" s="7">
        <f t="shared" si="212"/>
        <v>0.96780232293057622</v>
      </c>
      <c r="CS142" s="7">
        <f t="shared" si="212"/>
        <v>0.96534020610215743</v>
      </c>
      <c r="CT142" s="7">
        <f t="shared" si="212"/>
        <v>0.96287808927373875</v>
      </c>
      <c r="CU142" s="7">
        <f t="shared" si="212"/>
        <v>0.96041597244531995</v>
      </c>
      <c r="CV142" s="7">
        <f t="shared" si="212"/>
        <v>0.95795385561690116</v>
      </c>
      <c r="CW142" s="7">
        <f t="shared" si="212"/>
        <v>0.95549173878848248</v>
      </c>
      <c r="CX142" s="7">
        <f t="shared" si="212"/>
        <v>0.95302962196006369</v>
      </c>
      <c r="CY142" s="7">
        <f t="shared" si="212"/>
        <v>0.9505675051316449</v>
      </c>
      <c r="CZ142" s="7">
        <f t="shared" si="212"/>
        <v>0.94810538830322622</v>
      </c>
      <c r="DA142" s="7">
        <f t="shared" si="212"/>
        <v>0.94564327147480742</v>
      </c>
      <c r="DB142" s="7">
        <f t="shared" si="212"/>
        <v>0.94318115464638863</v>
      </c>
      <c r="DC142" s="7">
        <f t="shared" si="212"/>
        <v>0.94071903781796995</v>
      </c>
      <c r="DD142" s="7">
        <f t="shared" si="213"/>
        <v>0.9389037258395232</v>
      </c>
      <c r="DE142" s="7">
        <f t="shared" si="213"/>
        <v>0.93708841386107644</v>
      </c>
      <c r="DF142" s="7">
        <f t="shared" si="213"/>
        <v>0.93527310188262947</v>
      </c>
      <c r="DG142" s="7">
        <f t="shared" si="213"/>
        <v>0.9334577899041826</v>
      </c>
      <c r="DH142" s="7">
        <f t="shared" si="213"/>
        <v>0.93164247792573573</v>
      </c>
      <c r="DI142" s="7">
        <f t="shared" si="213"/>
        <v>0.92982716594728887</v>
      </c>
      <c r="DJ142" s="7">
        <f t="shared" si="213"/>
        <v>0.928011853968842</v>
      </c>
      <c r="DK142" s="7">
        <f t="shared" si="213"/>
        <v>0.92619654199039514</v>
      </c>
      <c r="DL142" s="7">
        <f t="shared" si="213"/>
        <v>0.92438123001194827</v>
      </c>
      <c r="DM142" s="7">
        <f t="shared" si="213"/>
        <v>0.92256591803350141</v>
      </c>
      <c r="DN142" s="7">
        <f t="shared" si="214"/>
        <v>0.92075060605505454</v>
      </c>
      <c r="DO142" s="7">
        <f t="shared" si="214"/>
        <v>0.91893529407660768</v>
      </c>
      <c r="DP142" s="7">
        <f t="shared" si="214"/>
        <v>0.91711998209816081</v>
      </c>
      <c r="DQ142" s="7">
        <f t="shared" si="214"/>
        <v>0.91530467011971395</v>
      </c>
      <c r="DR142" s="7">
        <f t="shared" si="214"/>
        <v>0.91348935814126708</v>
      </c>
      <c r="DS142" s="7">
        <f t="shared" si="214"/>
        <v>0.91167404616282022</v>
      </c>
      <c r="DT142" s="7">
        <f t="shared" si="214"/>
        <v>0.90985873418437335</v>
      </c>
      <c r="DU142" s="7">
        <f t="shared" si="214"/>
        <v>0.90804342220592649</v>
      </c>
      <c r="DV142" s="7">
        <f t="shared" si="214"/>
        <v>0.90622811022747962</v>
      </c>
      <c r="DW142" s="7">
        <f t="shared" si="214"/>
        <v>0.90441279824903265</v>
      </c>
      <c r="DX142" s="7">
        <f t="shared" si="214"/>
        <v>0.90259748627058589</v>
      </c>
      <c r="DY142" s="7">
        <f t="shared" si="214"/>
        <v>0.90078217429213892</v>
      </c>
      <c r="DZ142" s="7">
        <f t="shared" si="214"/>
        <v>0.89896686231369216</v>
      </c>
      <c r="EA142" s="7">
        <f t="shared" si="214"/>
        <v>0.89715155033524518</v>
      </c>
      <c r="EC142" s="1">
        <v>1.39</v>
      </c>
      <c r="ED142" s="4">
        <f t="shared" si="196"/>
        <v>1.247901732986747</v>
      </c>
      <c r="EE142" s="4">
        <f t="shared" si="197"/>
        <v>1.2327030224166409</v>
      </c>
      <c r="EF142" s="4">
        <f t="shared" si="198"/>
        <v>1.1768193071380801</v>
      </c>
      <c r="EG142" s="4">
        <f t="shared" si="199"/>
        <v>1.1197004525026939</v>
      </c>
      <c r="EH142" s="4">
        <f t="shared" si="200"/>
        <v>1.0737153861784299</v>
      </c>
      <c r="EI142" s="4">
        <f t="shared" si="201"/>
        <v>0.99980984170002007</v>
      </c>
      <c r="EJ142" s="4">
        <f t="shared" si="202"/>
        <v>0.94071903781796995</v>
      </c>
      <c r="EK142" s="4">
        <f t="shared" si="203"/>
        <v>0.89715155033524507</v>
      </c>
    </row>
    <row r="143" spans="16:141" x14ac:dyDescent="0.35">
      <c r="P143" s="1">
        <f t="shared" si="204"/>
        <v>1.4</v>
      </c>
      <c r="Q143" s="7">
        <f t="shared" si="205"/>
        <v>1.2480843443927447</v>
      </c>
      <c r="R143" s="7">
        <f t="shared" si="205"/>
        <v>1.2456037317255197</v>
      </c>
      <c r="S143" s="7">
        <f t="shared" si="205"/>
        <v>1.243123119058295</v>
      </c>
      <c r="T143" s="7">
        <f t="shared" si="205"/>
        <v>1.24064250639107</v>
      </c>
      <c r="U143" s="7">
        <f t="shared" si="205"/>
        <v>1.238161893723845</v>
      </c>
      <c r="V143" s="7">
        <f t="shared" si="205"/>
        <v>1.2356812810566202</v>
      </c>
      <c r="W143" s="7">
        <f t="shared" si="205"/>
        <v>1.2332006683893952</v>
      </c>
      <c r="X143" s="7">
        <f t="shared" si="206"/>
        <v>1.2286485261646958</v>
      </c>
      <c r="Y143" s="7">
        <f t="shared" si="206"/>
        <v>1.2240963839399963</v>
      </c>
      <c r="Z143" s="7">
        <f t="shared" si="206"/>
        <v>1.2195442417152969</v>
      </c>
      <c r="AA143" s="7">
        <f t="shared" si="206"/>
        <v>1.2149920994905974</v>
      </c>
      <c r="AB143" s="7">
        <f t="shared" si="206"/>
        <v>1.2104399572658979</v>
      </c>
      <c r="AC143" s="7">
        <f t="shared" si="206"/>
        <v>1.2058878150411987</v>
      </c>
      <c r="AD143" s="7">
        <f t="shared" si="206"/>
        <v>1.2013356728164992</v>
      </c>
      <c r="AE143" s="7">
        <f t="shared" si="206"/>
        <v>1.1967835305917998</v>
      </c>
      <c r="AF143" s="7">
        <f t="shared" si="206"/>
        <v>1.1922313883671003</v>
      </c>
      <c r="AG143" s="7">
        <f t="shared" si="206"/>
        <v>1.1876792461424008</v>
      </c>
      <c r="AH143" s="7">
        <f t="shared" si="206"/>
        <v>1.1831271039177014</v>
      </c>
      <c r="AI143" s="7">
        <f t="shared" si="206"/>
        <v>1.1785749616930019</v>
      </c>
      <c r="AJ143" s="7">
        <f t="shared" si="207"/>
        <v>1.1738566480701174</v>
      </c>
      <c r="AK143" s="7">
        <f t="shared" si="207"/>
        <v>1.169138334447233</v>
      </c>
      <c r="AL143" s="7">
        <f t="shared" si="207"/>
        <v>1.1644200208243487</v>
      </c>
      <c r="AM143" s="7">
        <f t="shared" si="207"/>
        <v>1.1597017072014641</v>
      </c>
      <c r="AN143" s="7">
        <f t="shared" si="207"/>
        <v>1.1549833935785798</v>
      </c>
      <c r="AO143" s="7">
        <f t="shared" si="207"/>
        <v>1.1502650799556955</v>
      </c>
      <c r="AP143" s="7">
        <f t="shared" si="207"/>
        <v>1.1455467663328109</v>
      </c>
      <c r="AQ143" s="7">
        <f t="shared" si="207"/>
        <v>1.1408284527099266</v>
      </c>
      <c r="AR143" s="7">
        <f t="shared" si="207"/>
        <v>1.1361101390870423</v>
      </c>
      <c r="AS143" s="7">
        <f t="shared" si="207"/>
        <v>1.1313918254641577</v>
      </c>
      <c r="AT143" s="7">
        <f t="shared" si="207"/>
        <v>1.1266735118412734</v>
      </c>
      <c r="AU143" s="7">
        <f t="shared" si="207"/>
        <v>1.1219551982183891</v>
      </c>
      <c r="AV143" s="7">
        <f t="shared" si="208"/>
        <v>1.11814565821532</v>
      </c>
      <c r="AW143" s="7">
        <f t="shared" si="208"/>
        <v>1.1143361182122513</v>
      </c>
      <c r="AX143" s="7">
        <f t="shared" si="208"/>
        <v>1.1105265782091824</v>
      </c>
      <c r="AY143" s="7">
        <f t="shared" si="208"/>
        <v>1.1067170382061138</v>
      </c>
      <c r="AZ143" s="7">
        <f t="shared" si="208"/>
        <v>1.1029074982030449</v>
      </c>
      <c r="BA143" s="7">
        <f t="shared" si="208"/>
        <v>1.0990979581999762</v>
      </c>
      <c r="BB143" s="7">
        <f t="shared" si="208"/>
        <v>1.0952884181969074</v>
      </c>
      <c r="BC143" s="7">
        <f t="shared" si="208"/>
        <v>1.0914788781938385</v>
      </c>
      <c r="BD143" s="7">
        <f t="shared" si="208"/>
        <v>1.0876693381907698</v>
      </c>
      <c r="BE143" s="7">
        <f t="shared" si="208"/>
        <v>1.083859798187701</v>
      </c>
      <c r="BF143" s="7">
        <f t="shared" si="208"/>
        <v>1.0800502581846323</v>
      </c>
      <c r="BG143" s="7">
        <f t="shared" si="208"/>
        <v>1.0762407181815634</v>
      </c>
      <c r="BH143" s="7">
        <f t="shared" si="209"/>
        <v>1.0731879050120487</v>
      </c>
      <c r="BI143" s="7">
        <f t="shared" si="209"/>
        <v>1.0701350918425336</v>
      </c>
      <c r="BJ143" s="7">
        <f t="shared" si="209"/>
        <v>1.0670822786730187</v>
      </c>
      <c r="BK143" s="7">
        <f t="shared" si="209"/>
        <v>1.0640294655035039</v>
      </c>
      <c r="BL143" s="7">
        <f t="shared" si="209"/>
        <v>1.0609766523339887</v>
      </c>
      <c r="BM143" s="7">
        <f t="shared" si="209"/>
        <v>1.0579238391644739</v>
      </c>
      <c r="BN143" s="7">
        <f t="shared" si="209"/>
        <v>1.054871025994959</v>
      </c>
      <c r="BO143" s="7">
        <f t="shared" si="209"/>
        <v>1.0518182128254441</v>
      </c>
      <c r="BP143" s="7">
        <f t="shared" si="209"/>
        <v>1.0487653996559292</v>
      </c>
      <c r="BQ143" s="7">
        <f t="shared" si="209"/>
        <v>1.0457125864864141</v>
      </c>
      <c r="BR143" s="7">
        <f t="shared" si="210"/>
        <v>1.0426597733168992</v>
      </c>
      <c r="BS143" s="7">
        <f t="shared" si="210"/>
        <v>1.0396069601473843</v>
      </c>
      <c r="BT143" s="7">
        <f t="shared" si="210"/>
        <v>1.0365541469778692</v>
      </c>
      <c r="BU143" s="7">
        <f t="shared" si="210"/>
        <v>1.0335013338083543</v>
      </c>
      <c r="BV143" s="7">
        <f t="shared" si="210"/>
        <v>1.0304485206388394</v>
      </c>
      <c r="BW143" s="7">
        <f t="shared" si="210"/>
        <v>1.0273957074693245</v>
      </c>
      <c r="BX143" s="7">
        <f t="shared" si="210"/>
        <v>1.0243428942998096</v>
      </c>
      <c r="BY143" s="7">
        <f t="shared" si="210"/>
        <v>1.0212900811302945</v>
      </c>
      <c r="BZ143" s="7">
        <f t="shared" si="210"/>
        <v>1.0182372679607796</v>
      </c>
      <c r="CA143" s="7">
        <f t="shared" si="210"/>
        <v>1.0151844547912647</v>
      </c>
      <c r="CB143" s="7">
        <f t="shared" si="210"/>
        <v>1.0121316416217496</v>
      </c>
      <c r="CC143" s="7">
        <f t="shared" si="210"/>
        <v>1.0090788284522347</v>
      </c>
      <c r="CD143" s="7">
        <f t="shared" si="210"/>
        <v>1.0060260152827198</v>
      </c>
      <c r="CE143" s="7">
        <f t="shared" si="210"/>
        <v>1.002973202113205</v>
      </c>
      <c r="CF143" s="7">
        <f t="shared" si="211"/>
        <v>1.0005148360248941</v>
      </c>
      <c r="CG143" s="7">
        <f t="shared" si="211"/>
        <v>0.99805646993658348</v>
      </c>
      <c r="CH143" s="7">
        <f t="shared" si="211"/>
        <v>0.99559810384827263</v>
      </c>
      <c r="CI143" s="7">
        <f t="shared" si="211"/>
        <v>0.99313973775996189</v>
      </c>
      <c r="CJ143" s="7">
        <f t="shared" si="211"/>
        <v>0.99068137167165116</v>
      </c>
      <c r="CK143" s="7">
        <f t="shared" si="211"/>
        <v>0.98822300558334031</v>
      </c>
      <c r="CL143" s="7">
        <f t="shared" si="211"/>
        <v>0.98576463949502957</v>
      </c>
      <c r="CM143" s="7">
        <f t="shared" si="211"/>
        <v>0.98330627340671883</v>
      </c>
      <c r="CN143" s="7">
        <f t="shared" si="211"/>
        <v>0.9808479073184081</v>
      </c>
      <c r="CO143" s="7">
        <f t="shared" si="211"/>
        <v>0.97838954123009736</v>
      </c>
      <c r="CP143" s="7">
        <f t="shared" si="212"/>
        <v>0.97593117514178651</v>
      </c>
      <c r="CQ143" s="7">
        <f t="shared" si="212"/>
        <v>0.97347280905347577</v>
      </c>
      <c r="CR143" s="7">
        <f t="shared" si="212"/>
        <v>0.97101444296516504</v>
      </c>
      <c r="CS143" s="7">
        <f t="shared" si="212"/>
        <v>0.96855607687685419</v>
      </c>
      <c r="CT143" s="7">
        <f t="shared" si="212"/>
        <v>0.96609771078854345</v>
      </c>
      <c r="CU143" s="7">
        <f t="shared" si="212"/>
        <v>0.96363934470023271</v>
      </c>
      <c r="CV143" s="7">
        <f t="shared" si="212"/>
        <v>0.96118097861192198</v>
      </c>
      <c r="CW143" s="7">
        <f t="shared" si="212"/>
        <v>0.95872261252361124</v>
      </c>
      <c r="CX143" s="7">
        <f t="shared" si="212"/>
        <v>0.95626424643530039</v>
      </c>
      <c r="CY143" s="7">
        <f t="shared" si="212"/>
        <v>0.95380588034698965</v>
      </c>
      <c r="CZ143" s="7">
        <f t="shared" si="212"/>
        <v>0.95134751425867892</v>
      </c>
      <c r="DA143" s="7">
        <f t="shared" si="212"/>
        <v>0.94888914817036807</v>
      </c>
      <c r="DB143" s="7">
        <f t="shared" si="212"/>
        <v>0.94643078208205733</v>
      </c>
      <c r="DC143" s="7">
        <f t="shared" si="212"/>
        <v>0.94397241599374659</v>
      </c>
      <c r="DD143" s="7">
        <f t="shared" si="213"/>
        <v>0.94215934602360685</v>
      </c>
      <c r="DE143" s="7">
        <f t="shared" si="213"/>
        <v>0.94034627605346721</v>
      </c>
      <c r="DF143" s="7">
        <f t="shared" si="213"/>
        <v>0.93853320608332758</v>
      </c>
      <c r="DG143" s="7">
        <f t="shared" si="213"/>
        <v>0.93672013611318794</v>
      </c>
      <c r="DH143" s="7">
        <f t="shared" si="213"/>
        <v>0.9349070661430483</v>
      </c>
      <c r="DI143" s="7">
        <f t="shared" si="213"/>
        <v>0.93309399617290856</v>
      </c>
      <c r="DJ143" s="7">
        <f t="shared" si="213"/>
        <v>0.93128092620276892</v>
      </c>
      <c r="DK143" s="7">
        <f t="shared" si="213"/>
        <v>0.92946785623262929</v>
      </c>
      <c r="DL143" s="7">
        <f t="shared" si="213"/>
        <v>0.92765478626248965</v>
      </c>
      <c r="DM143" s="7">
        <f t="shared" si="213"/>
        <v>0.92584171629235001</v>
      </c>
      <c r="DN143" s="7">
        <f t="shared" si="214"/>
        <v>0.92402864632221027</v>
      </c>
      <c r="DO143" s="7">
        <f t="shared" si="214"/>
        <v>0.92221557635207074</v>
      </c>
      <c r="DP143" s="7">
        <f t="shared" si="214"/>
        <v>0.920402506381931</v>
      </c>
      <c r="DQ143" s="7">
        <f t="shared" si="214"/>
        <v>0.91858943641179136</v>
      </c>
      <c r="DR143" s="7">
        <f t="shared" si="214"/>
        <v>0.91677636644165172</v>
      </c>
      <c r="DS143" s="7">
        <f t="shared" si="214"/>
        <v>0.91496329647151209</v>
      </c>
      <c r="DT143" s="7">
        <f t="shared" si="214"/>
        <v>0.91315022650137245</v>
      </c>
      <c r="DU143" s="7">
        <f t="shared" si="214"/>
        <v>0.91133715653123271</v>
      </c>
      <c r="DV143" s="7">
        <f t="shared" si="214"/>
        <v>0.90952408656109307</v>
      </c>
      <c r="DW143" s="7">
        <f t="shared" si="214"/>
        <v>0.90771101659095343</v>
      </c>
      <c r="DX143" s="7">
        <f t="shared" si="214"/>
        <v>0.9058979466208138</v>
      </c>
      <c r="DY143" s="7">
        <f t="shared" si="214"/>
        <v>0.90408487665067416</v>
      </c>
      <c r="DZ143" s="7">
        <f t="shared" si="214"/>
        <v>0.90227180668053442</v>
      </c>
      <c r="EA143" s="7">
        <f t="shared" si="214"/>
        <v>0.90045873671039489</v>
      </c>
      <c r="EC143" s="1">
        <v>1.4</v>
      </c>
      <c r="ED143" s="4">
        <f t="shared" si="196"/>
        <v>1.2480843443927447</v>
      </c>
      <c r="EE143" s="4">
        <f t="shared" si="197"/>
        <v>1.2332006683893952</v>
      </c>
      <c r="EF143" s="4">
        <f t="shared" si="198"/>
        <v>1.1785749616930019</v>
      </c>
      <c r="EG143" s="4">
        <f t="shared" si="199"/>
        <v>1.1219551982183891</v>
      </c>
      <c r="EH143" s="4">
        <f t="shared" si="200"/>
        <v>1.0762407181815636</v>
      </c>
      <c r="EI143" s="4">
        <f t="shared" si="201"/>
        <v>1.002973202113205</v>
      </c>
      <c r="EJ143" s="4">
        <f t="shared" si="202"/>
        <v>0.94397241599374659</v>
      </c>
      <c r="EK143" s="4">
        <f t="shared" si="203"/>
        <v>0.90045873671039489</v>
      </c>
    </row>
    <row r="144" spans="16:141" x14ac:dyDescent="0.35">
      <c r="P144" s="1">
        <f t="shared" si="204"/>
        <v>1.41</v>
      </c>
      <c r="Q144" s="7">
        <f t="shared" ref="Q144:W153" si="215">TREND($ED144:$EE144,$ED$2:$EE$2,Q$2)</f>
        <v>1.2482669557987425</v>
      </c>
      <c r="R144" s="7">
        <f t="shared" si="215"/>
        <v>1.2458388488926437</v>
      </c>
      <c r="S144" s="7">
        <f t="shared" si="215"/>
        <v>1.2434107419865448</v>
      </c>
      <c r="T144" s="7">
        <f t="shared" si="215"/>
        <v>1.240982635080446</v>
      </c>
      <c r="U144" s="7">
        <f t="shared" si="215"/>
        <v>1.2385545281743473</v>
      </c>
      <c r="V144" s="7">
        <f t="shared" si="215"/>
        <v>1.2361264212682483</v>
      </c>
      <c r="W144" s="7">
        <f t="shared" si="215"/>
        <v>1.2336983143621496</v>
      </c>
      <c r="X144" s="7">
        <f t="shared" ref="X144:AI153" si="216">TREND($EE144:$EF144,$EE$2:$EF$2,X$2)</f>
        <v>1.2292510061859643</v>
      </c>
      <c r="Y144" s="7">
        <f t="shared" si="216"/>
        <v>1.224803698009779</v>
      </c>
      <c r="Z144" s="7">
        <f t="shared" si="216"/>
        <v>1.2203563898335934</v>
      </c>
      <c r="AA144" s="7">
        <f t="shared" si="216"/>
        <v>1.2159090816574079</v>
      </c>
      <c r="AB144" s="7">
        <f t="shared" si="216"/>
        <v>1.2114617734812223</v>
      </c>
      <c r="AC144" s="7">
        <f t="shared" si="216"/>
        <v>1.2070144653050368</v>
      </c>
      <c r="AD144" s="7">
        <f t="shared" si="216"/>
        <v>1.2025671571288514</v>
      </c>
      <c r="AE144" s="7">
        <f t="shared" si="216"/>
        <v>1.1981198489526659</v>
      </c>
      <c r="AF144" s="7">
        <f t="shared" si="216"/>
        <v>1.1936725407764803</v>
      </c>
      <c r="AG144" s="7">
        <f t="shared" si="216"/>
        <v>1.189225232600295</v>
      </c>
      <c r="AH144" s="7">
        <f t="shared" si="216"/>
        <v>1.1847779244241095</v>
      </c>
      <c r="AI144" s="7">
        <f t="shared" si="216"/>
        <v>1.1803306162479239</v>
      </c>
      <c r="AJ144" s="7">
        <f t="shared" ref="AJ144:AU153" si="217">TREND($EF144:$EG144,$EF$2:$EG$2,AJ$2)</f>
        <v>1.1756538935551037</v>
      </c>
      <c r="AK144" s="7">
        <f t="shared" si="217"/>
        <v>1.1709771708622838</v>
      </c>
      <c r="AL144" s="7">
        <f t="shared" si="217"/>
        <v>1.1663004481694639</v>
      </c>
      <c r="AM144" s="7">
        <f t="shared" si="217"/>
        <v>1.1616237254766439</v>
      </c>
      <c r="AN144" s="7">
        <f t="shared" si="217"/>
        <v>1.156947002783824</v>
      </c>
      <c r="AO144" s="7">
        <f t="shared" si="217"/>
        <v>1.1522702800910039</v>
      </c>
      <c r="AP144" s="7">
        <f t="shared" si="217"/>
        <v>1.1475935573981839</v>
      </c>
      <c r="AQ144" s="7">
        <f t="shared" si="217"/>
        <v>1.142916834705364</v>
      </c>
      <c r="AR144" s="7">
        <f t="shared" si="217"/>
        <v>1.138240112012544</v>
      </c>
      <c r="AS144" s="7">
        <f t="shared" si="217"/>
        <v>1.1335633893197241</v>
      </c>
      <c r="AT144" s="7">
        <f t="shared" si="217"/>
        <v>1.1288866666269042</v>
      </c>
      <c r="AU144" s="7">
        <f t="shared" si="217"/>
        <v>1.1242099439340842</v>
      </c>
      <c r="AV144" s="7">
        <f t="shared" ref="AV144:BG153" si="218">TREND($EG144:$EH144,$EG$2:$EH$2,AV$2)</f>
        <v>1.1204229527883021</v>
      </c>
      <c r="AW144" s="7">
        <f t="shared" si="218"/>
        <v>1.1166359616425197</v>
      </c>
      <c r="AX144" s="7">
        <f t="shared" si="218"/>
        <v>1.1128489704967375</v>
      </c>
      <c r="AY144" s="7">
        <f t="shared" si="218"/>
        <v>1.1090619793509553</v>
      </c>
      <c r="AZ144" s="7">
        <f t="shared" si="218"/>
        <v>1.1052749882051729</v>
      </c>
      <c r="BA144" s="7">
        <f t="shared" si="218"/>
        <v>1.1014879970593907</v>
      </c>
      <c r="BB144" s="7">
        <f t="shared" si="218"/>
        <v>1.0977010059136085</v>
      </c>
      <c r="BC144" s="7">
        <f t="shared" si="218"/>
        <v>1.0939140147678261</v>
      </c>
      <c r="BD144" s="7">
        <f t="shared" si="218"/>
        <v>1.0901270236220439</v>
      </c>
      <c r="BE144" s="7">
        <f t="shared" si="218"/>
        <v>1.0863400324762618</v>
      </c>
      <c r="BF144" s="7">
        <f t="shared" si="218"/>
        <v>1.0825530413304794</v>
      </c>
      <c r="BG144" s="7">
        <f t="shared" si="218"/>
        <v>1.0787660501846972</v>
      </c>
      <c r="BH144" s="7">
        <f t="shared" ref="BH144:BQ153" si="219">TREND($EH144:$EI144,$EH$2:$EI$2,BH$2)</f>
        <v>1.0757398215322675</v>
      </c>
      <c r="BI144" s="7">
        <f t="shared" si="219"/>
        <v>1.0727135928798381</v>
      </c>
      <c r="BJ144" s="7">
        <f t="shared" si="219"/>
        <v>1.0696873642274087</v>
      </c>
      <c r="BK144" s="7">
        <f t="shared" si="219"/>
        <v>1.0666611355749791</v>
      </c>
      <c r="BL144" s="7">
        <f t="shared" si="219"/>
        <v>1.0636349069225497</v>
      </c>
      <c r="BM144" s="7">
        <f t="shared" si="219"/>
        <v>1.0606086782701203</v>
      </c>
      <c r="BN144" s="7">
        <f t="shared" si="219"/>
        <v>1.0575824496176909</v>
      </c>
      <c r="BO144" s="7">
        <f t="shared" si="219"/>
        <v>1.0545562209652612</v>
      </c>
      <c r="BP144" s="7">
        <f t="shared" si="219"/>
        <v>1.0515299923128318</v>
      </c>
      <c r="BQ144" s="7">
        <f t="shared" si="219"/>
        <v>1.0485037636604024</v>
      </c>
      <c r="BR144" s="7">
        <f t="shared" ref="BR144:CE153" si="220">TREND($EH144:$EI144,$EH$2:$EI$2,BR$2)</f>
        <v>1.045477535007973</v>
      </c>
      <c r="BS144" s="7">
        <f t="shared" si="220"/>
        <v>1.0424513063555434</v>
      </c>
      <c r="BT144" s="7">
        <f t="shared" si="220"/>
        <v>1.039425077703114</v>
      </c>
      <c r="BU144" s="7">
        <f t="shared" si="220"/>
        <v>1.0363988490506846</v>
      </c>
      <c r="BV144" s="7">
        <f t="shared" si="220"/>
        <v>1.0333726203982549</v>
      </c>
      <c r="BW144" s="7">
        <f t="shared" si="220"/>
        <v>1.0303463917458255</v>
      </c>
      <c r="BX144" s="7">
        <f t="shared" si="220"/>
        <v>1.0273201630933961</v>
      </c>
      <c r="BY144" s="7">
        <f t="shared" si="220"/>
        <v>1.0242939344409665</v>
      </c>
      <c r="BZ144" s="7">
        <f t="shared" si="220"/>
        <v>1.0212677057885371</v>
      </c>
      <c r="CA144" s="7">
        <f t="shared" si="220"/>
        <v>1.0182414771361077</v>
      </c>
      <c r="CB144" s="7">
        <f t="shared" si="220"/>
        <v>1.0152152484836781</v>
      </c>
      <c r="CC144" s="7">
        <f t="shared" si="220"/>
        <v>1.0121890198312486</v>
      </c>
      <c r="CD144" s="7">
        <f t="shared" si="220"/>
        <v>1.0091627911788192</v>
      </c>
      <c r="CE144" s="7">
        <f t="shared" si="220"/>
        <v>1.0061365625263898</v>
      </c>
      <c r="CF144" s="7">
        <f t="shared" ref="CF144:CO153" si="221">TREND($EI144:$EJ144,$EI$2:$EJ$2,CF$2)</f>
        <v>1.003681947178187</v>
      </c>
      <c r="CG144" s="7">
        <f t="shared" si="221"/>
        <v>1.0012273318299842</v>
      </c>
      <c r="CH144" s="7">
        <f t="shared" si="221"/>
        <v>0.99877271648178145</v>
      </c>
      <c r="CI144" s="7">
        <f t="shared" si="221"/>
        <v>0.99631810113357866</v>
      </c>
      <c r="CJ144" s="7">
        <f t="shared" si="221"/>
        <v>0.99386348578537587</v>
      </c>
      <c r="CK144" s="7">
        <f t="shared" si="221"/>
        <v>0.99140887043717307</v>
      </c>
      <c r="CL144" s="7">
        <f t="shared" si="221"/>
        <v>0.98895425508897039</v>
      </c>
      <c r="CM144" s="7">
        <f t="shared" si="221"/>
        <v>0.9864996397407676</v>
      </c>
      <c r="CN144" s="7">
        <f t="shared" si="221"/>
        <v>0.9840450243925648</v>
      </c>
      <c r="CO144" s="7">
        <f t="shared" si="221"/>
        <v>0.98159040904436201</v>
      </c>
      <c r="CP144" s="7">
        <f t="shared" ref="CP144:DC153" si="222">TREND($EI144:$EJ144,$EI$2:$EJ$2,CP$2)</f>
        <v>0.97913579369615922</v>
      </c>
      <c r="CQ144" s="7">
        <f t="shared" si="222"/>
        <v>0.97668117834795654</v>
      </c>
      <c r="CR144" s="7">
        <f t="shared" si="222"/>
        <v>0.97422656299975374</v>
      </c>
      <c r="CS144" s="7">
        <f t="shared" si="222"/>
        <v>0.97177194765155095</v>
      </c>
      <c r="CT144" s="7">
        <f t="shared" si="222"/>
        <v>0.96931733230334816</v>
      </c>
      <c r="CU144" s="7">
        <f t="shared" si="222"/>
        <v>0.96686271695514536</v>
      </c>
      <c r="CV144" s="7">
        <f t="shared" si="222"/>
        <v>0.96440810160694257</v>
      </c>
      <c r="CW144" s="7">
        <f t="shared" si="222"/>
        <v>0.96195348625873978</v>
      </c>
      <c r="CX144" s="7">
        <f t="shared" si="222"/>
        <v>0.95949887091053698</v>
      </c>
      <c r="CY144" s="7">
        <f t="shared" si="222"/>
        <v>0.9570442555623343</v>
      </c>
      <c r="CZ144" s="7">
        <f t="shared" si="222"/>
        <v>0.95458964021413151</v>
      </c>
      <c r="DA144" s="7">
        <f t="shared" si="222"/>
        <v>0.95213502486592871</v>
      </c>
      <c r="DB144" s="7">
        <f t="shared" si="222"/>
        <v>0.94968040951772592</v>
      </c>
      <c r="DC144" s="7">
        <f t="shared" si="222"/>
        <v>0.94722579416952324</v>
      </c>
      <c r="DD144" s="7">
        <f t="shared" ref="DD144:DM153" si="223">TREND($EJ144:$EK144,$EJ$2:$EK$2,DD$2)</f>
        <v>0.94541496620769083</v>
      </c>
      <c r="DE144" s="7">
        <f t="shared" si="223"/>
        <v>0.94360413824585843</v>
      </c>
      <c r="DF144" s="7">
        <f t="shared" si="223"/>
        <v>0.94179331028402591</v>
      </c>
      <c r="DG144" s="7">
        <f t="shared" si="223"/>
        <v>0.9399824823221935</v>
      </c>
      <c r="DH144" s="7">
        <f t="shared" si="223"/>
        <v>0.9381716543603611</v>
      </c>
      <c r="DI144" s="7">
        <f t="shared" si="223"/>
        <v>0.93636082639852858</v>
      </c>
      <c r="DJ144" s="7">
        <f t="shared" si="223"/>
        <v>0.93454999843669617</v>
      </c>
      <c r="DK144" s="7">
        <f t="shared" si="223"/>
        <v>0.93273917047486377</v>
      </c>
      <c r="DL144" s="7">
        <f t="shared" si="223"/>
        <v>0.93092834251303136</v>
      </c>
      <c r="DM144" s="7">
        <f t="shared" si="223"/>
        <v>0.92911751455119895</v>
      </c>
      <c r="DN144" s="7">
        <f t="shared" ref="DN144:EA153" si="224">TREND($EJ144:$EK144,$EJ$2:$EK$2,DN$2)</f>
        <v>0.92730668658936644</v>
      </c>
      <c r="DO144" s="7">
        <f t="shared" si="224"/>
        <v>0.92549585862753403</v>
      </c>
      <c r="DP144" s="7">
        <f t="shared" si="224"/>
        <v>0.92368503066570162</v>
      </c>
      <c r="DQ144" s="7">
        <f t="shared" si="224"/>
        <v>0.92187420270386911</v>
      </c>
      <c r="DR144" s="7">
        <f t="shared" si="224"/>
        <v>0.9200633747420367</v>
      </c>
      <c r="DS144" s="7">
        <f t="shared" si="224"/>
        <v>0.91825254678020429</v>
      </c>
      <c r="DT144" s="7">
        <f t="shared" si="224"/>
        <v>0.91644171881837189</v>
      </c>
      <c r="DU144" s="7">
        <f t="shared" si="224"/>
        <v>0.91463089085653948</v>
      </c>
      <c r="DV144" s="7">
        <f t="shared" si="224"/>
        <v>0.91282006289470696</v>
      </c>
      <c r="DW144" s="7">
        <f t="shared" si="224"/>
        <v>0.91100923493287456</v>
      </c>
      <c r="DX144" s="7">
        <f t="shared" si="224"/>
        <v>0.90919840697104215</v>
      </c>
      <c r="DY144" s="7">
        <f t="shared" si="224"/>
        <v>0.90738757900920963</v>
      </c>
      <c r="DZ144" s="7">
        <f t="shared" si="224"/>
        <v>0.90557675104737723</v>
      </c>
      <c r="EA144" s="7">
        <f t="shared" si="224"/>
        <v>0.90376592308554482</v>
      </c>
      <c r="EC144" s="1">
        <v>1.41</v>
      </c>
      <c r="ED144" s="4">
        <f t="shared" si="196"/>
        <v>1.2482669557987425</v>
      </c>
      <c r="EE144" s="4">
        <f t="shared" si="197"/>
        <v>1.2336983143621496</v>
      </c>
      <c r="EF144" s="4">
        <f t="shared" si="198"/>
        <v>1.1803306162479237</v>
      </c>
      <c r="EG144" s="4">
        <f t="shared" si="199"/>
        <v>1.1242099439340842</v>
      </c>
      <c r="EH144" s="4">
        <f t="shared" si="200"/>
        <v>1.0787660501846972</v>
      </c>
      <c r="EI144" s="4">
        <f t="shared" si="201"/>
        <v>1.0061365625263898</v>
      </c>
      <c r="EJ144" s="4">
        <f t="shared" si="202"/>
        <v>0.94722579416952324</v>
      </c>
      <c r="EK144" s="4">
        <f t="shared" si="203"/>
        <v>0.90376592308554482</v>
      </c>
    </row>
    <row r="145" spans="16:141" x14ac:dyDescent="0.35">
      <c r="P145" s="1">
        <f t="shared" si="204"/>
        <v>1.42</v>
      </c>
      <c r="Q145" s="7">
        <f t="shared" si="215"/>
        <v>1.2484495672047402</v>
      </c>
      <c r="R145" s="7">
        <f t="shared" si="215"/>
        <v>1.2460739660597675</v>
      </c>
      <c r="S145" s="7">
        <f t="shared" si="215"/>
        <v>1.2436983649147948</v>
      </c>
      <c r="T145" s="7">
        <f t="shared" si="215"/>
        <v>1.2413227637698221</v>
      </c>
      <c r="U145" s="7">
        <f t="shared" si="215"/>
        <v>1.2389471626248494</v>
      </c>
      <c r="V145" s="7">
        <f t="shared" si="215"/>
        <v>1.2365715614798767</v>
      </c>
      <c r="W145" s="7">
        <f t="shared" si="215"/>
        <v>1.234195960334904</v>
      </c>
      <c r="X145" s="7">
        <f t="shared" si="216"/>
        <v>1.2298534862072326</v>
      </c>
      <c r="Y145" s="7">
        <f t="shared" si="216"/>
        <v>1.2255110120795609</v>
      </c>
      <c r="Z145" s="7">
        <f t="shared" si="216"/>
        <v>1.2211685379518893</v>
      </c>
      <c r="AA145" s="7">
        <f t="shared" si="216"/>
        <v>1.2168260638242179</v>
      </c>
      <c r="AB145" s="7">
        <f t="shared" si="216"/>
        <v>1.2124835896965462</v>
      </c>
      <c r="AC145" s="7">
        <f t="shared" si="216"/>
        <v>1.2081411155688748</v>
      </c>
      <c r="AD145" s="7">
        <f t="shared" si="216"/>
        <v>1.2037986414412032</v>
      </c>
      <c r="AE145" s="7">
        <f t="shared" si="216"/>
        <v>1.1994561673135316</v>
      </c>
      <c r="AF145" s="7">
        <f t="shared" si="216"/>
        <v>1.1951136931858601</v>
      </c>
      <c r="AG145" s="7">
        <f t="shared" si="216"/>
        <v>1.1907712190581885</v>
      </c>
      <c r="AH145" s="7">
        <f t="shared" si="216"/>
        <v>1.1864287449305171</v>
      </c>
      <c r="AI145" s="7">
        <f t="shared" si="216"/>
        <v>1.1820862708028455</v>
      </c>
      <c r="AJ145" s="7">
        <f t="shared" si="217"/>
        <v>1.1774511390400899</v>
      </c>
      <c r="AK145" s="7">
        <f t="shared" si="217"/>
        <v>1.1728160072773344</v>
      </c>
      <c r="AL145" s="7">
        <f t="shared" si="217"/>
        <v>1.1681808755145788</v>
      </c>
      <c r="AM145" s="7">
        <f t="shared" si="217"/>
        <v>1.1635457437518235</v>
      </c>
      <c r="AN145" s="7">
        <f t="shared" si="217"/>
        <v>1.158910611989068</v>
      </c>
      <c r="AO145" s="7">
        <f t="shared" si="217"/>
        <v>1.1542754802263124</v>
      </c>
      <c r="AP145" s="7">
        <f t="shared" si="217"/>
        <v>1.1496403484635569</v>
      </c>
      <c r="AQ145" s="7">
        <f t="shared" si="217"/>
        <v>1.1450052167008014</v>
      </c>
      <c r="AR145" s="7">
        <f t="shared" si="217"/>
        <v>1.1403700849380458</v>
      </c>
      <c r="AS145" s="7">
        <f t="shared" si="217"/>
        <v>1.1357349531752905</v>
      </c>
      <c r="AT145" s="7">
        <f t="shared" si="217"/>
        <v>1.131099821412535</v>
      </c>
      <c r="AU145" s="7">
        <f t="shared" si="217"/>
        <v>1.1264646896497794</v>
      </c>
      <c r="AV145" s="7">
        <f t="shared" si="218"/>
        <v>1.1227002473612837</v>
      </c>
      <c r="AW145" s="7">
        <f t="shared" si="218"/>
        <v>1.118935805072788</v>
      </c>
      <c r="AX145" s="7">
        <f t="shared" si="218"/>
        <v>1.1151713627842923</v>
      </c>
      <c r="AY145" s="7">
        <f t="shared" si="218"/>
        <v>1.1114069204957966</v>
      </c>
      <c r="AZ145" s="7">
        <f t="shared" si="218"/>
        <v>1.1076424782073009</v>
      </c>
      <c r="BA145" s="7">
        <f t="shared" si="218"/>
        <v>1.1038780359188052</v>
      </c>
      <c r="BB145" s="7">
        <f t="shared" si="218"/>
        <v>1.1001135936303095</v>
      </c>
      <c r="BC145" s="7">
        <f t="shared" si="218"/>
        <v>1.0963491513418138</v>
      </c>
      <c r="BD145" s="7">
        <f t="shared" si="218"/>
        <v>1.0925847090533181</v>
      </c>
      <c r="BE145" s="7">
        <f t="shared" si="218"/>
        <v>1.0888202667648224</v>
      </c>
      <c r="BF145" s="7">
        <f t="shared" si="218"/>
        <v>1.0850558244763266</v>
      </c>
      <c r="BG145" s="7">
        <f t="shared" si="218"/>
        <v>1.0812913821878309</v>
      </c>
      <c r="BH145" s="7">
        <f t="shared" si="219"/>
        <v>1.078291738052487</v>
      </c>
      <c r="BI145" s="7">
        <f t="shared" si="219"/>
        <v>1.0752920939171429</v>
      </c>
      <c r="BJ145" s="7">
        <f t="shared" si="219"/>
        <v>1.0722924497817989</v>
      </c>
      <c r="BK145" s="7">
        <f t="shared" si="219"/>
        <v>1.0692928056464548</v>
      </c>
      <c r="BL145" s="7">
        <f t="shared" si="219"/>
        <v>1.0662931615111109</v>
      </c>
      <c r="BM145" s="7">
        <f t="shared" si="219"/>
        <v>1.0632935173757669</v>
      </c>
      <c r="BN145" s="7">
        <f t="shared" si="219"/>
        <v>1.0602938732404228</v>
      </c>
      <c r="BO145" s="7">
        <f t="shared" si="219"/>
        <v>1.0572942291050789</v>
      </c>
      <c r="BP145" s="7">
        <f t="shared" si="219"/>
        <v>1.0542945849697349</v>
      </c>
      <c r="BQ145" s="7">
        <f t="shared" si="219"/>
        <v>1.0512949408343908</v>
      </c>
      <c r="BR145" s="7">
        <f t="shared" si="220"/>
        <v>1.0482952966990469</v>
      </c>
      <c r="BS145" s="7">
        <f t="shared" si="220"/>
        <v>1.0452956525637029</v>
      </c>
      <c r="BT145" s="7">
        <f t="shared" si="220"/>
        <v>1.0422960084283588</v>
      </c>
      <c r="BU145" s="7">
        <f t="shared" si="220"/>
        <v>1.0392963642930149</v>
      </c>
      <c r="BV145" s="7">
        <f t="shared" si="220"/>
        <v>1.0362967201576707</v>
      </c>
      <c r="BW145" s="7">
        <f t="shared" si="220"/>
        <v>1.0332970760223268</v>
      </c>
      <c r="BX145" s="7">
        <f t="shared" si="220"/>
        <v>1.0302974318869829</v>
      </c>
      <c r="BY145" s="7">
        <f t="shared" si="220"/>
        <v>1.0272977877516387</v>
      </c>
      <c r="BZ145" s="7">
        <f t="shared" si="220"/>
        <v>1.0242981436162948</v>
      </c>
      <c r="CA145" s="7">
        <f t="shared" si="220"/>
        <v>1.0212984994809506</v>
      </c>
      <c r="CB145" s="7">
        <f t="shared" si="220"/>
        <v>1.0182988553456067</v>
      </c>
      <c r="CC145" s="7">
        <f t="shared" si="220"/>
        <v>1.0152992112102628</v>
      </c>
      <c r="CD145" s="7">
        <f t="shared" si="220"/>
        <v>1.0122995670749186</v>
      </c>
      <c r="CE145" s="7">
        <f t="shared" si="220"/>
        <v>1.0092999229395747</v>
      </c>
      <c r="CF145" s="7">
        <f t="shared" si="221"/>
        <v>1.00684905833148</v>
      </c>
      <c r="CG145" s="7">
        <f t="shared" si="221"/>
        <v>1.0043981937233852</v>
      </c>
      <c r="CH145" s="7">
        <f t="shared" si="221"/>
        <v>1.0019473291152905</v>
      </c>
      <c r="CI145" s="7">
        <f t="shared" si="221"/>
        <v>0.99949646450719565</v>
      </c>
      <c r="CJ145" s="7">
        <f t="shared" si="221"/>
        <v>0.99704559989910091</v>
      </c>
      <c r="CK145" s="7">
        <f t="shared" si="221"/>
        <v>0.99459473529100606</v>
      </c>
      <c r="CL145" s="7">
        <f t="shared" si="221"/>
        <v>0.99214387068291132</v>
      </c>
      <c r="CM145" s="7">
        <f t="shared" si="221"/>
        <v>0.98969300607481658</v>
      </c>
      <c r="CN145" s="7">
        <f t="shared" si="221"/>
        <v>0.98724214146672173</v>
      </c>
      <c r="CO145" s="7">
        <f t="shared" si="221"/>
        <v>0.984791276858627</v>
      </c>
      <c r="CP145" s="7">
        <f t="shared" si="222"/>
        <v>0.98234041225053215</v>
      </c>
      <c r="CQ145" s="7">
        <f t="shared" si="222"/>
        <v>0.97988954764243741</v>
      </c>
      <c r="CR145" s="7">
        <f t="shared" si="222"/>
        <v>0.97743868303434267</v>
      </c>
      <c r="CS145" s="7">
        <f t="shared" si="222"/>
        <v>0.97498781842624793</v>
      </c>
      <c r="CT145" s="7">
        <f t="shared" si="222"/>
        <v>0.97253695381815308</v>
      </c>
      <c r="CU145" s="7">
        <f t="shared" si="222"/>
        <v>0.97008608921005834</v>
      </c>
      <c r="CV145" s="7">
        <f t="shared" si="222"/>
        <v>0.9676352246019635</v>
      </c>
      <c r="CW145" s="7">
        <f t="shared" si="222"/>
        <v>0.96518435999386876</v>
      </c>
      <c r="CX145" s="7">
        <f t="shared" si="222"/>
        <v>0.96273349538577402</v>
      </c>
      <c r="CY145" s="7">
        <f t="shared" si="222"/>
        <v>0.96028263077767917</v>
      </c>
      <c r="CZ145" s="7">
        <f t="shared" si="222"/>
        <v>0.95783176616958443</v>
      </c>
      <c r="DA145" s="7">
        <f t="shared" si="222"/>
        <v>0.95538090156148958</v>
      </c>
      <c r="DB145" s="7">
        <f t="shared" si="222"/>
        <v>0.95293003695339484</v>
      </c>
      <c r="DC145" s="7">
        <f t="shared" si="222"/>
        <v>0.95047917234530011</v>
      </c>
      <c r="DD145" s="7">
        <f t="shared" si="223"/>
        <v>0.9486705863917746</v>
      </c>
      <c r="DE145" s="7">
        <f t="shared" si="223"/>
        <v>0.94686200043824942</v>
      </c>
      <c r="DF145" s="7">
        <f t="shared" si="223"/>
        <v>0.94505341448472424</v>
      </c>
      <c r="DG145" s="7">
        <f t="shared" si="223"/>
        <v>0.94324482853119895</v>
      </c>
      <c r="DH145" s="7">
        <f t="shared" si="223"/>
        <v>0.94143624257767378</v>
      </c>
      <c r="DI145" s="7">
        <f t="shared" si="223"/>
        <v>0.9396276566241486</v>
      </c>
      <c r="DJ145" s="7">
        <f t="shared" si="223"/>
        <v>0.93781907067062331</v>
      </c>
      <c r="DK145" s="7">
        <f t="shared" si="223"/>
        <v>0.93601048471709813</v>
      </c>
      <c r="DL145" s="7">
        <f t="shared" si="223"/>
        <v>0.93420189876357296</v>
      </c>
      <c r="DM145" s="7">
        <f t="shared" si="223"/>
        <v>0.93239331281004767</v>
      </c>
      <c r="DN145" s="7">
        <f t="shared" si="224"/>
        <v>0.93058472685652249</v>
      </c>
      <c r="DO145" s="7">
        <f t="shared" si="224"/>
        <v>0.92877614090299732</v>
      </c>
      <c r="DP145" s="7">
        <f t="shared" si="224"/>
        <v>0.92696755494947203</v>
      </c>
      <c r="DQ145" s="7">
        <f t="shared" si="224"/>
        <v>0.92515896899594685</v>
      </c>
      <c r="DR145" s="7">
        <f t="shared" si="224"/>
        <v>0.92335038304242167</v>
      </c>
      <c r="DS145" s="7">
        <f t="shared" si="224"/>
        <v>0.92154179708889639</v>
      </c>
      <c r="DT145" s="7">
        <f t="shared" si="224"/>
        <v>0.9197332111353711</v>
      </c>
      <c r="DU145" s="7">
        <f t="shared" si="224"/>
        <v>0.91792462518184592</v>
      </c>
      <c r="DV145" s="7">
        <f t="shared" si="224"/>
        <v>0.91611603922832074</v>
      </c>
      <c r="DW145" s="7">
        <f t="shared" si="224"/>
        <v>0.91430745327479546</v>
      </c>
      <c r="DX145" s="7">
        <f t="shared" si="224"/>
        <v>0.91249886732127028</v>
      </c>
      <c r="DY145" s="7">
        <f t="shared" si="224"/>
        <v>0.9106902813677451</v>
      </c>
      <c r="DZ145" s="7">
        <f t="shared" si="224"/>
        <v>0.90888169541421981</v>
      </c>
      <c r="EA145" s="7">
        <f t="shared" si="224"/>
        <v>0.90707310946069464</v>
      </c>
      <c r="EC145" s="1">
        <v>1.42</v>
      </c>
      <c r="ED145" s="4">
        <f t="shared" si="196"/>
        <v>1.2484495672047402</v>
      </c>
      <c r="EE145" s="4">
        <f t="shared" si="197"/>
        <v>1.234195960334904</v>
      </c>
      <c r="EF145" s="4">
        <f t="shared" si="198"/>
        <v>1.1820862708028455</v>
      </c>
      <c r="EG145" s="4">
        <f t="shared" si="199"/>
        <v>1.1264646896497794</v>
      </c>
      <c r="EH145" s="4">
        <f t="shared" si="200"/>
        <v>1.0812913821878309</v>
      </c>
      <c r="EI145" s="4">
        <f t="shared" si="201"/>
        <v>1.0092999229395747</v>
      </c>
      <c r="EJ145" s="4">
        <f t="shared" si="202"/>
        <v>0.95047917234529999</v>
      </c>
      <c r="EK145" s="4">
        <f t="shared" si="203"/>
        <v>0.90707310946069475</v>
      </c>
    </row>
    <row r="146" spans="16:141" x14ac:dyDescent="0.35">
      <c r="P146" s="1">
        <f t="shared" si="204"/>
        <v>1.43</v>
      </c>
      <c r="Q146" s="7">
        <f t="shared" si="215"/>
        <v>1.2486321786107379</v>
      </c>
      <c r="R146" s="7">
        <f t="shared" si="215"/>
        <v>1.2463090832268913</v>
      </c>
      <c r="S146" s="7">
        <f t="shared" si="215"/>
        <v>1.2439859878430448</v>
      </c>
      <c r="T146" s="7">
        <f t="shared" si="215"/>
        <v>1.2416628924591981</v>
      </c>
      <c r="U146" s="7">
        <f t="shared" si="215"/>
        <v>1.2393397970753515</v>
      </c>
      <c r="V146" s="7">
        <f t="shared" si="215"/>
        <v>1.237016701691505</v>
      </c>
      <c r="W146" s="7">
        <f t="shared" si="215"/>
        <v>1.2346936063076583</v>
      </c>
      <c r="X146" s="7">
        <f t="shared" si="216"/>
        <v>1.2304559662285008</v>
      </c>
      <c r="Y146" s="7">
        <f t="shared" si="216"/>
        <v>1.2262183261493431</v>
      </c>
      <c r="Z146" s="7">
        <f t="shared" si="216"/>
        <v>1.2219806860701856</v>
      </c>
      <c r="AA146" s="7">
        <f t="shared" si="216"/>
        <v>1.2177430459910281</v>
      </c>
      <c r="AB146" s="7">
        <f t="shared" si="216"/>
        <v>1.2135054059118704</v>
      </c>
      <c r="AC146" s="7">
        <f t="shared" si="216"/>
        <v>1.2092677658327129</v>
      </c>
      <c r="AD146" s="7">
        <f t="shared" si="216"/>
        <v>1.2050301257535554</v>
      </c>
      <c r="AE146" s="7">
        <f t="shared" si="216"/>
        <v>1.2007924856743977</v>
      </c>
      <c r="AF146" s="7">
        <f t="shared" si="216"/>
        <v>1.1965548455952402</v>
      </c>
      <c r="AG146" s="7">
        <f t="shared" si="216"/>
        <v>1.1923172055160827</v>
      </c>
      <c r="AH146" s="7">
        <f t="shared" si="216"/>
        <v>1.1880795654369249</v>
      </c>
      <c r="AI146" s="7">
        <f t="shared" si="216"/>
        <v>1.1838419253577674</v>
      </c>
      <c r="AJ146" s="7">
        <f t="shared" si="217"/>
        <v>1.1792483845250763</v>
      </c>
      <c r="AK146" s="7">
        <f t="shared" si="217"/>
        <v>1.1746548436923852</v>
      </c>
      <c r="AL146" s="7">
        <f t="shared" si="217"/>
        <v>1.1700613028596942</v>
      </c>
      <c r="AM146" s="7">
        <f t="shared" si="217"/>
        <v>1.1654677620270031</v>
      </c>
      <c r="AN146" s="7">
        <f t="shared" si="217"/>
        <v>1.1608742211943119</v>
      </c>
      <c r="AO146" s="7">
        <f t="shared" si="217"/>
        <v>1.156280680361621</v>
      </c>
      <c r="AP146" s="7">
        <f t="shared" si="217"/>
        <v>1.1516871395289299</v>
      </c>
      <c r="AQ146" s="7">
        <f t="shared" si="217"/>
        <v>1.1470935986962387</v>
      </c>
      <c r="AR146" s="7">
        <f t="shared" si="217"/>
        <v>1.1425000578635478</v>
      </c>
      <c r="AS146" s="7">
        <f t="shared" si="217"/>
        <v>1.1379065170308567</v>
      </c>
      <c r="AT146" s="7">
        <f t="shared" si="217"/>
        <v>1.1333129761981655</v>
      </c>
      <c r="AU146" s="7">
        <f t="shared" si="217"/>
        <v>1.1287194353654746</v>
      </c>
      <c r="AV146" s="7">
        <f t="shared" si="218"/>
        <v>1.1249775419342654</v>
      </c>
      <c r="AW146" s="7">
        <f t="shared" si="218"/>
        <v>1.1212356485030561</v>
      </c>
      <c r="AX146" s="7">
        <f t="shared" si="218"/>
        <v>1.1174937550718471</v>
      </c>
      <c r="AY146" s="7">
        <f t="shared" si="218"/>
        <v>1.1137518616406379</v>
      </c>
      <c r="AZ146" s="7">
        <f t="shared" si="218"/>
        <v>1.1100099682094289</v>
      </c>
      <c r="BA146" s="7">
        <f t="shared" si="218"/>
        <v>1.1062680747782196</v>
      </c>
      <c r="BB146" s="7">
        <f t="shared" si="218"/>
        <v>1.1025261813470104</v>
      </c>
      <c r="BC146" s="7">
        <f t="shared" si="218"/>
        <v>1.0987842879158012</v>
      </c>
      <c r="BD146" s="7">
        <f t="shared" si="218"/>
        <v>1.0950423944845922</v>
      </c>
      <c r="BE146" s="7">
        <f t="shared" si="218"/>
        <v>1.0913005010533829</v>
      </c>
      <c r="BF146" s="7">
        <f t="shared" si="218"/>
        <v>1.0875586076221739</v>
      </c>
      <c r="BG146" s="7">
        <f t="shared" si="218"/>
        <v>1.0838167141909647</v>
      </c>
      <c r="BH146" s="7">
        <f t="shared" si="219"/>
        <v>1.080843654572706</v>
      </c>
      <c r="BI146" s="7">
        <f t="shared" si="219"/>
        <v>1.0778705949544474</v>
      </c>
      <c r="BJ146" s="7">
        <f t="shared" si="219"/>
        <v>1.0748975353361889</v>
      </c>
      <c r="BK146" s="7">
        <f t="shared" si="219"/>
        <v>1.0719244757179303</v>
      </c>
      <c r="BL146" s="7">
        <f t="shared" si="219"/>
        <v>1.0689514160996718</v>
      </c>
      <c r="BM146" s="7">
        <f t="shared" si="219"/>
        <v>1.0659783564814131</v>
      </c>
      <c r="BN146" s="7">
        <f t="shared" si="219"/>
        <v>1.0630052968631547</v>
      </c>
      <c r="BO146" s="7">
        <f t="shared" si="219"/>
        <v>1.060032237244896</v>
      </c>
      <c r="BP146" s="7">
        <f t="shared" si="219"/>
        <v>1.0570591776266376</v>
      </c>
      <c r="BQ146" s="7">
        <f t="shared" si="219"/>
        <v>1.0540861180083789</v>
      </c>
      <c r="BR146" s="7">
        <f t="shared" si="220"/>
        <v>1.0511130583901205</v>
      </c>
      <c r="BS146" s="7">
        <f t="shared" si="220"/>
        <v>1.048139998771862</v>
      </c>
      <c r="BT146" s="7">
        <f t="shared" si="220"/>
        <v>1.0451669391536034</v>
      </c>
      <c r="BU146" s="7">
        <f t="shared" si="220"/>
        <v>1.0421938795353449</v>
      </c>
      <c r="BV146" s="7">
        <f t="shared" si="220"/>
        <v>1.0392208199170863</v>
      </c>
      <c r="BW146" s="7">
        <f t="shared" si="220"/>
        <v>1.0362477602988278</v>
      </c>
      <c r="BX146" s="7">
        <f t="shared" si="220"/>
        <v>1.0332747006805691</v>
      </c>
      <c r="BY146" s="7">
        <f t="shared" si="220"/>
        <v>1.0303016410623107</v>
      </c>
      <c r="BZ146" s="7">
        <f t="shared" si="220"/>
        <v>1.027328581444052</v>
      </c>
      <c r="CA146" s="7">
        <f t="shared" si="220"/>
        <v>1.0243555218257936</v>
      </c>
      <c r="CB146" s="7">
        <f t="shared" si="220"/>
        <v>1.0213824622075349</v>
      </c>
      <c r="CC146" s="7">
        <f t="shared" si="220"/>
        <v>1.0184094025892765</v>
      </c>
      <c r="CD146" s="7">
        <f t="shared" si="220"/>
        <v>1.015436342971018</v>
      </c>
      <c r="CE146" s="7">
        <f t="shared" si="220"/>
        <v>1.0124632833527594</v>
      </c>
      <c r="CF146" s="7">
        <f t="shared" si="221"/>
        <v>1.0100161694847727</v>
      </c>
      <c r="CG146" s="7">
        <f t="shared" si="221"/>
        <v>1.007569055616786</v>
      </c>
      <c r="CH146" s="7">
        <f t="shared" si="221"/>
        <v>1.0051219417487991</v>
      </c>
      <c r="CI146" s="7">
        <f t="shared" si="221"/>
        <v>1.0026748278808122</v>
      </c>
      <c r="CJ146" s="7">
        <f t="shared" si="221"/>
        <v>1.0002277140128255</v>
      </c>
      <c r="CK146" s="7">
        <f t="shared" si="221"/>
        <v>0.99778060014483871</v>
      </c>
      <c r="CL146" s="7">
        <f t="shared" si="221"/>
        <v>0.99533348627685192</v>
      </c>
      <c r="CM146" s="7">
        <f t="shared" si="221"/>
        <v>0.99288637240886513</v>
      </c>
      <c r="CN146" s="7">
        <f t="shared" si="221"/>
        <v>0.99043925854087833</v>
      </c>
      <c r="CO146" s="7">
        <f t="shared" si="221"/>
        <v>0.98799214467289154</v>
      </c>
      <c r="CP146" s="7">
        <f t="shared" si="222"/>
        <v>0.98554503080490474</v>
      </c>
      <c r="CQ146" s="7">
        <f t="shared" si="222"/>
        <v>0.98309791693691795</v>
      </c>
      <c r="CR146" s="7">
        <f t="shared" si="222"/>
        <v>0.98065080306893115</v>
      </c>
      <c r="CS146" s="7">
        <f t="shared" si="222"/>
        <v>0.97820368920094436</v>
      </c>
      <c r="CT146" s="7">
        <f t="shared" si="222"/>
        <v>0.97575657533295757</v>
      </c>
      <c r="CU146" s="7">
        <f t="shared" si="222"/>
        <v>0.97330946146497088</v>
      </c>
      <c r="CV146" s="7">
        <f t="shared" si="222"/>
        <v>0.97086234759698398</v>
      </c>
      <c r="CW146" s="7">
        <f t="shared" si="222"/>
        <v>0.96841523372899729</v>
      </c>
      <c r="CX146" s="7">
        <f t="shared" si="222"/>
        <v>0.96596811986101039</v>
      </c>
      <c r="CY146" s="7">
        <f t="shared" si="222"/>
        <v>0.9635210059930237</v>
      </c>
      <c r="CZ146" s="7">
        <f t="shared" si="222"/>
        <v>0.96107389212503691</v>
      </c>
      <c r="DA146" s="7">
        <f t="shared" si="222"/>
        <v>0.95862677825705012</v>
      </c>
      <c r="DB146" s="7">
        <f t="shared" si="222"/>
        <v>0.95617966438906332</v>
      </c>
      <c r="DC146" s="7">
        <f t="shared" si="222"/>
        <v>0.95373255052107653</v>
      </c>
      <c r="DD146" s="7">
        <f t="shared" si="223"/>
        <v>0.95192620657585869</v>
      </c>
      <c r="DE146" s="7">
        <f t="shared" si="223"/>
        <v>0.95011986263064074</v>
      </c>
      <c r="DF146" s="7">
        <f t="shared" si="223"/>
        <v>0.9483135186854228</v>
      </c>
      <c r="DG146" s="7">
        <f t="shared" si="223"/>
        <v>0.94650717474020474</v>
      </c>
      <c r="DH146" s="7">
        <f t="shared" si="223"/>
        <v>0.94470083079498668</v>
      </c>
      <c r="DI146" s="7">
        <f t="shared" si="223"/>
        <v>0.94289448684976873</v>
      </c>
      <c r="DJ146" s="7">
        <f t="shared" si="223"/>
        <v>0.94108814290455078</v>
      </c>
      <c r="DK146" s="7">
        <f t="shared" si="223"/>
        <v>0.93928179895933273</v>
      </c>
      <c r="DL146" s="7">
        <f t="shared" si="223"/>
        <v>0.93747545501411467</v>
      </c>
      <c r="DM146" s="7">
        <f t="shared" si="223"/>
        <v>0.93566911106889672</v>
      </c>
      <c r="DN146" s="7">
        <f t="shared" si="224"/>
        <v>0.93386276712367877</v>
      </c>
      <c r="DO146" s="7">
        <f t="shared" si="224"/>
        <v>0.93205642317846071</v>
      </c>
      <c r="DP146" s="7">
        <f t="shared" si="224"/>
        <v>0.93025007923324265</v>
      </c>
      <c r="DQ146" s="7">
        <f t="shared" si="224"/>
        <v>0.92844373528802471</v>
      </c>
      <c r="DR146" s="7">
        <f t="shared" si="224"/>
        <v>0.92663739134280676</v>
      </c>
      <c r="DS146" s="7">
        <f t="shared" si="224"/>
        <v>0.9248310473975887</v>
      </c>
      <c r="DT146" s="7">
        <f t="shared" si="224"/>
        <v>0.92302470345237064</v>
      </c>
      <c r="DU146" s="7">
        <f t="shared" si="224"/>
        <v>0.9212183595071527</v>
      </c>
      <c r="DV146" s="7">
        <f t="shared" si="224"/>
        <v>0.91941201556193475</v>
      </c>
      <c r="DW146" s="7">
        <f t="shared" si="224"/>
        <v>0.91760567161671669</v>
      </c>
      <c r="DX146" s="7">
        <f t="shared" si="224"/>
        <v>0.91579932767149863</v>
      </c>
      <c r="DY146" s="7">
        <f t="shared" si="224"/>
        <v>0.91399298372628068</v>
      </c>
      <c r="DZ146" s="7">
        <f t="shared" si="224"/>
        <v>0.91218663978106274</v>
      </c>
      <c r="EA146" s="7">
        <f t="shared" si="224"/>
        <v>0.91038029583584468</v>
      </c>
      <c r="EC146" s="1">
        <v>1.43</v>
      </c>
      <c r="ED146" s="4">
        <f t="shared" si="196"/>
        <v>1.2486321786107379</v>
      </c>
      <c r="EE146" s="4">
        <f t="shared" si="197"/>
        <v>1.2346936063076583</v>
      </c>
      <c r="EF146" s="4">
        <f t="shared" si="198"/>
        <v>1.1838419253577674</v>
      </c>
      <c r="EG146" s="4">
        <f t="shared" si="199"/>
        <v>1.1287194353654746</v>
      </c>
      <c r="EH146" s="4">
        <f t="shared" si="200"/>
        <v>1.0838167141909647</v>
      </c>
      <c r="EI146" s="4">
        <f t="shared" si="201"/>
        <v>1.0124632833527596</v>
      </c>
      <c r="EJ146" s="4">
        <f t="shared" si="202"/>
        <v>0.95373255052107664</v>
      </c>
      <c r="EK146" s="4">
        <f t="shared" si="203"/>
        <v>0.91038029583584457</v>
      </c>
    </row>
    <row r="147" spans="16:141" x14ac:dyDescent="0.35">
      <c r="P147" s="1">
        <f t="shared" si="204"/>
        <v>1.44</v>
      </c>
      <c r="Q147" s="7">
        <f t="shared" si="215"/>
        <v>1.2488147900167357</v>
      </c>
      <c r="R147" s="7">
        <f t="shared" si="215"/>
        <v>1.2465442003940153</v>
      </c>
      <c r="S147" s="7">
        <f t="shared" si="215"/>
        <v>1.2442736107712946</v>
      </c>
      <c r="T147" s="7">
        <f t="shared" si="215"/>
        <v>1.2420030211485742</v>
      </c>
      <c r="U147" s="7">
        <f t="shared" si="215"/>
        <v>1.2397324315258538</v>
      </c>
      <c r="V147" s="7">
        <f t="shared" si="215"/>
        <v>1.2374618419031331</v>
      </c>
      <c r="W147" s="7">
        <f t="shared" si="215"/>
        <v>1.2351912522804127</v>
      </c>
      <c r="X147" s="7">
        <f t="shared" si="216"/>
        <v>1.2310584462497693</v>
      </c>
      <c r="Y147" s="7">
        <f t="shared" si="216"/>
        <v>1.2269256402191255</v>
      </c>
      <c r="Z147" s="7">
        <f t="shared" si="216"/>
        <v>1.2227928341884819</v>
      </c>
      <c r="AA147" s="7">
        <f t="shared" si="216"/>
        <v>1.2186600281578384</v>
      </c>
      <c r="AB147" s="7">
        <f t="shared" si="216"/>
        <v>1.2145272221271948</v>
      </c>
      <c r="AC147" s="7">
        <f t="shared" si="216"/>
        <v>1.210394416096551</v>
      </c>
      <c r="AD147" s="7">
        <f t="shared" si="216"/>
        <v>1.2062616100659074</v>
      </c>
      <c r="AE147" s="7">
        <f t="shared" si="216"/>
        <v>1.2021288040352638</v>
      </c>
      <c r="AF147" s="7">
        <f t="shared" si="216"/>
        <v>1.1979959980046202</v>
      </c>
      <c r="AG147" s="7">
        <f t="shared" si="216"/>
        <v>1.1938631919739764</v>
      </c>
      <c r="AH147" s="7">
        <f t="shared" si="216"/>
        <v>1.1897303859433328</v>
      </c>
      <c r="AI147" s="7">
        <f t="shared" si="216"/>
        <v>1.1855975799126892</v>
      </c>
      <c r="AJ147" s="7">
        <f t="shared" si="217"/>
        <v>1.1810456300100625</v>
      </c>
      <c r="AK147" s="7">
        <f t="shared" si="217"/>
        <v>1.1764936801074359</v>
      </c>
      <c r="AL147" s="7">
        <f t="shared" si="217"/>
        <v>1.1719417302048092</v>
      </c>
      <c r="AM147" s="7">
        <f t="shared" si="217"/>
        <v>1.1673897803021827</v>
      </c>
      <c r="AN147" s="7">
        <f t="shared" si="217"/>
        <v>1.1628378303995559</v>
      </c>
      <c r="AO147" s="7">
        <f t="shared" si="217"/>
        <v>1.1582858804969294</v>
      </c>
      <c r="AP147" s="7">
        <f t="shared" si="217"/>
        <v>1.1537339305943028</v>
      </c>
      <c r="AQ147" s="7">
        <f t="shared" si="217"/>
        <v>1.1491819806916763</v>
      </c>
      <c r="AR147" s="7">
        <f t="shared" si="217"/>
        <v>1.1446300307890496</v>
      </c>
      <c r="AS147" s="7">
        <f t="shared" si="217"/>
        <v>1.140078080886423</v>
      </c>
      <c r="AT147" s="7">
        <f t="shared" si="217"/>
        <v>1.1355261309837963</v>
      </c>
      <c r="AU147" s="7">
        <f t="shared" si="217"/>
        <v>1.1309741810811698</v>
      </c>
      <c r="AV147" s="7">
        <f t="shared" si="218"/>
        <v>1.1272548365072472</v>
      </c>
      <c r="AW147" s="7">
        <f t="shared" si="218"/>
        <v>1.1235354919333247</v>
      </c>
      <c r="AX147" s="7">
        <f t="shared" si="218"/>
        <v>1.1198161473594022</v>
      </c>
      <c r="AY147" s="7">
        <f t="shared" si="218"/>
        <v>1.1160968027854794</v>
      </c>
      <c r="AZ147" s="7">
        <f t="shared" si="218"/>
        <v>1.1123774582115569</v>
      </c>
      <c r="BA147" s="7">
        <f t="shared" si="218"/>
        <v>1.1086581136376341</v>
      </c>
      <c r="BB147" s="7">
        <f t="shared" si="218"/>
        <v>1.1049387690637116</v>
      </c>
      <c r="BC147" s="7">
        <f t="shared" si="218"/>
        <v>1.101219424489789</v>
      </c>
      <c r="BD147" s="7">
        <f t="shared" si="218"/>
        <v>1.0975000799158663</v>
      </c>
      <c r="BE147" s="7">
        <f t="shared" si="218"/>
        <v>1.0937807353419438</v>
      </c>
      <c r="BF147" s="7">
        <f t="shared" si="218"/>
        <v>1.090061390768021</v>
      </c>
      <c r="BG147" s="7">
        <f t="shared" si="218"/>
        <v>1.0863420461940985</v>
      </c>
      <c r="BH147" s="7">
        <f t="shared" si="219"/>
        <v>1.0833955710929253</v>
      </c>
      <c r="BI147" s="7">
        <f t="shared" si="219"/>
        <v>1.0804490959917521</v>
      </c>
      <c r="BJ147" s="7">
        <f t="shared" si="219"/>
        <v>1.0775026208905791</v>
      </c>
      <c r="BK147" s="7">
        <f t="shared" si="219"/>
        <v>1.0745561457894059</v>
      </c>
      <c r="BL147" s="7">
        <f t="shared" si="219"/>
        <v>1.071609670688233</v>
      </c>
      <c r="BM147" s="7">
        <f t="shared" si="219"/>
        <v>1.0686631955870598</v>
      </c>
      <c r="BN147" s="7">
        <f t="shared" si="219"/>
        <v>1.0657167204858868</v>
      </c>
      <c r="BO147" s="7">
        <f t="shared" si="219"/>
        <v>1.0627702453847137</v>
      </c>
      <c r="BP147" s="7">
        <f t="shared" si="219"/>
        <v>1.0598237702835407</v>
      </c>
      <c r="BQ147" s="7">
        <f t="shared" si="219"/>
        <v>1.0568772951823675</v>
      </c>
      <c r="BR147" s="7">
        <f t="shared" si="220"/>
        <v>1.0539308200811945</v>
      </c>
      <c r="BS147" s="7">
        <f t="shared" si="220"/>
        <v>1.0509843449800214</v>
      </c>
      <c r="BT147" s="7">
        <f t="shared" si="220"/>
        <v>1.0480378698788484</v>
      </c>
      <c r="BU147" s="7">
        <f t="shared" si="220"/>
        <v>1.0450913947776752</v>
      </c>
      <c r="BV147" s="7">
        <f t="shared" si="220"/>
        <v>1.0421449196765022</v>
      </c>
      <c r="BW147" s="7">
        <f t="shared" si="220"/>
        <v>1.0391984445753291</v>
      </c>
      <c r="BX147" s="7">
        <f t="shared" si="220"/>
        <v>1.0362519694741561</v>
      </c>
      <c r="BY147" s="7">
        <f t="shared" si="220"/>
        <v>1.0333054943729829</v>
      </c>
      <c r="BZ147" s="7">
        <f t="shared" si="220"/>
        <v>1.03035901927181</v>
      </c>
      <c r="CA147" s="7">
        <f t="shared" si="220"/>
        <v>1.0274125441706368</v>
      </c>
      <c r="CB147" s="7">
        <f t="shared" si="220"/>
        <v>1.0244660690694638</v>
      </c>
      <c r="CC147" s="7">
        <f t="shared" si="220"/>
        <v>1.0215195939682906</v>
      </c>
      <c r="CD147" s="7">
        <f t="shared" si="220"/>
        <v>1.0185731188671177</v>
      </c>
      <c r="CE147" s="7">
        <f t="shared" si="220"/>
        <v>1.0156266437659445</v>
      </c>
      <c r="CF147" s="7">
        <f t="shared" si="221"/>
        <v>1.0131832806380656</v>
      </c>
      <c r="CG147" s="7">
        <f t="shared" si="221"/>
        <v>1.010739917510187</v>
      </c>
      <c r="CH147" s="7">
        <f t="shared" si="221"/>
        <v>1.0082965543823081</v>
      </c>
      <c r="CI147" s="7">
        <f t="shared" si="221"/>
        <v>1.0058531912544293</v>
      </c>
      <c r="CJ147" s="7">
        <f t="shared" si="221"/>
        <v>1.0034098281265504</v>
      </c>
      <c r="CK147" s="7">
        <f t="shared" si="221"/>
        <v>1.0009664649986716</v>
      </c>
      <c r="CL147" s="7">
        <f t="shared" si="221"/>
        <v>0.99852310187079296</v>
      </c>
      <c r="CM147" s="7">
        <f t="shared" si="221"/>
        <v>0.99607973874291411</v>
      </c>
      <c r="CN147" s="7">
        <f t="shared" si="221"/>
        <v>0.99363637561503526</v>
      </c>
      <c r="CO147" s="7">
        <f t="shared" si="221"/>
        <v>0.99119301248715652</v>
      </c>
      <c r="CP147" s="7">
        <f t="shared" si="222"/>
        <v>0.98874964935927778</v>
      </c>
      <c r="CQ147" s="7">
        <f t="shared" si="222"/>
        <v>0.98630628623139893</v>
      </c>
      <c r="CR147" s="7">
        <f t="shared" si="222"/>
        <v>0.98386292310352008</v>
      </c>
      <c r="CS147" s="7">
        <f t="shared" si="222"/>
        <v>0.98141955997564134</v>
      </c>
      <c r="CT147" s="7">
        <f t="shared" si="222"/>
        <v>0.9789761968477626</v>
      </c>
      <c r="CU147" s="7">
        <f t="shared" si="222"/>
        <v>0.97653283371988375</v>
      </c>
      <c r="CV147" s="7">
        <f t="shared" si="222"/>
        <v>0.9740894705920049</v>
      </c>
      <c r="CW147" s="7">
        <f t="shared" si="222"/>
        <v>0.97164610746412616</v>
      </c>
      <c r="CX147" s="7">
        <f t="shared" si="222"/>
        <v>0.96920274433624742</v>
      </c>
      <c r="CY147" s="7">
        <f t="shared" si="222"/>
        <v>0.96675938120836857</v>
      </c>
      <c r="CZ147" s="7">
        <f t="shared" si="222"/>
        <v>0.96431601808048972</v>
      </c>
      <c r="DA147" s="7">
        <f t="shared" si="222"/>
        <v>0.96187265495261098</v>
      </c>
      <c r="DB147" s="7">
        <f t="shared" si="222"/>
        <v>0.95942929182473224</v>
      </c>
      <c r="DC147" s="7">
        <f t="shared" si="222"/>
        <v>0.95698592869685339</v>
      </c>
      <c r="DD147" s="7">
        <f t="shared" si="223"/>
        <v>0.95518182675994256</v>
      </c>
      <c r="DE147" s="7">
        <f t="shared" si="223"/>
        <v>0.95337772482303185</v>
      </c>
      <c r="DF147" s="7">
        <f t="shared" si="223"/>
        <v>0.95157362288612102</v>
      </c>
      <c r="DG147" s="7">
        <f t="shared" si="223"/>
        <v>0.9497695209492103</v>
      </c>
      <c r="DH147" s="7">
        <f t="shared" si="223"/>
        <v>0.94796541901229947</v>
      </c>
      <c r="DI147" s="7">
        <f t="shared" si="223"/>
        <v>0.94616131707538864</v>
      </c>
      <c r="DJ147" s="7">
        <f t="shared" si="223"/>
        <v>0.94435721513847781</v>
      </c>
      <c r="DK147" s="7">
        <f t="shared" si="223"/>
        <v>0.94255311320156709</v>
      </c>
      <c r="DL147" s="7">
        <f t="shared" si="223"/>
        <v>0.94074901126465627</v>
      </c>
      <c r="DM147" s="7">
        <f t="shared" si="223"/>
        <v>0.93894490932774555</v>
      </c>
      <c r="DN147" s="7">
        <f t="shared" si="224"/>
        <v>0.93714080739083472</v>
      </c>
      <c r="DO147" s="7">
        <f t="shared" si="224"/>
        <v>0.93533670545392389</v>
      </c>
      <c r="DP147" s="7">
        <f t="shared" si="224"/>
        <v>0.93353260351701306</v>
      </c>
      <c r="DQ147" s="7">
        <f t="shared" si="224"/>
        <v>0.93172850158010234</v>
      </c>
      <c r="DR147" s="7">
        <f t="shared" si="224"/>
        <v>0.92992439964319151</v>
      </c>
      <c r="DS147" s="7">
        <f t="shared" si="224"/>
        <v>0.92812029770628079</v>
      </c>
      <c r="DT147" s="7">
        <f t="shared" si="224"/>
        <v>0.92631619576936997</v>
      </c>
      <c r="DU147" s="7">
        <f t="shared" si="224"/>
        <v>0.92451209383245914</v>
      </c>
      <c r="DV147" s="7">
        <f t="shared" si="224"/>
        <v>0.92270799189554842</v>
      </c>
      <c r="DW147" s="7">
        <f t="shared" si="224"/>
        <v>0.92090388995863759</v>
      </c>
      <c r="DX147" s="7">
        <f t="shared" si="224"/>
        <v>0.91909978802172676</v>
      </c>
      <c r="DY147" s="7">
        <f t="shared" si="224"/>
        <v>0.91729568608481604</v>
      </c>
      <c r="DZ147" s="7">
        <f t="shared" si="224"/>
        <v>0.91549158414790521</v>
      </c>
      <c r="EA147" s="7">
        <f t="shared" si="224"/>
        <v>0.91368748221099438</v>
      </c>
      <c r="EC147" s="1">
        <v>1.44</v>
      </c>
      <c r="ED147" s="4">
        <f t="shared" si="196"/>
        <v>1.2488147900167357</v>
      </c>
      <c r="EE147" s="4">
        <f t="shared" si="197"/>
        <v>1.2351912522804127</v>
      </c>
      <c r="EF147" s="4">
        <f t="shared" si="198"/>
        <v>1.185597579912689</v>
      </c>
      <c r="EG147" s="4">
        <f t="shared" si="199"/>
        <v>1.1309741810811698</v>
      </c>
      <c r="EH147" s="4">
        <f t="shared" si="200"/>
        <v>1.0863420461940982</v>
      </c>
      <c r="EI147" s="4">
        <f t="shared" si="201"/>
        <v>1.0156266437659445</v>
      </c>
      <c r="EJ147" s="4">
        <f t="shared" si="202"/>
        <v>0.95698592869685339</v>
      </c>
      <c r="EK147" s="4">
        <f t="shared" si="203"/>
        <v>0.91368748221099438</v>
      </c>
    </row>
    <row r="148" spans="16:141" x14ac:dyDescent="0.35">
      <c r="P148" s="1">
        <f t="shared" si="204"/>
        <v>1.45</v>
      </c>
      <c r="Q148" s="7">
        <f t="shared" si="215"/>
        <v>1.2489974014227334</v>
      </c>
      <c r="R148" s="7">
        <f t="shared" si="215"/>
        <v>1.246779317561139</v>
      </c>
      <c r="S148" s="7">
        <f t="shared" si="215"/>
        <v>1.2445612336995446</v>
      </c>
      <c r="T148" s="7">
        <f t="shared" si="215"/>
        <v>1.2423431498379502</v>
      </c>
      <c r="U148" s="7">
        <f t="shared" si="215"/>
        <v>1.2401250659763559</v>
      </c>
      <c r="V148" s="7">
        <f t="shared" si="215"/>
        <v>1.2379069821147615</v>
      </c>
      <c r="W148" s="7">
        <f t="shared" si="215"/>
        <v>1.2356888982531671</v>
      </c>
      <c r="X148" s="7">
        <f t="shared" si="216"/>
        <v>1.2316609262710374</v>
      </c>
      <c r="Y148" s="7">
        <f t="shared" si="216"/>
        <v>1.2276329542889077</v>
      </c>
      <c r="Z148" s="7">
        <f t="shared" si="216"/>
        <v>1.2236049823067781</v>
      </c>
      <c r="AA148" s="7">
        <f t="shared" si="216"/>
        <v>1.2195770103246484</v>
      </c>
      <c r="AB148" s="7">
        <f t="shared" si="216"/>
        <v>1.2155490383425187</v>
      </c>
      <c r="AC148" s="7">
        <f t="shared" si="216"/>
        <v>1.211521066360389</v>
      </c>
      <c r="AD148" s="7">
        <f t="shared" si="216"/>
        <v>1.2074930943782594</v>
      </c>
      <c r="AE148" s="7">
        <f t="shared" si="216"/>
        <v>1.2034651223961297</v>
      </c>
      <c r="AF148" s="7">
        <f t="shared" si="216"/>
        <v>1.199437150414</v>
      </c>
      <c r="AG148" s="7">
        <f t="shared" si="216"/>
        <v>1.1954091784318703</v>
      </c>
      <c r="AH148" s="7">
        <f t="shared" si="216"/>
        <v>1.1913812064497407</v>
      </c>
      <c r="AI148" s="7">
        <f t="shared" si="216"/>
        <v>1.187353234467611</v>
      </c>
      <c r="AJ148" s="7">
        <f t="shared" si="217"/>
        <v>1.1828428754950489</v>
      </c>
      <c r="AK148" s="7">
        <f t="shared" si="217"/>
        <v>1.1783325165224867</v>
      </c>
      <c r="AL148" s="7">
        <f t="shared" si="217"/>
        <v>1.1738221575499244</v>
      </c>
      <c r="AM148" s="7">
        <f t="shared" si="217"/>
        <v>1.1693117985773622</v>
      </c>
      <c r="AN148" s="7">
        <f t="shared" si="217"/>
        <v>1.1648014396048001</v>
      </c>
      <c r="AO148" s="7">
        <f t="shared" si="217"/>
        <v>1.160291080632238</v>
      </c>
      <c r="AP148" s="7">
        <f t="shared" si="217"/>
        <v>1.1557807216596758</v>
      </c>
      <c r="AQ148" s="7">
        <f t="shared" si="217"/>
        <v>1.1512703626871137</v>
      </c>
      <c r="AR148" s="7">
        <f t="shared" si="217"/>
        <v>1.1467600037145513</v>
      </c>
      <c r="AS148" s="7">
        <f t="shared" si="217"/>
        <v>1.1422496447419892</v>
      </c>
      <c r="AT148" s="7">
        <f t="shared" si="217"/>
        <v>1.1377392857694271</v>
      </c>
      <c r="AU148" s="7">
        <f t="shared" si="217"/>
        <v>1.1332289267968649</v>
      </c>
      <c r="AV148" s="7">
        <f t="shared" si="218"/>
        <v>1.1295321310802291</v>
      </c>
      <c r="AW148" s="7">
        <f t="shared" si="218"/>
        <v>1.125835335363593</v>
      </c>
      <c r="AX148" s="7">
        <f t="shared" si="218"/>
        <v>1.122138539646957</v>
      </c>
      <c r="AY148" s="7">
        <f t="shared" si="218"/>
        <v>1.1184417439303209</v>
      </c>
      <c r="AZ148" s="7">
        <f t="shared" si="218"/>
        <v>1.1147449482136849</v>
      </c>
      <c r="BA148" s="7">
        <f t="shared" si="218"/>
        <v>1.1110481524970486</v>
      </c>
      <c r="BB148" s="7">
        <f t="shared" si="218"/>
        <v>1.1073513567804125</v>
      </c>
      <c r="BC148" s="7">
        <f t="shared" si="218"/>
        <v>1.1036545610637765</v>
      </c>
      <c r="BD148" s="7">
        <f t="shared" si="218"/>
        <v>1.0999577653471404</v>
      </c>
      <c r="BE148" s="7">
        <f t="shared" si="218"/>
        <v>1.0962609696305043</v>
      </c>
      <c r="BF148" s="7">
        <f t="shared" si="218"/>
        <v>1.0925641739138683</v>
      </c>
      <c r="BG148" s="7">
        <f t="shared" si="218"/>
        <v>1.0888673781972322</v>
      </c>
      <c r="BH148" s="7">
        <f t="shared" si="219"/>
        <v>1.0859474876131445</v>
      </c>
      <c r="BI148" s="7">
        <f t="shared" si="219"/>
        <v>1.0830275970290568</v>
      </c>
      <c r="BJ148" s="7">
        <f t="shared" si="219"/>
        <v>1.0801077064449691</v>
      </c>
      <c r="BK148" s="7">
        <f t="shared" si="219"/>
        <v>1.0771878158608816</v>
      </c>
      <c r="BL148" s="7">
        <f t="shared" si="219"/>
        <v>1.0742679252767939</v>
      </c>
      <c r="BM148" s="7">
        <f t="shared" si="219"/>
        <v>1.0713480346927062</v>
      </c>
      <c r="BN148" s="7">
        <f t="shared" si="219"/>
        <v>1.0684281441086187</v>
      </c>
      <c r="BO148" s="7">
        <f t="shared" si="219"/>
        <v>1.065508253524531</v>
      </c>
      <c r="BP148" s="7">
        <f t="shared" si="219"/>
        <v>1.0625883629404433</v>
      </c>
      <c r="BQ148" s="7">
        <f t="shared" si="219"/>
        <v>1.0596684723563559</v>
      </c>
      <c r="BR148" s="7">
        <f t="shared" si="220"/>
        <v>1.0567485817722682</v>
      </c>
      <c r="BS148" s="7">
        <f t="shared" si="220"/>
        <v>1.0538286911881807</v>
      </c>
      <c r="BT148" s="7">
        <f t="shared" si="220"/>
        <v>1.050908800604093</v>
      </c>
      <c r="BU148" s="7">
        <f t="shared" si="220"/>
        <v>1.0479889100200053</v>
      </c>
      <c r="BV148" s="7">
        <f t="shared" si="220"/>
        <v>1.0450690194359178</v>
      </c>
      <c r="BW148" s="7">
        <f t="shared" si="220"/>
        <v>1.0421491288518301</v>
      </c>
      <c r="BX148" s="7">
        <f t="shared" si="220"/>
        <v>1.0392292382677426</v>
      </c>
      <c r="BY148" s="7">
        <f t="shared" si="220"/>
        <v>1.0363093476836549</v>
      </c>
      <c r="BZ148" s="7">
        <f t="shared" si="220"/>
        <v>1.0333894570995672</v>
      </c>
      <c r="CA148" s="7">
        <f t="shared" si="220"/>
        <v>1.0304695665154797</v>
      </c>
      <c r="CB148" s="7">
        <f t="shared" si="220"/>
        <v>1.027549675931392</v>
      </c>
      <c r="CC148" s="7">
        <f t="shared" si="220"/>
        <v>1.0246297853473043</v>
      </c>
      <c r="CD148" s="7">
        <f t="shared" si="220"/>
        <v>1.0217098947632168</v>
      </c>
      <c r="CE148" s="7">
        <f t="shared" si="220"/>
        <v>1.0187900041791291</v>
      </c>
      <c r="CF148" s="7">
        <f t="shared" si="221"/>
        <v>1.0163503917913583</v>
      </c>
      <c r="CG148" s="7">
        <f t="shared" si="221"/>
        <v>1.0139107794035875</v>
      </c>
      <c r="CH148" s="7">
        <f t="shared" si="221"/>
        <v>1.0114711670158167</v>
      </c>
      <c r="CI148" s="7">
        <f t="shared" si="221"/>
        <v>1.0090315546280459</v>
      </c>
      <c r="CJ148" s="7">
        <f t="shared" si="221"/>
        <v>1.0065919422402752</v>
      </c>
      <c r="CK148" s="7">
        <f t="shared" si="221"/>
        <v>1.0041523298525044</v>
      </c>
      <c r="CL148" s="7">
        <f t="shared" si="221"/>
        <v>1.0017127174647336</v>
      </c>
      <c r="CM148" s="7">
        <f t="shared" si="221"/>
        <v>0.99927310507696276</v>
      </c>
      <c r="CN148" s="7">
        <f t="shared" si="221"/>
        <v>0.99683349268919197</v>
      </c>
      <c r="CO148" s="7">
        <f t="shared" si="221"/>
        <v>0.99439388030142117</v>
      </c>
      <c r="CP148" s="7">
        <f t="shared" si="222"/>
        <v>0.99195426791365038</v>
      </c>
      <c r="CQ148" s="7">
        <f t="shared" si="222"/>
        <v>0.98951465552587958</v>
      </c>
      <c r="CR148" s="7">
        <f t="shared" si="222"/>
        <v>0.98707504313810879</v>
      </c>
      <c r="CS148" s="7">
        <f t="shared" si="222"/>
        <v>0.98463543075033799</v>
      </c>
      <c r="CT148" s="7">
        <f t="shared" si="222"/>
        <v>0.9821958183625672</v>
      </c>
      <c r="CU148" s="7">
        <f t="shared" si="222"/>
        <v>0.9797562059747964</v>
      </c>
      <c r="CV148" s="7">
        <f t="shared" si="222"/>
        <v>0.97731659358702561</v>
      </c>
      <c r="CW148" s="7">
        <f t="shared" si="222"/>
        <v>0.97487698119925481</v>
      </c>
      <c r="CX148" s="7">
        <f t="shared" si="222"/>
        <v>0.97243736881148402</v>
      </c>
      <c r="CY148" s="7">
        <f t="shared" si="222"/>
        <v>0.96999775642371322</v>
      </c>
      <c r="CZ148" s="7">
        <f t="shared" si="222"/>
        <v>0.96755814403594242</v>
      </c>
      <c r="DA148" s="7">
        <f t="shared" si="222"/>
        <v>0.96511853164817163</v>
      </c>
      <c r="DB148" s="7">
        <f t="shared" si="222"/>
        <v>0.96267891926040083</v>
      </c>
      <c r="DC148" s="7">
        <f t="shared" si="222"/>
        <v>0.96023930687263004</v>
      </c>
      <c r="DD148" s="7">
        <f t="shared" si="223"/>
        <v>0.95843744694402644</v>
      </c>
      <c r="DE148" s="7">
        <f t="shared" si="223"/>
        <v>0.95663558701542284</v>
      </c>
      <c r="DF148" s="7">
        <f t="shared" si="223"/>
        <v>0.95483372708681924</v>
      </c>
      <c r="DG148" s="7">
        <f t="shared" si="223"/>
        <v>0.95303186715821564</v>
      </c>
      <c r="DH148" s="7">
        <f t="shared" si="223"/>
        <v>0.95123000722961215</v>
      </c>
      <c r="DI148" s="7">
        <f t="shared" si="223"/>
        <v>0.94942814730100855</v>
      </c>
      <c r="DJ148" s="7">
        <f t="shared" si="223"/>
        <v>0.94762628737240495</v>
      </c>
      <c r="DK148" s="7">
        <f t="shared" si="223"/>
        <v>0.94582442744380146</v>
      </c>
      <c r="DL148" s="7">
        <f t="shared" si="223"/>
        <v>0.94402256751519786</v>
      </c>
      <c r="DM148" s="7">
        <f t="shared" si="223"/>
        <v>0.94222070758659426</v>
      </c>
      <c r="DN148" s="7">
        <f t="shared" si="224"/>
        <v>0.94041884765799066</v>
      </c>
      <c r="DO148" s="7">
        <f t="shared" si="224"/>
        <v>0.93861698772938706</v>
      </c>
      <c r="DP148" s="7">
        <f t="shared" si="224"/>
        <v>0.93681512780078346</v>
      </c>
      <c r="DQ148" s="7">
        <f t="shared" si="224"/>
        <v>0.93501326787217998</v>
      </c>
      <c r="DR148" s="7">
        <f t="shared" si="224"/>
        <v>0.93321140794357638</v>
      </c>
      <c r="DS148" s="7">
        <f t="shared" si="224"/>
        <v>0.93140954801497278</v>
      </c>
      <c r="DT148" s="7">
        <f t="shared" si="224"/>
        <v>0.92960768808636929</v>
      </c>
      <c r="DU148" s="7">
        <f t="shared" si="224"/>
        <v>0.92780582815776569</v>
      </c>
      <c r="DV148" s="7">
        <f t="shared" si="224"/>
        <v>0.92600396822916209</v>
      </c>
      <c r="DW148" s="7">
        <f t="shared" si="224"/>
        <v>0.92420210830055849</v>
      </c>
      <c r="DX148" s="7">
        <f t="shared" si="224"/>
        <v>0.92240024837195489</v>
      </c>
      <c r="DY148" s="7">
        <f t="shared" si="224"/>
        <v>0.9205983884433514</v>
      </c>
      <c r="DZ148" s="7">
        <f t="shared" si="224"/>
        <v>0.9187965285147478</v>
      </c>
      <c r="EA148" s="7">
        <f t="shared" si="224"/>
        <v>0.9169946685861442</v>
      </c>
      <c r="EC148" s="1">
        <v>1.45</v>
      </c>
      <c r="ED148" s="4">
        <f t="shared" si="196"/>
        <v>1.2489974014227334</v>
      </c>
      <c r="EE148" s="4">
        <f t="shared" si="197"/>
        <v>1.2356888982531671</v>
      </c>
      <c r="EF148" s="4">
        <f t="shared" si="198"/>
        <v>1.187353234467611</v>
      </c>
      <c r="EG148" s="4">
        <f t="shared" si="199"/>
        <v>1.1332289267968649</v>
      </c>
      <c r="EH148" s="4">
        <f t="shared" si="200"/>
        <v>1.088867378197232</v>
      </c>
      <c r="EI148" s="4">
        <f t="shared" si="201"/>
        <v>1.0187900041791291</v>
      </c>
      <c r="EJ148" s="4">
        <f t="shared" si="202"/>
        <v>0.96023930687263004</v>
      </c>
      <c r="EK148" s="4">
        <f t="shared" si="203"/>
        <v>0.91699466858614431</v>
      </c>
    </row>
    <row r="149" spans="16:141" x14ac:dyDescent="0.35">
      <c r="P149" s="1">
        <f t="shared" si="204"/>
        <v>1.46</v>
      </c>
      <c r="Q149" s="7">
        <f t="shared" si="215"/>
        <v>1.2491800128287311</v>
      </c>
      <c r="R149" s="7">
        <f t="shared" si="215"/>
        <v>1.2470144347282628</v>
      </c>
      <c r="S149" s="7">
        <f t="shared" si="215"/>
        <v>1.2448488566277944</v>
      </c>
      <c r="T149" s="7">
        <f t="shared" si="215"/>
        <v>1.2426832785273261</v>
      </c>
      <c r="U149" s="7">
        <f t="shared" si="215"/>
        <v>1.2405177004268579</v>
      </c>
      <c r="V149" s="7">
        <f t="shared" si="215"/>
        <v>1.2383521223263896</v>
      </c>
      <c r="W149" s="7">
        <f t="shared" si="215"/>
        <v>1.2361865442259212</v>
      </c>
      <c r="X149" s="7">
        <f t="shared" si="216"/>
        <v>1.2322634062923055</v>
      </c>
      <c r="Y149" s="7">
        <f t="shared" si="216"/>
        <v>1.2283402683586897</v>
      </c>
      <c r="Z149" s="7">
        <f t="shared" si="216"/>
        <v>1.2244171304250742</v>
      </c>
      <c r="AA149" s="7">
        <f t="shared" si="216"/>
        <v>1.2204939924914584</v>
      </c>
      <c r="AB149" s="7">
        <f t="shared" si="216"/>
        <v>1.2165708545578426</v>
      </c>
      <c r="AC149" s="7">
        <f t="shared" si="216"/>
        <v>1.2126477166242269</v>
      </c>
      <c r="AD149" s="7">
        <f t="shared" si="216"/>
        <v>1.2087245786906111</v>
      </c>
      <c r="AE149" s="7">
        <f t="shared" si="216"/>
        <v>1.2048014407569954</v>
      </c>
      <c r="AF149" s="7">
        <f t="shared" si="216"/>
        <v>1.2008783028233798</v>
      </c>
      <c r="AG149" s="7">
        <f t="shared" si="216"/>
        <v>1.1969551648897641</v>
      </c>
      <c r="AH149" s="7">
        <f t="shared" si="216"/>
        <v>1.1930320269561483</v>
      </c>
      <c r="AI149" s="7">
        <f t="shared" si="216"/>
        <v>1.1891088890225325</v>
      </c>
      <c r="AJ149" s="7">
        <f t="shared" si="217"/>
        <v>1.1846401209800348</v>
      </c>
      <c r="AK149" s="7">
        <f t="shared" si="217"/>
        <v>1.1801713529375371</v>
      </c>
      <c r="AL149" s="7">
        <f t="shared" si="217"/>
        <v>1.1757025848950395</v>
      </c>
      <c r="AM149" s="7">
        <f t="shared" si="217"/>
        <v>1.1712338168525418</v>
      </c>
      <c r="AN149" s="7">
        <f t="shared" si="217"/>
        <v>1.1667650488100441</v>
      </c>
      <c r="AO149" s="7">
        <f t="shared" si="217"/>
        <v>1.1622962807675463</v>
      </c>
      <c r="AP149" s="7">
        <f t="shared" si="217"/>
        <v>1.1578275127250486</v>
      </c>
      <c r="AQ149" s="7">
        <f t="shared" si="217"/>
        <v>1.1533587446825511</v>
      </c>
      <c r="AR149" s="7">
        <f t="shared" si="217"/>
        <v>1.1488899766400533</v>
      </c>
      <c r="AS149" s="7">
        <f t="shared" si="217"/>
        <v>1.1444212085975556</v>
      </c>
      <c r="AT149" s="7">
        <f t="shared" si="217"/>
        <v>1.1399524405550578</v>
      </c>
      <c r="AU149" s="7">
        <f t="shared" si="217"/>
        <v>1.1354836725125601</v>
      </c>
      <c r="AV149" s="7">
        <f t="shared" si="218"/>
        <v>1.1318094256532105</v>
      </c>
      <c r="AW149" s="7">
        <f t="shared" si="218"/>
        <v>1.1281351787938609</v>
      </c>
      <c r="AX149" s="7">
        <f t="shared" si="218"/>
        <v>1.1244609319345114</v>
      </c>
      <c r="AY149" s="7">
        <f t="shared" si="218"/>
        <v>1.1207866850751618</v>
      </c>
      <c r="AZ149" s="7">
        <f t="shared" si="218"/>
        <v>1.1171124382158124</v>
      </c>
      <c r="BA149" s="7">
        <f t="shared" si="218"/>
        <v>1.1134381913564628</v>
      </c>
      <c r="BB149" s="7">
        <f t="shared" si="218"/>
        <v>1.1097639444971132</v>
      </c>
      <c r="BC149" s="7">
        <f t="shared" si="218"/>
        <v>1.1060896976377637</v>
      </c>
      <c r="BD149" s="7">
        <f t="shared" si="218"/>
        <v>1.1024154507784141</v>
      </c>
      <c r="BE149" s="7">
        <f t="shared" si="218"/>
        <v>1.0987412039190647</v>
      </c>
      <c r="BF149" s="7">
        <f t="shared" si="218"/>
        <v>1.0950669570597151</v>
      </c>
      <c r="BG149" s="7">
        <f t="shared" si="218"/>
        <v>1.0913927102003655</v>
      </c>
      <c r="BH149" s="7">
        <f t="shared" si="219"/>
        <v>1.0884994041333633</v>
      </c>
      <c r="BI149" s="7">
        <f t="shared" si="219"/>
        <v>1.0856060980663613</v>
      </c>
      <c r="BJ149" s="7">
        <f t="shared" si="219"/>
        <v>1.0827127919993591</v>
      </c>
      <c r="BK149" s="7">
        <f t="shared" si="219"/>
        <v>1.0798194859323569</v>
      </c>
      <c r="BL149" s="7">
        <f t="shared" si="219"/>
        <v>1.0769261798653549</v>
      </c>
      <c r="BM149" s="7">
        <f t="shared" si="219"/>
        <v>1.0740328737983527</v>
      </c>
      <c r="BN149" s="7">
        <f t="shared" si="219"/>
        <v>1.0711395677313504</v>
      </c>
      <c r="BO149" s="7">
        <f t="shared" si="219"/>
        <v>1.0682462616643484</v>
      </c>
      <c r="BP149" s="7">
        <f t="shared" si="219"/>
        <v>1.0653529555973462</v>
      </c>
      <c r="BQ149" s="7">
        <f t="shared" si="219"/>
        <v>1.062459649530344</v>
      </c>
      <c r="BR149" s="7">
        <f t="shared" si="220"/>
        <v>1.059566343463342</v>
      </c>
      <c r="BS149" s="7">
        <f t="shared" si="220"/>
        <v>1.0566730373963398</v>
      </c>
      <c r="BT149" s="7">
        <f t="shared" si="220"/>
        <v>1.0537797313293376</v>
      </c>
      <c r="BU149" s="7">
        <f t="shared" si="220"/>
        <v>1.0508864252623356</v>
      </c>
      <c r="BV149" s="7">
        <f t="shared" si="220"/>
        <v>1.0479931191953333</v>
      </c>
      <c r="BW149" s="7">
        <f t="shared" si="220"/>
        <v>1.0450998131283311</v>
      </c>
      <c r="BX149" s="7">
        <f t="shared" si="220"/>
        <v>1.0422065070613291</v>
      </c>
      <c r="BY149" s="7">
        <f t="shared" si="220"/>
        <v>1.0393132009943269</v>
      </c>
      <c r="BZ149" s="7">
        <f t="shared" si="220"/>
        <v>1.0364198949273247</v>
      </c>
      <c r="CA149" s="7">
        <f t="shared" si="220"/>
        <v>1.0335265888603227</v>
      </c>
      <c r="CB149" s="7">
        <f t="shared" si="220"/>
        <v>1.0306332827933204</v>
      </c>
      <c r="CC149" s="7">
        <f t="shared" si="220"/>
        <v>1.0277399767263182</v>
      </c>
      <c r="CD149" s="7">
        <f t="shared" si="220"/>
        <v>1.0248466706593162</v>
      </c>
      <c r="CE149" s="7">
        <f t="shared" si="220"/>
        <v>1.021953364592314</v>
      </c>
      <c r="CF149" s="7">
        <f t="shared" si="221"/>
        <v>1.0195175029446513</v>
      </c>
      <c r="CG149" s="7">
        <f t="shared" si="221"/>
        <v>1.0170816412969883</v>
      </c>
      <c r="CH149" s="7">
        <f t="shared" si="221"/>
        <v>1.0146457796493256</v>
      </c>
      <c r="CI149" s="7">
        <f t="shared" si="221"/>
        <v>1.0122099180016628</v>
      </c>
      <c r="CJ149" s="7">
        <f t="shared" si="221"/>
        <v>1.0097740563539999</v>
      </c>
      <c r="CK149" s="7">
        <f t="shared" si="221"/>
        <v>1.0073381947063371</v>
      </c>
      <c r="CL149" s="7">
        <f t="shared" si="221"/>
        <v>1.0049023330586744</v>
      </c>
      <c r="CM149" s="7">
        <f t="shared" si="221"/>
        <v>1.0024664714110114</v>
      </c>
      <c r="CN149" s="7">
        <f t="shared" si="221"/>
        <v>1.0000306097633487</v>
      </c>
      <c r="CO149" s="7">
        <f t="shared" si="221"/>
        <v>0.99759474811568594</v>
      </c>
      <c r="CP149" s="7">
        <f t="shared" si="222"/>
        <v>0.99515888646802309</v>
      </c>
      <c r="CQ149" s="7">
        <f t="shared" si="222"/>
        <v>0.99272302482036023</v>
      </c>
      <c r="CR149" s="7">
        <f t="shared" si="222"/>
        <v>0.99028716317269749</v>
      </c>
      <c r="CS149" s="7">
        <f t="shared" si="222"/>
        <v>0.98785130152503464</v>
      </c>
      <c r="CT149" s="7">
        <f t="shared" si="222"/>
        <v>0.9854154398773719</v>
      </c>
      <c r="CU149" s="7">
        <f t="shared" si="222"/>
        <v>0.98297957822970905</v>
      </c>
      <c r="CV149" s="7">
        <f t="shared" si="222"/>
        <v>0.98054371658204631</v>
      </c>
      <c r="CW149" s="7">
        <f t="shared" si="222"/>
        <v>0.97810785493438346</v>
      </c>
      <c r="CX149" s="7">
        <f t="shared" si="222"/>
        <v>0.97567199328672061</v>
      </c>
      <c r="CY149" s="7">
        <f t="shared" si="222"/>
        <v>0.97323613163905787</v>
      </c>
      <c r="CZ149" s="7">
        <f t="shared" si="222"/>
        <v>0.97080026999139502</v>
      </c>
      <c r="DA149" s="7">
        <f t="shared" si="222"/>
        <v>0.96836440834373216</v>
      </c>
      <c r="DB149" s="7">
        <f t="shared" si="222"/>
        <v>0.96592854669606942</v>
      </c>
      <c r="DC149" s="7">
        <f t="shared" si="222"/>
        <v>0.96349268504840668</v>
      </c>
      <c r="DD149" s="7">
        <f t="shared" si="223"/>
        <v>0.96169306712811031</v>
      </c>
      <c r="DE149" s="7">
        <f t="shared" si="223"/>
        <v>0.95989344920781394</v>
      </c>
      <c r="DF149" s="7">
        <f t="shared" si="223"/>
        <v>0.95809383128751757</v>
      </c>
      <c r="DG149" s="7">
        <f t="shared" si="223"/>
        <v>0.9562942133672212</v>
      </c>
      <c r="DH149" s="7">
        <f t="shared" si="223"/>
        <v>0.95449459544692494</v>
      </c>
      <c r="DI149" s="7">
        <f t="shared" si="223"/>
        <v>0.95269497752662857</v>
      </c>
      <c r="DJ149" s="7">
        <f t="shared" si="223"/>
        <v>0.9508953596063322</v>
      </c>
      <c r="DK149" s="7">
        <f t="shared" si="223"/>
        <v>0.94909574168603583</v>
      </c>
      <c r="DL149" s="7">
        <f t="shared" si="223"/>
        <v>0.94729612376573957</v>
      </c>
      <c r="DM149" s="7">
        <f t="shared" si="223"/>
        <v>0.9454965058454432</v>
      </c>
      <c r="DN149" s="7">
        <f t="shared" si="224"/>
        <v>0.94369688792514683</v>
      </c>
      <c r="DO149" s="7">
        <f t="shared" si="224"/>
        <v>0.94189727000485046</v>
      </c>
      <c r="DP149" s="7">
        <f t="shared" si="224"/>
        <v>0.94009765208455409</v>
      </c>
      <c r="DQ149" s="7">
        <f t="shared" si="224"/>
        <v>0.93829803416425772</v>
      </c>
      <c r="DR149" s="7">
        <f t="shared" si="224"/>
        <v>0.93649841624396135</v>
      </c>
      <c r="DS149" s="7">
        <f t="shared" si="224"/>
        <v>0.93469879832366498</v>
      </c>
      <c r="DT149" s="7">
        <f t="shared" si="224"/>
        <v>0.93289918040336872</v>
      </c>
      <c r="DU149" s="7">
        <f t="shared" si="224"/>
        <v>0.93109956248307235</v>
      </c>
      <c r="DV149" s="7">
        <f t="shared" si="224"/>
        <v>0.92929994456277598</v>
      </c>
      <c r="DW149" s="7">
        <f t="shared" si="224"/>
        <v>0.92750032664247961</v>
      </c>
      <c r="DX149" s="7">
        <f t="shared" si="224"/>
        <v>0.92570070872218335</v>
      </c>
      <c r="DY149" s="7">
        <f t="shared" si="224"/>
        <v>0.92390109080188698</v>
      </c>
      <c r="DZ149" s="7">
        <f t="shared" si="224"/>
        <v>0.92210147288159061</v>
      </c>
      <c r="EA149" s="7">
        <f t="shared" si="224"/>
        <v>0.92030185496129424</v>
      </c>
      <c r="EC149" s="1">
        <v>1.46</v>
      </c>
      <c r="ED149" s="4">
        <f t="shared" si="196"/>
        <v>1.2491800128287311</v>
      </c>
      <c r="EE149" s="4">
        <f t="shared" si="197"/>
        <v>1.2361865442259212</v>
      </c>
      <c r="EF149" s="4">
        <f t="shared" si="198"/>
        <v>1.1891088890225325</v>
      </c>
      <c r="EG149" s="4">
        <f t="shared" si="199"/>
        <v>1.1354836725125601</v>
      </c>
      <c r="EH149" s="4">
        <f t="shared" si="200"/>
        <v>1.0913927102003655</v>
      </c>
      <c r="EI149" s="4">
        <f t="shared" si="201"/>
        <v>1.021953364592314</v>
      </c>
      <c r="EJ149" s="4">
        <f t="shared" si="202"/>
        <v>0.96349268504840668</v>
      </c>
      <c r="EK149" s="4">
        <f t="shared" si="203"/>
        <v>0.92030185496129424</v>
      </c>
    </row>
    <row r="150" spans="16:141" x14ac:dyDescent="0.35">
      <c r="P150" s="1">
        <f t="shared" si="204"/>
        <v>1.47</v>
      </c>
      <c r="Q150" s="7">
        <f t="shared" si="215"/>
        <v>1.2493626242347289</v>
      </c>
      <c r="R150" s="7">
        <f t="shared" si="215"/>
        <v>1.2472495518953866</v>
      </c>
      <c r="S150" s="7">
        <f t="shared" si="215"/>
        <v>1.2451364795560445</v>
      </c>
      <c r="T150" s="7">
        <f t="shared" si="215"/>
        <v>1.2430234072167021</v>
      </c>
      <c r="U150" s="7">
        <f t="shared" si="215"/>
        <v>1.24091033487736</v>
      </c>
      <c r="V150" s="7">
        <f t="shared" si="215"/>
        <v>1.2387972625380177</v>
      </c>
      <c r="W150" s="7">
        <f t="shared" si="215"/>
        <v>1.2366841901986756</v>
      </c>
      <c r="X150" s="7">
        <f t="shared" si="216"/>
        <v>1.2328658863135737</v>
      </c>
      <c r="Y150" s="7">
        <f t="shared" si="216"/>
        <v>1.2290475824284721</v>
      </c>
      <c r="Z150" s="7">
        <f t="shared" si="216"/>
        <v>1.2252292785433703</v>
      </c>
      <c r="AA150" s="7">
        <f t="shared" si="216"/>
        <v>1.2214109746582686</v>
      </c>
      <c r="AB150" s="7">
        <f t="shared" si="216"/>
        <v>1.2175926707731668</v>
      </c>
      <c r="AC150" s="7">
        <f t="shared" si="216"/>
        <v>1.2137743668880652</v>
      </c>
      <c r="AD150" s="7">
        <f t="shared" si="216"/>
        <v>1.2099560630029633</v>
      </c>
      <c r="AE150" s="7">
        <f t="shared" si="216"/>
        <v>1.2061377591178615</v>
      </c>
      <c r="AF150" s="7">
        <f t="shared" si="216"/>
        <v>1.2023194552327598</v>
      </c>
      <c r="AG150" s="7">
        <f t="shared" si="216"/>
        <v>1.198501151347658</v>
      </c>
      <c r="AH150" s="7">
        <f t="shared" si="216"/>
        <v>1.1946828474625564</v>
      </c>
      <c r="AI150" s="7">
        <f t="shared" si="216"/>
        <v>1.1908645435774545</v>
      </c>
      <c r="AJ150" s="7">
        <f t="shared" si="217"/>
        <v>1.1864373664650212</v>
      </c>
      <c r="AK150" s="7">
        <f t="shared" si="217"/>
        <v>1.1820101893525881</v>
      </c>
      <c r="AL150" s="7">
        <f t="shared" si="217"/>
        <v>1.1775830122401547</v>
      </c>
      <c r="AM150" s="7">
        <f t="shared" si="217"/>
        <v>1.1731558351277214</v>
      </c>
      <c r="AN150" s="7">
        <f t="shared" si="217"/>
        <v>1.1687286580152882</v>
      </c>
      <c r="AO150" s="7">
        <f t="shared" si="217"/>
        <v>1.1643014809028549</v>
      </c>
      <c r="AP150" s="7">
        <f t="shared" si="217"/>
        <v>1.1598743037904216</v>
      </c>
      <c r="AQ150" s="7">
        <f t="shared" si="217"/>
        <v>1.1554471266779884</v>
      </c>
      <c r="AR150" s="7">
        <f t="shared" si="217"/>
        <v>1.1510199495655551</v>
      </c>
      <c r="AS150" s="7">
        <f t="shared" si="217"/>
        <v>1.1465927724531217</v>
      </c>
      <c r="AT150" s="7">
        <f t="shared" si="217"/>
        <v>1.1421655953406886</v>
      </c>
      <c r="AU150" s="7">
        <f t="shared" si="217"/>
        <v>1.1377384182282553</v>
      </c>
      <c r="AV150" s="7">
        <f t="shared" si="218"/>
        <v>1.1340867202261924</v>
      </c>
      <c r="AW150" s="7">
        <f t="shared" si="218"/>
        <v>1.1304350222241293</v>
      </c>
      <c r="AX150" s="7">
        <f t="shared" si="218"/>
        <v>1.1267833242220662</v>
      </c>
      <c r="AY150" s="7">
        <f t="shared" si="218"/>
        <v>1.1231316262200033</v>
      </c>
      <c r="AZ150" s="7">
        <f t="shared" si="218"/>
        <v>1.1194799282179404</v>
      </c>
      <c r="BA150" s="7">
        <f t="shared" si="218"/>
        <v>1.1158282302158773</v>
      </c>
      <c r="BB150" s="7">
        <f t="shared" si="218"/>
        <v>1.1121765322138142</v>
      </c>
      <c r="BC150" s="7">
        <f t="shared" si="218"/>
        <v>1.1085248342117513</v>
      </c>
      <c r="BD150" s="7">
        <f t="shared" si="218"/>
        <v>1.1048731362096884</v>
      </c>
      <c r="BE150" s="7">
        <f t="shared" si="218"/>
        <v>1.1012214382076253</v>
      </c>
      <c r="BF150" s="7">
        <f t="shared" si="218"/>
        <v>1.0975697402055622</v>
      </c>
      <c r="BG150" s="7">
        <f t="shared" si="218"/>
        <v>1.0939180422034993</v>
      </c>
      <c r="BH150" s="7">
        <f t="shared" si="219"/>
        <v>1.0910513206535826</v>
      </c>
      <c r="BI150" s="7">
        <f t="shared" si="219"/>
        <v>1.0881845991036658</v>
      </c>
      <c r="BJ150" s="7">
        <f t="shared" si="219"/>
        <v>1.0853178775537493</v>
      </c>
      <c r="BK150" s="7">
        <f t="shared" si="219"/>
        <v>1.0824511560038326</v>
      </c>
      <c r="BL150" s="7">
        <f t="shared" si="219"/>
        <v>1.0795844344539158</v>
      </c>
      <c r="BM150" s="7">
        <f t="shared" si="219"/>
        <v>1.0767177129039993</v>
      </c>
      <c r="BN150" s="7">
        <f t="shared" si="219"/>
        <v>1.0738509913540826</v>
      </c>
      <c r="BO150" s="7">
        <f t="shared" si="219"/>
        <v>1.0709842698041658</v>
      </c>
      <c r="BP150" s="7">
        <f t="shared" si="219"/>
        <v>1.0681175482542491</v>
      </c>
      <c r="BQ150" s="7">
        <f t="shared" si="219"/>
        <v>1.0652508267043324</v>
      </c>
      <c r="BR150" s="7">
        <f t="shared" si="220"/>
        <v>1.0623841051544158</v>
      </c>
      <c r="BS150" s="7">
        <f t="shared" si="220"/>
        <v>1.0595173836044991</v>
      </c>
      <c r="BT150" s="7">
        <f t="shared" si="220"/>
        <v>1.0566506620545824</v>
      </c>
      <c r="BU150" s="7">
        <f t="shared" si="220"/>
        <v>1.0537839405046658</v>
      </c>
      <c r="BV150" s="7">
        <f t="shared" si="220"/>
        <v>1.0509172189547491</v>
      </c>
      <c r="BW150" s="7">
        <f t="shared" si="220"/>
        <v>1.0480504974048324</v>
      </c>
      <c r="BX150" s="7">
        <f t="shared" si="220"/>
        <v>1.0451837758549156</v>
      </c>
      <c r="BY150" s="7">
        <f t="shared" si="220"/>
        <v>1.0423170543049989</v>
      </c>
      <c r="BZ150" s="7">
        <f t="shared" si="220"/>
        <v>1.0394503327550824</v>
      </c>
      <c r="CA150" s="7">
        <f t="shared" si="220"/>
        <v>1.0365836112051656</v>
      </c>
      <c r="CB150" s="7">
        <f t="shared" si="220"/>
        <v>1.0337168896552489</v>
      </c>
      <c r="CC150" s="7">
        <f t="shared" si="220"/>
        <v>1.0308501681053324</v>
      </c>
      <c r="CD150" s="7">
        <f t="shared" si="220"/>
        <v>1.0279834465554156</v>
      </c>
      <c r="CE150" s="7">
        <f t="shared" si="220"/>
        <v>1.0251167250054989</v>
      </c>
      <c r="CF150" s="7">
        <f t="shared" si="221"/>
        <v>1.022684614097944</v>
      </c>
      <c r="CG150" s="7">
        <f t="shared" si="221"/>
        <v>1.0202525031903893</v>
      </c>
      <c r="CH150" s="7">
        <f t="shared" si="221"/>
        <v>1.0178203922828344</v>
      </c>
      <c r="CI150" s="7">
        <f t="shared" si="221"/>
        <v>1.0153882813752797</v>
      </c>
      <c r="CJ150" s="7">
        <f t="shared" si="221"/>
        <v>1.0129561704677248</v>
      </c>
      <c r="CK150" s="7">
        <f t="shared" si="221"/>
        <v>1.0105240595601699</v>
      </c>
      <c r="CL150" s="7">
        <f t="shared" si="221"/>
        <v>1.0080919486526152</v>
      </c>
      <c r="CM150" s="7">
        <f t="shared" si="221"/>
        <v>1.0056598377450603</v>
      </c>
      <c r="CN150" s="7">
        <f t="shared" si="221"/>
        <v>1.0032277268375056</v>
      </c>
      <c r="CO150" s="7">
        <f t="shared" si="221"/>
        <v>1.0007956159299507</v>
      </c>
      <c r="CP150" s="7">
        <f t="shared" si="222"/>
        <v>0.9983635050223959</v>
      </c>
      <c r="CQ150" s="7">
        <f t="shared" si="222"/>
        <v>0.99593139411484111</v>
      </c>
      <c r="CR150" s="7">
        <f t="shared" si="222"/>
        <v>0.9934992832072862</v>
      </c>
      <c r="CS150" s="7">
        <f t="shared" si="222"/>
        <v>0.9910671722997314</v>
      </c>
      <c r="CT150" s="7">
        <f t="shared" si="222"/>
        <v>0.98863506139217661</v>
      </c>
      <c r="CU150" s="7">
        <f t="shared" si="222"/>
        <v>0.98620295048462181</v>
      </c>
      <c r="CV150" s="7">
        <f t="shared" si="222"/>
        <v>0.98377083957706701</v>
      </c>
      <c r="CW150" s="7">
        <f t="shared" si="222"/>
        <v>0.98133872866951211</v>
      </c>
      <c r="CX150" s="7">
        <f t="shared" si="222"/>
        <v>0.97890661776195731</v>
      </c>
      <c r="CY150" s="7">
        <f t="shared" si="222"/>
        <v>0.97647450685440251</v>
      </c>
      <c r="CZ150" s="7">
        <f t="shared" si="222"/>
        <v>0.97404239594684772</v>
      </c>
      <c r="DA150" s="7">
        <f t="shared" si="222"/>
        <v>0.97161028503929292</v>
      </c>
      <c r="DB150" s="7">
        <f t="shared" si="222"/>
        <v>0.96917817413173812</v>
      </c>
      <c r="DC150" s="7">
        <f t="shared" si="222"/>
        <v>0.96674606322418333</v>
      </c>
      <c r="DD150" s="7">
        <f t="shared" si="223"/>
        <v>0.96494868731219419</v>
      </c>
      <c r="DE150" s="7">
        <f t="shared" si="223"/>
        <v>0.96315131140020505</v>
      </c>
      <c r="DF150" s="7">
        <f t="shared" si="223"/>
        <v>0.9613539354882159</v>
      </c>
      <c r="DG150" s="7">
        <f t="shared" si="223"/>
        <v>0.95955655957622676</v>
      </c>
      <c r="DH150" s="7">
        <f t="shared" si="223"/>
        <v>0.95775918366423762</v>
      </c>
      <c r="DI150" s="7">
        <f t="shared" si="223"/>
        <v>0.95596180775224848</v>
      </c>
      <c r="DJ150" s="7">
        <f t="shared" si="223"/>
        <v>0.95416443184025934</v>
      </c>
      <c r="DK150" s="7">
        <f t="shared" si="223"/>
        <v>0.9523670559282702</v>
      </c>
      <c r="DL150" s="7">
        <f t="shared" si="223"/>
        <v>0.95056968001628106</v>
      </c>
      <c r="DM150" s="7">
        <f t="shared" si="223"/>
        <v>0.94877230410429192</v>
      </c>
      <c r="DN150" s="7">
        <f t="shared" si="224"/>
        <v>0.94697492819230278</v>
      </c>
      <c r="DO150" s="7">
        <f t="shared" si="224"/>
        <v>0.94517755228031364</v>
      </c>
      <c r="DP150" s="7">
        <f t="shared" si="224"/>
        <v>0.9433801763683245</v>
      </c>
      <c r="DQ150" s="7">
        <f t="shared" si="224"/>
        <v>0.94158280045633536</v>
      </c>
      <c r="DR150" s="7">
        <f t="shared" si="224"/>
        <v>0.93978542454434622</v>
      </c>
      <c r="DS150" s="7">
        <f t="shared" si="224"/>
        <v>0.93798804863235707</v>
      </c>
      <c r="DT150" s="7">
        <f t="shared" si="224"/>
        <v>0.93619067272036804</v>
      </c>
      <c r="DU150" s="7">
        <f t="shared" si="224"/>
        <v>0.9343932968083789</v>
      </c>
      <c r="DV150" s="7">
        <f t="shared" si="224"/>
        <v>0.93259592089638976</v>
      </c>
      <c r="DW150" s="7">
        <f t="shared" si="224"/>
        <v>0.93079854498440062</v>
      </c>
      <c r="DX150" s="7">
        <f t="shared" si="224"/>
        <v>0.92900116907241148</v>
      </c>
      <c r="DY150" s="7">
        <f t="shared" si="224"/>
        <v>0.92720379316042234</v>
      </c>
      <c r="DZ150" s="7">
        <f t="shared" si="224"/>
        <v>0.9254064172484332</v>
      </c>
      <c r="EA150" s="7">
        <f t="shared" si="224"/>
        <v>0.92360904133644406</v>
      </c>
      <c r="EC150" s="1">
        <v>1.47</v>
      </c>
      <c r="ED150" s="4">
        <f t="shared" si="196"/>
        <v>1.2493626242347289</v>
      </c>
      <c r="EE150" s="4">
        <f t="shared" si="197"/>
        <v>1.2366841901986756</v>
      </c>
      <c r="EF150" s="4">
        <f t="shared" si="198"/>
        <v>1.1908645435774545</v>
      </c>
      <c r="EG150" s="4">
        <f t="shared" si="199"/>
        <v>1.1377384182282553</v>
      </c>
      <c r="EH150" s="4">
        <f t="shared" si="200"/>
        <v>1.0939180422034993</v>
      </c>
      <c r="EI150" s="4">
        <f t="shared" si="201"/>
        <v>1.0251167250054989</v>
      </c>
      <c r="EJ150" s="4">
        <f t="shared" si="202"/>
        <v>0.96674606322418333</v>
      </c>
      <c r="EK150" s="4">
        <f t="shared" si="203"/>
        <v>0.92360904133644406</v>
      </c>
    </row>
    <row r="151" spans="16:141" x14ac:dyDescent="0.35">
      <c r="P151" s="1">
        <f t="shared" si="204"/>
        <v>1.48</v>
      </c>
      <c r="Q151" s="7">
        <f t="shared" si="215"/>
        <v>1.2495452356407266</v>
      </c>
      <c r="R151" s="7">
        <f t="shared" si="215"/>
        <v>1.2474846690625105</v>
      </c>
      <c r="S151" s="7">
        <f t="shared" si="215"/>
        <v>1.2454241024842945</v>
      </c>
      <c r="T151" s="7">
        <f t="shared" si="215"/>
        <v>1.2433635359060782</v>
      </c>
      <c r="U151" s="7">
        <f t="shared" si="215"/>
        <v>1.2413029693278621</v>
      </c>
      <c r="V151" s="7">
        <f t="shared" si="215"/>
        <v>1.239242402749646</v>
      </c>
      <c r="W151" s="7">
        <f t="shared" si="215"/>
        <v>1.23718183617143</v>
      </c>
      <c r="X151" s="7">
        <f t="shared" si="216"/>
        <v>1.233468366334842</v>
      </c>
      <c r="Y151" s="7">
        <f t="shared" si="216"/>
        <v>1.2297548964982543</v>
      </c>
      <c r="Z151" s="7">
        <f t="shared" si="216"/>
        <v>1.2260414266616664</v>
      </c>
      <c r="AA151" s="7">
        <f t="shared" si="216"/>
        <v>1.2223279568250787</v>
      </c>
      <c r="AB151" s="7">
        <f t="shared" si="216"/>
        <v>1.2186144869884907</v>
      </c>
      <c r="AC151" s="7">
        <f t="shared" si="216"/>
        <v>1.214901017151903</v>
      </c>
      <c r="AD151" s="7">
        <f t="shared" si="216"/>
        <v>1.2111875473153151</v>
      </c>
      <c r="AE151" s="7">
        <f t="shared" si="216"/>
        <v>1.2074740774787274</v>
      </c>
      <c r="AF151" s="7">
        <f t="shared" si="216"/>
        <v>1.2037606076421394</v>
      </c>
      <c r="AG151" s="7">
        <f t="shared" si="216"/>
        <v>1.2000471378055517</v>
      </c>
      <c r="AH151" s="7">
        <f t="shared" si="216"/>
        <v>1.1963336679689638</v>
      </c>
      <c r="AI151" s="7">
        <f t="shared" si="216"/>
        <v>1.1926201981323761</v>
      </c>
      <c r="AJ151" s="7">
        <f t="shared" si="217"/>
        <v>1.1882346119500073</v>
      </c>
      <c r="AK151" s="7">
        <f t="shared" si="217"/>
        <v>1.1838490257676384</v>
      </c>
      <c r="AL151" s="7">
        <f t="shared" si="217"/>
        <v>1.1794634395852697</v>
      </c>
      <c r="AM151" s="7">
        <f t="shared" si="217"/>
        <v>1.1750778534029009</v>
      </c>
      <c r="AN151" s="7">
        <f t="shared" si="217"/>
        <v>1.170692267220532</v>
      </c>
      <c r="AO151" s="7">
        <f t="shared" si="217"/>
        <v>1.1663066810381633</v>
      </c>
      <c r="AP151" s="7">
        <f t="shared" si="217"/>
        <v>1.1619210948557945</v>
      </c>
      <c r="AQ151" s="7">
        <f t="shared" si="217"/>
        <v>1.1575355086734256</v>
      </c>
      <c r="AR151" s="7">
        <f t="shared" si="217"/>
        <v>1.1531499224910569</v>
      </c>
      <c r="AS151" s="7">
        <f t="shared" si="217"/>
        <v>1.1487643363086881</v>
      </c>
      <c r="AT151" s="7">
        <f t="shared" si="217"/>
        <v>1.1443787501263192</v>
      </c>
      <c r="AU151" s="7">
        <f t="shared" si="217"/>
        <v>1.1399931639439504</v>
      </c>
      <c r="AV151" s="7">
        <f t="shared" si="218"/>
        <v>1.1363640147991738</v>
      </c>
      <c r="AW151" s="7">
        <f t="shared" si="218"/>
        <v>1.1327348656543972</v>
      </c>
      <c r="AX151" s="7">
        <f t="shared" si="218"/>
        <v>1.1291057165096208</v>
      </c>
      <c r="AY151" s="7">
        <f t="shared" si="218"/>
        <v>1.1254765673648444</v>
      </c>
      <c r="AZ151" s="7">
        <f t="shared" si="218"/>
        <v>1.1218474182200679</v>
      </c>
      <c r="BA151" s="7">
        <f t="shared" si="218"/>
        <v>1.1182182690752915</v>
      </c>
      <c r="BB151" s="7">
        <f t="shared" si="218"/>
        <v>1.1145891199305149</v>
      </c>
      <c r="BC151" s="7">
        <f t="shared" si="218"/>
        <v>1.1109599707857385</v>
      </c>
      <c r="BD151" s="7">
        <f t="shared" si="218"/>
        <v>1.1073308216409621</v>
      </c>
      <c r="BE151" s="7">
        <f t="shared" si="218"/>
        <v>1.1037016724961854</v>
      </c>
      <c r="BF151" s="7">
        <f t="shared" si="218"/>
        <v>1.100072523351409</v>
      </c>
      <c r="BG151" s="7">
        <f t="shared" si="218"/>
        <v>1.0964433742066326</v>
      </c>
      <c r="BH151" s="7">
        <f t="shared" si="219"/>
        <v>1.0936032371738018</v>
      </c>
      <c r="BI151" s="7">
        <f t="shared" si="219"/>
        <v>1.0907631001409706</v>
      </c>
      <c r="BJ151" s="7">
        <f t="shared" si="219"/>
        <v>1.0879229631081393</v>
      </c>
      <c r="BK151" s="7">
        <f t="shared" si="219"/>
        <v>1.085082826075308</v>
      </c>
      <c r="BL151" s="7">
        <f t="shared" si="219"/>
        <v>1.082242689042477</v>
      </c>
      <c r="BM151" s="7">
        <f t="shared" si="219"/>
        <v>1.0794025520096457</v>
      </c>
      <c r="BN151" s="7">
        <f t="shared" si="219"/>
        <v>1.0765624149768145</v>
      </c>
      <c r="BO151" s="7">
        <f t="shared" si="219"/>
        <v>1.0737222779439832</v>
      </c>
      <c r="BP151" s="7">
        <f t="shared" si="219"/>
        <v>1.0708821409111522</v>
      </c>
      <c r="BQ151" s="7">
        <f t="shared" si="219"/>
        <v>1.0680420038783209</v>
      </c>
      <c r="BR151" s="7">
        <f t="shared" si="220"/>
        <v>1.0652018668454897</v>
      </c>
      <c r="BS151" s="7">
        <f t="shared" si="220"/>
        <v>1.0623617298126584</v>
      </c>
      <c r="BT151" s="7">
        <f t="shared" si="220"/>
        <v>1.0595215927798272</v>
      </c>
      <c r="BU151" s="7">
        <f t="shared" si="220"/>
        <v>1.0566814557469961</v>
      </c>
      <c r="BV151" s="7">
        <f t="shared" si="220"/>
        <v>1.0538413187141649</v>
      </c>
      <c r="BW151" s="7">
        <f t="shared" si="220"/>
        <v>1.0510011816813336</v>
      </c>
      <c r="BX151" s="7">
        <f t="shared" si="220"/>
        <v>1.0481610446485023</v>
      </c>
      <c r="BY151" s="7">
        <f t="shared" si="220"/>
        <v>1.0453209076156711</v>
      </c>
      <c r="BZ151" s="7">
        <f t="shared" si="220"/>
        <v>1.0424807705828401</v>
      </c>
      <c r="CA151" s="7">
        <f t="shared" si="220"/>
        <v>1.0396406335500088</v>
      </c>
      <c r="CB151" s="7">
        <f t="shared" si="220"/>
        <v>1.0368004965171775</v>
      </c>
      <c r="CC151" s="7">
        <f t="shared" si="220"/>
        <v>1.0339603594843463</v>
      </c>
      <c r="CD151" s="7">
        <f t="shared" si="220"/>
        <v>1.031120222451515</v>
      </c>
      <c r="CE151" s="7">
        <f t="shared" si="220"/>
        <v>1.028280085418684</v>
      </c>
      <c r="CF151" s="7">
        <f t="shared" si="221"/>
        <v>1.0258517252512369</v>
      </c>
      <c r="CG151" s="7">
        <f t="shared" si="221"/>
        <v>1.0234233650837901</v>
      </c>
      <c r="CH151" s="7">
        <f t="shared" si="221"/>
        <v>1.0209950049163434</v>
      </c>
      <c r="CI151" s="7">
        <f t="shared" si="221"/>
        <v>1.0185666447488966</v>
      </c>
      <c r="CJ151" s="7">
        <f t="shared" si="221"/>
        <v>1.0161382845814497</v>
      </c>
      <c r="CK151" s="7">
        <f t="shared" si="221"/>
        <v>1.0137099244140029</v>
      </c>
      <c r="CL151" s="7">
        <f t="shared" si="221"/>
        <v>1.011281564246556</v>
      </c>
      <c r="CM151" s="7">
        <f t="shared" si="221"/>
        <v>1.0088532040791092</v>
      </c>
      <c r="CN151" s="7">
        <f t="shared" si="221"/>
        <v>1.0064248439116623</v>
      </c>
      <c r="CO151" s="7">
        <f t="shared" si="221"/>
        <v>1.0039964837442155</v>
      </c>
      <c r="CP151" s="7">
        <f t="shared" si="222"/>
        <v>1.0015681235767686</v>
      </c>
      <c r="CQ151" s="7">
        <f t="shared" si="222"/>
        <v>0.99913976340932187</v>
      </c>
      <c r="CR151" s="7">
        <f t="shared" si="222"/>
        <v>0.99671140324187513</v>
      </c>
      <c r="CS151" s="7">
        <f t="shared" si="222"/>
        <v>0.99428304307442827</v>
      </c>
      <c r="CT151" s="7">
        <f t="shared" si="222"/>
        <v>0.99185468290698142</v>
      </c>
      <c r="CU151" s="7">
        <f t="shared" si="222"/>
        <v>0.98942632273953457</v>
      </c>
      <c r="CV151" s="7">
        <f t="shared" si="222"/>
        <v>0.98699796257208772</v>
      </c>
      <c r="CW151" s="7">
        <f t="shared" si="222"/>
        <v>0.98456960240464098</v>
      </c>
      <c r="CX151" s="7">
        <f t="shared" si="222"/>
        <v>0.98214124223719412</v>
      </c>
      <c r="CY151" s="7">
        <f t="shared" si="222"/>
        <v>0.97971288206974727</v>
      </c>
      <c r="CZ151" s="7">
        <f t="shared" si="222"/>
        <v>0.97728452190230053</v>
      </c>
      <c r="DA151" s="7">
        <f t="shared" si="222"/>
        <v>0.97485616173485368</v>
      </c>
      <c r="DB151" s="7">
        <f t="shared" si="222"/>
        <v>0.97242780156740682</v>
      </c>
      <c r="DC151" s="7">
        <f t="shared" si="222"/>
        <v>0.96999944139995997</v>
      </c>
      <c r="DD151" s="7">
        <f t="shared" si="223"/>
        <v>0.96820430749627806</v>
      </c>
      <c r="DE151" s="7">
        <f t="shared" si="223"/>
        <v>0.96640917359259615</v>
      </c>
      <c r="DF151" s="7">
        <f t="shared" si="223"/>
        <v>0.96461403968891424</v>
      </c>
      <c r="DG151" s="7">
        <f t="shared" si="223"/>
        <v>0.96281890578523233</v>
      </c>
      <c r="DH151" s="7">
        <f t="shared" si="223"/>
        <v>0.96102377188155041</v>
      </c>
      <c r="DI151" s="7">
        <f t="shared" si="223"/>
        <v>0.9592286379778685</v>
      </c>
      <c r="DJ151" s="7">
        <f t="shared" si="223"/>
        <v>0.95743350407418648</v>
      </c>
      <c r="DK151" s="7">
        <f t="shared" si="223"/>
        <v>0.95563837017050457</v>
      </c>
      <c r="DL151" s="7">
        <f t="shared" si="223"/>
        <v>0.95384323626682266</v>
      </c>
      <c r="DM151" s="7">
        <f t="shared" si="223"/>
        <v>0.95204810236314075</v>
      </c>
      <c r="DN151" s="7">
        <f t="shared" si="224"/>
        <v>0.95025296845945884</v>
      </c>
      <c r="DO151" s="7">
        <f t="shared" si="224"/>
        <v>0.94845783455577692</v>
      </c>
      <c r="DP151" s="7">
        <f t="shared" si="224"/>
        <v>0.94666270065209501</v>
      </c>
      <c r="DQ151" s="7">
        <f t="shared" si="224"/>
        <v>0.9448675667484131</v>
      </c>
      <c r="DR151" s="7">
        <f t="shared" si="224"/>
        <v>0.94307243284473119</v>
      </c>
      <c r="DS151" s="7">
        <f t="shared" si="224"/>
        <v>0.94127729894104917</v>
      </c>
      <c r="DT151" s="7">
        <f t="shared" si="224"/>
        <v>0.93948216503736726</v>
      </c>
      <c r="DU151" s="7">
        <f t="shared" si="224"/>
        <v>0.93768703113368534</v>
      </c>
      <c r="DV151" s="7">
        <f t="shared" si="224"/>
        <v>0.93589189723000343</v>
      </c>
      <c r="DW151" s="7">
        <f t="shared" si="224"/>
        <v>0.93409676332632152</v>
      </c>
      <c r="DX151" s="7">
        <f t="shared" si="224"/>
        <v>0.93230162942263961</v>
      </c>
      <c r="DY151" s="7">
        <f t="shared" si="224"/>
        <v>0.9305064955189577</v>
      </c>
      <c r="DZ151" s="7">
        <f t="shared" si="224"/>
        <v>0.92871136161527579</v>
      </c>
      <c r="EA151" s="7">
        <f t="shared" si="224"/>
        <v>0.92691622771159388</v>
      </c>
      <c r="EC151" s="1">
        <v>1.48</v>
      </c>
      <c r="ED151" s="4">
        <f t="shared" si="196"/>
        <v>1.2495452356407266</v>
      </c>
      <c r="EE151" s="4">
        <f t="shared" si="197"/>
        <v>1.23718183617143</v>
      </c>
      <c r="EF151" s="4">
        <f t="shared" si="198"/>
        <v>1.1926201981323761</v>
      </c>
      <c r="EG151" s="4">
        <f t="shared" si="199"/>
        <v>1.1399931639439504</v>
      </c>
      <c r="EH151" s="4">
        <f t="shared" si="200"/>
        <v>1.0964433742066328</v>
      </c>
      <c r="EI151" s="4">
        <f t="shared" si="201"/>
        <v>1.0282800854186838</v>
      </c>
      <c r="EJ151" s="4">
        <f t="shared" si="202"/>
        <v>0.96999944139995997</v>
      </c>
      <c r="EK151" s="4">
        <f t="shared" si="203"/>
        <v>0.92691622771159388</v>
      </c>
    </row>
    <row r="152" spans="16:141" x14ac:dyDescent="0.35">
      <c r="P152" s="1">
        <f t="shared" si="204"/>
        <v>1.49</v>
      </c>
      <c r="Q152" s="7">
        <f t="shared" si="215"/>
        <v>1.2497278470467243</v>
      </c>
      <c r="R152" s="7">
        <f t="shared" si="215"/>
        <v>1.2477197862296343</v>
      </c>
      <c r="S152" s="7">
        <f t="shared" si="215"/>
        <v>1.2457117254125443</v>
      </c>
      <c r="T152" s="7">
        <f t="shared" si="215"/>
        <v>1.2437036645954542</v>
      </c>
      <c r="U152" s="7">
        <f t="shared" si="215"/>
        <v>1.2416956037783644</v>
      </c>
      <c r="V152" s="7">
        <f t="shared" si="215"/>
        <v>1.2396875429612744</v>
      </c>
      <c r="W152" s="7">
        <f t="shared" si="215"/>
        <v>1.2376794821441843</v>
      </c>
      <c r="X152" s="7">
        <f t="shared" si="216"/>
        <v>1.2340708463561108</v>
      </c>
      <c r="Y152" s="7">
        <f t="shared" si="216"/>
        <v>1.2304622105680367</v>
      </c>
      <c r="Z152" s="7">
        <f t="shared" si="216"/>
        <v>1.2268535747799629</v>
      </c>
      <c r="AA152" s="7">
        <f t="shared" si="216"/>
        <v>1.2232449389918891</v>
      </c>
      <c r="AB152" s="7">
        <f t="shared" si="216"/>
        <v>1.2196363032038153</v>
      </c>
      <c r="AC152" s="7">
        <f t="shared" si="216"/>
        <v>1.2160276674157413</v>
      </c>
      <c r="AD152" s="7">
        <f t="shared" si="216"/>
        <v>1.2124190316276675</v>
      </c>
      <c r="AE152" s="7">
        <f t="shared" si="216"/>
        <v>1.2088103958395937</v>
      </c>
      <c r="AF152" s="7">
        <f t="shared" si="216"/>
        <v>1.2052017600515199</v>
      </c>
      <c r="AG152" s="7">
        <f t="shared" si="216"/>
        <v>1.2015931242634459</v>
      </c>
      <c r="AH152" s="7">
        <f t="shared" si="216"/>
        <v>1.1979844884753721</v>
      </c>
      <c r="AI152" s="7">
        <f t="shared" si="216"/>
        <v>1.1943758526872983</v>
      </c>
      <c r="AJ152" s="7">
        <f t="shared" si="217"/>
        <v>1.1900318574349937</v>
      </c>
      <c r="AK152" s="7">
        <f t="shared" si="217"/>
        <v>1.1856878621826892</v>
      </c>
      <c r="AL152" s="7">
        <f t="shared" si="217"/>
        <v>1.1813438669303848</v>
      </c>
      <c r="AM152" s="7">
        <f t="shared" si="217"/>
        <v>1.1769998716780805</v>
      </c>
      <c r="AN152" s="7">
        <f t="shared" si="217"/>
        <v>1.1726558764257762</v>
      </c>
      <c r="AO152" s="7">
        <f t="shared" si="217"/>
        <v>1.1683118811734718</v>
      </c>
      <c r="AP152" s="7">
        <f t="shared" si="217"/>
        <v>1.1639678859211675</v>
      </c>
      <c r="AQ152" s="7">
        <f t="shared" si="217"/>
        <v>1.159623890668863</v>
      </c>
      <c r="AR152" s="7">
        <f t="shared" si="217"/>
        <v>1.1552798954165586</v>
      </c>
      <c r="AS152" s="7">
        <f t="shared" si="217"/>
        <v>1.1509359001642543</v>
      </c>
      <c r="AT152" s="7">
        <f t="shared" si="217"/>
        <v>1.14659190491195</v>
      </c>
      <c r="AU152" s="7">
        <f t="shared" si="217"/>
        <v>1.1422479096596456</v>
      </c>
      <c r="AV152" s="7">
        <f t="shared" si="218"/>
        <v>1.1386413093721555</v>
      </c>
      <c r="AW152" s="7">
        <f t="shared" si="218"/>
        <v>1.1350347090846655</v>
      </c>
      <c r="AX152" s="7">
        <f t="shared" si="218"/>
        <v>1.1314281087971756</v>
      </c>
      <c r="AY152" s="7">
        <f t="shared" si="218"/>
        <v>1.1278215085096859</v>
      </c>
      <c r="AZ152" s="7">
        <f t="shared" si="218"/>
        <v>1.1242149082221959</v>
      </c>
      <c r="BA152" s="7">
        <f t="shared" si="218"/>
        <v>1.120608307934706</v>
      </c>
      <c r="BB152" s="7">
        <f t="shared" si="218"/>
        <v>1.1170017076472161</v>
      </c>
      <c r="BC152" s="7">
        <f t="shared" si="218"/>
        <v>1.1133951073597261</v>
      </c>
      <c r="BD152" s="7">
        <f t="shared" si="218"/>
        <v>1.1097885070722362</v>
      </c>
      <c r="BE152" s="7">
        <f t="shared" si="218"/>
        <v>1.1061819067847463</v>
      </c>
      <c r="BF152" s="7">
        <f t="shared" si="218"/>
        <v>1.1025753064972563</v>
      </c>
      <c r="BG152" s="7">
        <f t="shared" si="218"/>
        <v>1.0989687062097664</v>
      </c>
      <c r="BH152" s="7">
        <f t="shared" si="219"/>
        <v>1.0961551536940206</v>
      </c>
      <c r="BI152" s="7">
        <f t="shared" si="219"/>
        <v>1.0933416011782748</v>
      </c>
      <c r="BJ152" s="7">
        <f t="shared" si="219"/>
        <v>1.0905280486625291</v>
      </c>
      <c r="BK152" s="7">
        <f t="shared" si="219"/>
        <v>1.0877144961467833</v>
      </c>
      <c r="BL152" s="7">
        <f t="shared" si="219"/>
        <v>1.0849009436310377</v>
      </c>
      <c r="BM152" s="7">
        <f t="shared" si="219"/>
        <v>1.082087391115292</v>
      </c>
      <c r="BN152" s="7">
        <f t="shared" si="219"/>
        <v>1.0792738385995462</v>
      </c>
      <c r="BO152" s="7">
        <f t="shared" si="219"/>
        <v>1.0764602860838004</v>
      </c>
      <c r="BP152" s="7">
        <f t="shared" si="219"/>
        <v>1.0736467335680546</v>
      </c>
      <c r="BQ152" s="7">
        <f t="shared" si="219"/>
        <v>1.0708331810523088</v>
      </c>
      <c r="BR152" s="7">
        <f t="shared" si="220"/>
        <v>1.0680196285365631</v>
      </c>
      <c r="BS152" s="7">
        <f t="shared" si="220"/>
        <v>1.0652060760208175</v>
      </c>
      <c r="BT152" s="7">
        <f t="shared" si="220"/>
        <v>1.0623925235050717</v>
      </c>
      <c r="BU152" s="7">
        <f t="shared" si="220"/>
        <v>1.059578970989326</v>
      </c>
      <c r="BV152" s="7">
        <f t="shared" si="220"/>
        <v>1.0567654184735802</v>
      </c>
      <c r="BW152" s="7">
        <f t="shared" si="220"/>
        <v>1.0539518659578344</v>
      </c>
      <c r="BX152" s="7">
        <f t="shared" si="220"/>
        <v>1.0511383134420886</v>
      </c>
      <c r="BY152" s="7">
        <f t="shared" si="220"/>
        <v>1.0483247609263429</v>
      </c>
      <c r="BZ152" s="7">
        <f t="shared" si="220"/>
        <v>1.0455112084105971</v>
      </c>
      <c r="CA152" s="7">
        <f t="shared" si="220"/>
        <v>1.0426976558948513</v>
      </c>
      <c r="CB152" s="7">
        <f t="shared" si="220"/>
        <v>1.0398841033791058</v>
      </c>
      <c r="CC152" s="7">
        <f t="shared" si="220"/>
        <v>1.03707055086336</v>
      </c>
      <c r="CD152" s="7">
        <f t="shared" si="220"/>
        <v>1.0342569983476142</v>
      </c>
      <c r="CE152" s="7">
        <f t="shared" si="220"/>
        <v>1.0314434458318684</v>
      </c>
      <c r="CF152" s="7">
        <f t="shared" si="221"/>
        <v>1.0290188364045298</v>
      </c>
      <c r="CG152" s="7">
        <f t="shared" si="221"/>
        <v>1.026594226977191</v>
      </c>
      <c r="CH152" s="7">
        <f t="shared" si="221"/>
        <v>1.024169617549852</v>
      </c>
      <c r="CI152" s="7">
        <f t="shared" si="221"/>
        <v>1.0217450081225132</v>
      </c>
      <c r="CJ152" s="7">
        <f t="shared" si="221"/>
        <v>1.0193203986951744</v>
      </c>
      <c r="CK152" s="7">
        <f t="shared" si="221"/>
        <v>1.0168957892678356</v>
      </c>
      <c r="CL152" s="7">
        <f t="shared" si="221"/>
        <v>1.0144711798404968</v>
      </c>
      <c r="CM152" s="7">
        <f t="shared" si="221"/>
        <v>1.0120465704131578</v>
      </c>
      <c r="CN152" s="7">
        <f t="shared" si="221"/>
        <v>1.009621960985819</v>
      </c>
      <c r="CO152" s="7">
        <f t="shared" si="221"/>
        <v>1.0071973515584802</v>
      </c>
      <c r="CP152" s="7">
        <f t="shared" si="222"/>
        <v>1.0047727421311414</v>
      </c>
      <c r="CQ152" s="7">
        <f t="shared" si="222"/>
        <v>1.0023481327038026</v>
      </c>
      <c r="CR152" s="7">
        <f t="shared" si="222"/>
        <v>0.99992352327646383</v>
      </c>
      <c r="CS152" s="7">
        <f t="shared" si="222"/>
        <v>0.99749891384912492</v>
      </c>
      <c r="CT152" s="7">
        <f t="shared" si="222"/>
        <v>0.99507430442178613</v>
      </c>
      <c r="CU152" s="7">
        <f t="shared" si="222"/>
        <v>0.99264969499444722</v>
      </c>
      <c r="CV152" s="7">
        <f t="shared" si="222"/>
        <v>0.99022508556710842</v>
      </c>
      <c r="CW152" s="7">
        <f t="shared" si="222"/>
        <v>0.98780047613976962</v>
      </c>
      <c r="CX152" s="7">
        <f t="shared" si="222"/>
        <v>0.98537586671243083</v>
      </c>
      <c r="CY152" s="7">
        <f t="shared" si="222"/>
        <v>0.98295125728509192</v>
      </c>
      <c r="CZ152" s="7">
        <f t="shared" si="222"/>
        <v>0.98052664785775312</v>
      </c>
      <c r="DA152" s="7">
        <f t="shared" si="222"/>
        <v>0.97810203843041421</v>
      </c>
      <c r="DB152" s="7">
        <f t="shared" si="222"/>
        <v>0.97567742900307541</v>
      </c>
      <c r="DC152" s="7">
        <f t="shared" si="222"/>
        <v>0.97325281957573662</v>
      </c>
      <c r="DD152" s="7">
        <f t="shared" si="223"/>
        <v>0.97145992768036193</v>
      </c>
      <c r="DE152" s="7">
        <f t="shared" si="223"/>
        <v>0.96966703578498725</v>
      </c>
      <c r="DF152" s="7">
        <f t="shared" si="223"/>
        <v>0.96787414388961257</v>
      </c>
      <c r="DG152" s="7">
        <f t="shared" si="223"/>
        <v>0.96608125199423789</v>
      </c>
      <c r="DH152" s="7">
        <f t="shared" si="223"/>
        <v>0.96428836009886321</v>
      </c>
      <c r="DI152" s="7">
        <f t="shared" si="223"/>
        <v>0.96249546820348841</v>
      </c>
      <c r="DJ152" s="7">
        <f t="shared" si="223"/>
        <v>0.96070257630811373</v>
      </c>
      <c r="DK152" s="7">
        <f t="shared" si="223"/>
        <v>0.95890968441273905</v>
      </c>
      <c r="DL152" s="7">
        <f t="shared" si="223"/>
        <v>0.95711679251736437</v>
      </c>
      <c r="DM152" s="7">
        <f t="shared" si="223"/>
        <v>0.95532390062198957</v>
      </c>
      <c r="DN152" s="7">
        <f t="shared" si="224"/>
        <v>0.95353100872661489</v>
      </c>
      <c r="DO152" s="7">
        <f t="shared" si="224"/>
        <v>0.95173811683124021</v>
      </c>
      <c r="DP152" s="7">
        <f t="shared" si="224"/>
        <v>0.94994522493586553</v>
      </c>
      <c r="DQ152" s="7">
        <f t="shared" si="224"/>
        <v>0.94815233304049085</v>
      </c>
      <c r="DR152" s="7">
        <f t="shared" si="224"/>
        <v>0.94635944114511616</v>
      </c>
      <c r="DS152" s="7">
        <f t="shared" si="224"/>
        <v>0.94456654924974148</v>
      </c>
      <c r="DT152" s="7">
        <f t="shared" si="224"/>
        <v>0.9427736573543668</v>
      </c>
      <c r="DU152" s="7">
        <f t="shared" si="224"/>
        <v>0.94098076545899201</v>
      </c>
      <c r="DV152" s="7">
        <f t="shared" si="224"/>
        <v>0.93918787356361733</v>
      </c>
      <c r="DW152" s="7">
        <f t="shared" si="224"/>
        <v>0.93739498166824264</v>
      </c>
      <c r="DX152" s="7">
        <f t="shared" si="224"/>
        <v>0.93560208977286796</v>
      </c>
      <c r="DY152" s="7">
        <f t="shared" si="224"/>
        <v>0.93380919787749328</v>
      </c>
      <c r="DZ152" s="7">
        <f t="shared" si="224"/>
        <v>0.93201630598211849</v>
      </c>
      <c r="EA152" s="7">
        <f t="shared" si="224"/>
        <v>0.93022341408674381</v>
      </c>
      <c r="EC152" s="1">
        <v>1.49</v>
      </c>
      <c r="ED152" s="4">
        <f t="shared" si="196"/>
        <v>1.2497278470467243</v>
      </c>
      <c r="EE152" s="4">
        <f t="shared" si="197"/>
        <v>1.2376794821441843</v>
      </c>
      <c r="EF152" s="4">
        <f t="shared" si="198"/>
        <v>1.1943758526872981</v>
      </c>
      <c r="EG152" s="4">
        <f t="shared" si="199"/>
        <v>1.1422479096596456</v>
      </c>
      <c r="EH152" s="4">
        <f t="shared" si="200"/>
        <v>1.0989687062097666</v>
      </c>
      <c r="EI152" s="4">
        <f t="shared" si="201"/>
        <v>1.0314434458318686</v>
      </c>
      <c r="EJ152" s="4">
        <f t="shared" si="202"/>
        <v>0.97325281957573662</v>
      </c>
      <c r="EK152" s="4">
        <f t="shared" si="203"/>
        <v>0.93022341408674381</v>
      </c>
    </row>
    <row r="153" spans="16:141" x14ac:dyDescent="0.35">
      <c r="P153" s="1">
        <f t="shared" si="204"/>
        <v>1.5</v>
      </c>
      <c r="Q153" s="7">
        <f t="shared" si="215"/>
        <v>1.2499104584527221</v>
      </c>
      <c r="R153" s="7">
        <f t="shared" si="215"/>
        <v>1.2479549033967583</v>
      </c>
      <c r="S153" s="7">
        <f t="shared" si="215"/>
        <v>1.2459993483407943</v>
      </c>
      <c r="T153" s="7">
        <f t="shared" si="215"/>
        <v>1.2440437932848305</v>
      </c>
      <c r="U153" s="7">
        <f t="shared" si="215"/>
        <v>1.2420882382288667</v>
      </c>
      <c r="V153" s="7">
        <f t="shared" si="215"/>
        <v>1.2401326831729027</v>
      </c>
      <c r="W153" s="7">
        <f t="shared" si="215"/>
        <v>1.2381771281169389</v>
      </c>
      <c r="X153" s="7">
        <f t="shared" si="216"/>
        <v>1.234673326377379</v>
      </c>
      <c r="Y153" s="7">
        <f t="shared" si="216"/>
        <v>1.2311695246378191</v>
      </c>
      <c r="Z153" s="7">
        <f t="shared" si="216"/>
        <v>1.227665722898259</v>
      </c>
      <c r="AA153" s="7">
        <f t="shared" si="216"/>
        <v>1.2241619211586992</v>
      </c>
      <c r="AB153" s="7">
        <f t="shared" si="216"/>
        <v>1.2206581194191393</v>
      </c>
      <c r="AC153" s="7">
        <f t="shared" si="216"/>
        <v>1.2171543176795794</v>
      </c>
      <c r="AD153" s="7">
        <f t="shared" si="216"/>
        <v>1.2136505159400195</v>
      </c>
      <c r="AE153" s="7">
        <f t="shared" si="216"/>
        <v>1.2101467142004596</v>
      </c>
      <c r="AF153" s="7">
        <f t="shared" si="216"/>
        <v>1.2066429124608995</v>
      </c>
      <c r="AG153" s="7">
        <f t="shared" si="216"/>
        <v>1.2031391107213396</v>
      </c>
      <c r="AH153" s="7">
        <f t="shared" si="216"/>
        <v>1.1996353089817797</v>
      </c>
      <c r="AI153" s="7">
        <f t="shared" si="216"/>
        <v>1.1961315072422198</v>
      </c>
      <c r="AJ153" s="7">
        <f t="shared" si="217"/>
        <v>1.1918291029199801</v>
      </c>
      <c r="AK153" s="7">
        <f t="shared" si="217"/>
        <v>1.1875266985977402</v>
      </c>
      <c r="AL153" s="7">
        <f t="shared" si="217"/>
        <v>1.1832242942755002</v>
      </c>
      <c r="AM153" s="7">
        <f t="shared" si="217"/>
        <v>1.1789218899532603</v>
      </c>
      <c r="AN153" s="7">
        <f t="shared" si="217"/>
        <v>1.1746194856310204</v>
      </c>
      <c r="AO153" s="7">
        <f t="shared" si="217"/>
        <v>1.1703170813087804</v>
      </c>
      <c r="AP153" s="7">
        <f t="shared" si="217"/>
        <v>1.1660146769865407</v>
      </c>
      <c r="AQ153" s="7">
        <f t="shared" si="217"/>
        <v>1.1617122726643008</v>
      </c>
      <c r="AR153" s="7">
        <f t="shared" si="217"/>
        <v>1.1574098683420608</v>
      </c>
      <c r="AS153" s="7">
        <f t="shared" si="217"/>
        <v>1.1531074640198209</v>
      </c>
      <c r="AT153" s="7">
        <f t="shared" si="217"/>
        <v>1.148805059697581</v>
      </c>
      <c r="AU153" s="7">
        <f t="shared" si="217"/>
        <v>1.144502655375341</v>
      </c>
      <c r="AV153" s="7">
        <f t="shared" si="218"/>
        <v>1.1409186039451373</v>
      </c>
      <c r="AW153" s="7">
        <f t="shared" si="218"/>
        <v>1.1373345525149341</v>
      </c>
      <c r="AX153" s="7">
        <f t="shared" si="218"/>
        <v>1.1337505010847306</v>
      </c>
      <c r="AY153" s="7">
        <f t="shared" si="218"/>
        <v>1.1301664496545274</v>
      </c>
      <c r="AZ153" s="7">
        <f t="shared" si="218"/>
        <v>1.1265823982243239</v>
      </c>
      <c r="BA153" s="7">
        <f t="shared" si="218"/>
        <v>1.1229983467941205</v>
      </c>
      <c r="BB153" s="7">
        <f t="shared" si="218"/>
        <v>1.1194142953639172</v>
      </c>
      <c r="BC153" s="7">
        <f t="shared" si="218"/>
        <v>1.1158302439337138</v>
      </c>
      <c r="BD153" s="7">
        <f t="shared" si="218"/>
        <v>1.1122461925035103</v>
      </c>
      <c r="BE153" s="7">
        <f t="shared" si="218"/>
        <v>1.1086621410733071</v>
      </c>
      <c r="BF153" s="7">
        <f t="shared" si="218"/>
        <v>1.1050780896431036</v>
      </c>
      <c r="BG153" s="7">
        <f t="shared" si="218"/>
        <v>1.1014940382129004</v>
      </c>
      <c r="BH153" s="7">
        <f t="shared" si="219"/>
        <v>1.0987070702142403</v>
      </c>
      <c r="BI153" s="7">
        <f t="shared" si="219"/>
        <v>1.09592010221558</v>
      </c>
      <c r="BJ153" s="7">
        <f t="shared" si="219"/>
        <v>1.0931331342169197</v>
      </c>
      <c r="BK153" s="7">
        <f t="shared" si="219"/>
        <v>1.0903461662182594</v>
      </c>
      <c r="BL153" s="7">
        <f t="shared" si="219"/>
        <v>1.0875591982195991</v>
      </c>
      <c r="BM153" s="7">
        <f t="shared" si="219"/>
        <v>1.0847722302209388</v>
      </c>
      <c r="BN153" s="7">
        <f t="shared" si="219"/>
        <v>1.0819852622222785</v>
      </c>
      <c r="BO153" s="7">
        <f t="shared" si="219"/>
        <v>1.0791982942236182</v>
      </c>
      <c r="BP153" s="7">
        <f t="shared" si="219"/>
        <v>1.0764113262249579</v>
      </c>
      <c r="BQ153" s="7">
        <f t="shared" si="219"/>
        <v>1.0736243582262976</v>
      </c>
      <c r="BR153" s="7">
        <f t="shared" si="220"/>
        <v>1.0708373902276374</v>
      </c>
      <c r="BS153" s="7">
        <f t="shared" si="220"/>
        <v>1.0680504222289771</v>
      </c>
      <c r="BT153" s="7">
        <f t="shared" si="220"/>
        <v>1.0652634542303168</v>
      </c>
      <c r="BU153" s="7">
        <f t="shared" si="220"/>
        <v>1.0624764862316565</v>
      </c>
      <c r="BV153" s="7">
        <f t="shared" si="220"/>
        <v>1.0596895182329962</v>
      </c>
      <c r="BW153" s="7">
        <f t="shared" si="220"/>
        <v>1.0569025502343359</v>
      </c>
      <c r="BX153" s="7">
        <f t="shared" si="220"/>
        <v>1.0541155822356756</v>
      </c>
      <c r="BY153" s="7">
        <f t="shared" si="220"/>
        <v>1.0513286142370153</v>
      </c>
      <c r="BZ153" s="7">
        <f t="shared" si="220"/>
        <v>1.048541646238355</v>
      </c>
      <c r="CA153" s="7">
        <f t="shared" si="220"/>
        <v>1.0457546782396947</v>
      </c>
      <c r="CB153" s="7">
        <f t="shared" si="220"/>
        <v>1.0429677102410344</v>
      </c>
      <c r="CC153" s="7">
        <f t="shared" si="220"/>
        <v>1.0401807422423743</v>
      </c>
      <c r="CD153" s="7">
        <f t="shared" si="220"/>
        <v>1.037393774243714</v>
      </c>
      <c r="CE153" s="7">
        <f t="shared" si="220"/>
        <v>1.0346068062450537</v>
      </c>
      <c r="CF153" s="7">
        <f t="shared" si="221"/>
        <v>1.0321859475578228</v>
      </c>
      <c r="CG153" s="7">
        <f t="shared" si="221"/>
        <v>1.029765088870592</v>
      </c>
      <c r="CH153" s="7">
        <f t="shared" si="221"/>
        <v>1.0273442301833611</v>
      </c>
      <c r="CI153" s="7">
        <f t="shared" si="221"/>
        <v>1.0249233714961303</v>
      </c>
      <c r="CJ153" s="7">
        <f t="shared" si="221"/>
        <v>1.0225025128088994</v>
      </c>
      <c r="CK153" s="7">
        <f t="shared" si="221"/>
        <v>1.0200816541216686</v>
      </c>
      <c r="CL153" s="7">
        <f t="shared" si="221"/>
        <v>1.0176607954344377</v>
      </c>
      <c r="CM153" s="7">
        <f t="shared" si="221"/>
        <v>1.0152399367472069</v>
      </c>
      <c r="CN153" s="7">
        <f t="shared" si="221"/>
        <v>1.0128190780599762</v>
      </c>
      <c r="CO153" s="7">
        <f t="shared" si="221"/>
        <v>1.0103982193727452</v>
      </c>
      <c r="CP153" s="7">
        <f t="shared" si="222"/>
        <v>1.0079773606855145</v>
      </c>
      <c r="CQ153" s="7">
        <f t="shared" si="222"/>
        <v>1.0055565019982835</v>
      </c>
      <c r="CR153" s="7">
        <f t="shared" si="222"/>
        <v>1.0031356433110528</v>
      </c>
      <c r="CS153" s="7">
        <f t="shared" si="222"/>
        <v>1.0007147846238218</v>
      </c>
      <c r="CT153" s="7">
        <f t="shared" si="222"/>
        <v>0.99829392593659105</v>
      </c>
      <c r="CU153" s="7">
        <f t="shared" si="222"/>
        <v>0.9958730672493602</v>
      </c>
      <c r="CV153" s="7">
        <f t="shared" si="222"/>
        <v>0.99345220856212935</v>
      </c>
      <c r="CW153" s="7">
        <f t="shared" si="222"/>
        <v>0.99103134987489849</v>
      </c>
      <c r="CX153" s="7">
        <f t="shared" si="222"/>
        <v>0.98861049118766764</v>
      </c>
      <c r="CY153" s="7">
        <f t="shared" si="222"/>
        <v>0.9861896325004369</v>
      </c>
      <c r="CZ153" s="7">
        <f t="shared" si="222"/>
        <v>0.98376877381320593</v>
      </c>
      <c r="DA153" s="7">
        <f t="shared" si="222"/>
        <v>0.98134791512597519</v>
      </c>
      <c r="DB153" s="7">
        <f t="shared" si="222"/>
        <v>0.97892705643874434</v>
      </c>
      <c r="DC153" s="7">
        <f t="shared" si="222"/>
        <v>0.97650619775151348</v>
      </c>
      <c r="DD153" s="7">
        <f t="shared" si="223"/>
        <v>0.97471554786444603</v>
      </c>
      <c r="DE153" s="7">
        <f t="shared" si="223"/>
        <v>0.97292489797737858</v>
      </c>
      <c r="DF153" s="7">
        <f t="shared" si="223"/>
        <v>0.97113424809031113</v>
      </c>
      <c r="DG153" s="7">
        <f t="shared" si="223"/>
        <v>0.96934359820324356</v>
      </c>
      <c r="DH153" s="7">
        <f t="shared" si="223"/>
        <v>0.96755294831617611</v>
      </c>
      <c r="DI153" s="7">
        <f t="shared" si="223"/>
        <v>0.96576229842910855</v>
      </c>
      <c r="DJ153" s="7">
        <f t="shared" si="223"/>
        <v>0.96397164854204109</v>
      </c>
      <c r="DK153" s="7">
        <f t="shared" si="223"/>
        <v>0.96218099865497364</v>
      </c>
      <c r="DL153" s="7">
        <f t="shared" si="223"/>
        <v>0.96039034876790619</v>
      </c>
      <c r="DM153" s="7">
        <f t="shared" si="223"/>
        <v>0.95859969888083862</v>
      </c>
      <c r="DN153" s="7">
        <f t="shared" si="224"/>
        <v>0.95680904899377117</v>
      </c>
      <c r="DO153" s="7">
        <f t="shared" si="224"/>
        <v>0.95501839910670372</v>
      </c>
      <c r="DP153" s="7">
        <f t="shared" si="224"/>
        <v>0.95322774921963616</v>
      </c>
      <c r="DQ153" s="7">
        <f t="shared" si="224"/>
        <v>0.9514370993325687</v>
      </c>
      <c r="DR153" s="7">
        <f t="shared" si="224"/>
        <v>0.94964644944550125</v>
      </c>
      <c r="DS153" s="7">
        <f t="shared" si="224"/>
        <v>0.9478557995584338</v>
      </c>
      <c r="DT153" s="7">
        <f t="shared" si="224"/>
        <v>0.94606514967136623</v>
      </c>
      <c r="DU153" s="7">
        <f t="shared" si="224"/>
        <v>0.94427449978429878</v>
      </c>
      <c r="DV153" s="7">
        <f t="shared" si="224"/>
        <v>0.94248384989723133</v>
      </c>
      <c r="DW153" s="7">
        <f t="shared" si="224"/>
        <v>0.94069320001016377</v>
      </c>
      <c r="DX153" s="7">
        <f t="shared" si="224"/>
        <v>0.93890255012309631</v>
      </c>
      <c r="DY153" s="7">
        <f t="shared" si="224"/>
        <v>0.93711190023602886</v>
      </c>
      <c r="DZ153" s="7">
        <f t="shared" si="224"/>
        <v>0.93532125034896141</v>
      </c>
      <c r="EA153" s="7">
        <f t="shared" si="224"/>
        <v>0.93353060046189384</v>
      </c>
      <c r="EC153" s="11">
        <v>1.5</v>
      </c>
      <c r="ED153" s="3">
        <f>EN11</f>
        <v>1.2499104584527221</v>
      </c>
      <c r="EE153" s="3">
        <f t="shared" ref="EE153:EK153" si="225">EO11</f>
        <v>1.2381771281169389</v>
      </c>
      <c r="EF153" s="3">
        <f t="shared" si="225"/>
        <v>1.1961315072422198</v>
      </c>
      <c r="EG153" s="3">
        <f t="shared" si="225"/>
        <v>1.1445026553753408</v>
      </c>
      <c r="EH153" s="3">
        <f t="shared" si="225"/>
        <v>1.1014940382129004</v>
      </c>
      <c r="EI153" s="3">
        <f t="shared" si="225"/>
        <v>1.0346068062450535</v>
      </c>
      <c r="EJ153" s="3">
        <f t="shared" si="225"/>
        <v>0.97650619775151337</v>
      </c>
      <c r="EK153" s="3">
        <f t="shared" si="225"/>
        <v>0.93353060046189373</v>
      </c>
    </row>
    <row r="154" spans="16:141" x14ac:dyDescent="0.35">
      <c r="P154" s="1">
        <f t="shared" si="204"/>
        <v>1.51</v>
      </c>
      <c r="Q154" s="7">
        <f t="shared" ref="Q154:W163" si="226">TREND($ED154:$EE154,$ED$2:$EE$2,Q$2)</f>
        <v>1.2499122492836676</v>
      </c>
      <c r="R154" s="7">
        <f t="shared" si="226"/>
        <v>1.2479883371135472</v>
      </c>
      <c r="S154" s="7">
        <f t="shared" si="226"/>
        <v>1.246064424943427</v>
      </c>
      <c r="T154" s="7">
        <f t="shared" si="226"/>
        <v>1.2441405127733065</v>
      </c>
      <c r="U154" s="7">
        <f t="shared" si="226"/>
        <v>1.2422166006031861</v>
      </c>
      <c r="V154" s="7">
        <f t="shared" si="226"/>
        <v>1.2402926884330658</v>
      </c>
      <c r="W154" s="7">
        <f t="shared" si="226"/>
        <v>1.2383687762629454</v>
      </c>
      <c r="X154" s="7">
        <f t="shared" ref="X154:AI163" si="227">TREND($EE154:$EF154,$EE$2:$EF$2,X$2)</f>
        <v>1.2349112838886189</v>
      </c>
      <c r="Y154" s="7">
        <f t="shared" si="227"/>
        <v>1.2314537915142922</v>
      </c>
      <c r="Z154" s="7">
        <f t="shared" si="227"/>
        <v>1.2279962991399656</v>
      </c>
      <c r="AA154" s="7">
        <f t="shared" si="227"/>
        <v>1.2245388067656389</v>
      </c>
      <c r="AB154" s="7">
        <f t="shared" si="227"/>
        <v>1.2210813143913122</v>
      </c>
      <c r="AC154" s="7">
        <f t="shared" si="227"/>
        <v>1.2176238220169853</v>
      </c>
      <c r="AD154" s="7">
        <f t="shared" si="227"/>
        <v>1.2141663296426586</v>
      </c>
      <c r="AE154" s="7">
        <f t="shared" si="227"/>
        <v>1.2107088372683319</v>
      </c>
      <c r="AF154" s="7">
        <f t="shared" si="227"/>
        <v>1.2072513448940052</v>
      </c>
      <c r="AG154" s="7">
        <f t="shared" si="227"/>
        <v>1.2037938525196785</v>
      </c>
      <c r="AH154" s="7">
        <f t="shared" si="227"/>
        <v>1.2003363601453518</v>
      </c>
      <c r="AI154" s="7">
        <f t="shared" si="227"/>
        <v>1.1968788677710251</v>
      </c>
      <c r="AJ154" s="7">
        <f t="shared" ref="AJ154:AU163" si="228">TREND($EF154:$EG154,$EF$2:$EG$2,AJ$2)</f>
        <v>1.1926201489872306</v>
      </c>
      <c r="AK154" s="7">
        <f t="shared" si="228"/>
        <v>1.1883614302034362</v>
      </c>
      <c r="AL154" s="7">
        <f t="shared" si="228"/>
        <v>1.1841027114196419</v>
      </c>
      <c r="AM154" s="7">
        <f t="shared" si="228"/>
        <v>1.1798439926358477</v>
      </c>
      <c r="AN154" s="7">
        <f t="shared" si="228"/>
        <v>1.1755852738520534</v>
      </c>
      <c r="AO154" s="7">
        <f t="shared" si="228"/>
        <v>1.171326555068259</v>
      </c>
      <c r="AP154" s="7">
        <f t="shared" si="228"/>
        <v>1.1670678362844646</v>
      </c>
      <c r="AQ154" s="7">
        <f t="shared" si="228"/>
        <v>1.1628091175006703</v>
      </c>
      <c r="AR154" s="7">
        <f t="shared" si="228"/>
        <v>1.1585503987168759</v>
      </c>
      <c r="AS154" s="7">
        <f t="shared" si="228"/>
        <v>1.1542916799330818</v>
      </c>
      <c r="AT154" s="7">
        <f t="shared" si="228"/>
        <v>1.1500329611492874</v>
      </c>
      <c r="AU154" s="7">
        <f t="shared" si="228"/>
        <v>1.1457742423654931</v>
      </c>
      <c r="AV154" s="7">
        <f t="shared" ref="AV154:BG163" si="229">TREND($EG154:$EH154,$EG$2:$EH$2,AV$2)</f>
        <v>1.1422122427281747</v>
      </c>
      <c r="AW154" s="7">
        <f t="shared" si="229"/>
        <v>1.1386502430908561</v>
      </c>
      <c r="AX154" s="7">
        <f t="shared" si="229"/>
        <v>1.1350882434535376</v>
      </c>
      <c r="AY154" s="7">
        <f t="shared" si="229"/>
        <v>1.1315262438162192</v>
      </c>
      <c r="AZ154" s="7">
        <f t="shared" si="229"/>
        <v>1.1279642441789006</v>
      </c>
      <c r="BA154" s="7">
        <f t="shared" si="229"/>
        <v>1.1244022445415822</v>
      </c>
      <c r="BB154" s="7">
        <f t="shared" si="229"/>
        <v>1.1208402449042638</v>
      </c>
      <c r="BC154" s="7">
        <f t="shared" si="229"/>
        <v>1.1172782452669452</v>
      </c>
      <c r="BD154" s="7">
        <f t="shared" si="229"/>
        <v>1.1137162456296268</v>
      </c>
      <c r="BE154" s="7">
        <f t="shared" si="229"/>
        <v>1.1101542459923084</v>
      </c>
      <c r="BF154" s="7">
        <f t="shared" si="229"/>
        <v>1.1065922463549898</v>
      </c>
      <c r="BG154" s="7">
        <f t="shared" si="229"/>
        <v>1.1030302467176714</v>
      </c>
      <c r="BH154" s="7">
        <f t="shared" ref="BH154:BQ163" si="230">TREND($EH154:$EI154,$EH$2:$EI$2,BH$2)</f>
        <v>1.1002616941688419</v>
      </c>
      <c r="BI154" s="7">
        <f t="shared" si="230"/>
        <v>1.0974931416200124</v>
      </c>
      <c r="BJ154" s="7">
        <f t="shared" si="230"/>
        <v>1.0947245890711828</v>
      </c>
      <c r="BK154" s="7">
        <f t="shared" si="230"/>
        <v>1.0919560365223533</v>
      </c>
      <c r="BL154" s="7">
        <f t="shared" si="230"/>
        <v>1.0891874839735236</v>
      </c>
      <c r="BM154" s="7">
        <f t="shared" si="230"/>
        <v>1.0864189314246939</v>
      </c>
      <c r="BN154" s="7">
        <f t="shared" si="230"/>
        <v>1.0836503788758645</v>
      </c>
      <c r="BO154" s="7">
        <f t="shared" si="230"/>
        <v>1.0808818263270348</v>
      </c>
      <c r="BP154" s="7">
        <f t="shared" si="230"/>
        <v>1.0781132737782051</v>
      </c>
      <c r="BQ154" s="7">
        <f t="shared" si="230"/>
        <v>1.0753447212293756</v>
      </c>
      <c r="BR154" s="7">
        <f t="shared" ref="BR154:CE163" si="231">TREND($EH154:$EI154,$EH$2:$EI$2,BR$2)</f>
        <v>1.0725761686805459</v>
      </c>
      <c r="BS154" s="7">
        <f t="shared" si="231"/>
        <v>1.0698076161317163</v>
      </c>
      <c r="BT154" s="7">
        <f t="shared" si="231"/>
        <v>1.0670390635828868</v>
      </c>
      <c r="BU154" s="7">
        <f t="shared" si="231"/>
        <v>1.0642705110340571</v>
      </c>
      <c r="BV154" s="7">
        <f t="shared" si="231"/>
        <v>1.0615019584852277</v>
      </c>
      <c r="BW154" s="7">
        <f t="shared" si="231"/>
        <v>1.058733405936398</v>
      </c>
      <c r="BX154" s="7">
        <f t="shared" si="231"/>
        <v>1.0559648533875683</v>
      </c>
      <c r="BY154" s="7">
        <f t="shared" si="231"/>
        <v>1.0531963008387388</v>
      </c>
      <c r="BZ154" s="7">
        <f t="shared" si="231"/>
        <v>1.0504277482899091</v>
      </c>
      <c r="CA154" s="7">
        <f t="shared" si="231"/>
        <v>1.0476591957410797</v>
      </c>
      <c r="CB154" s="7">
        <f t="shared" si="231"/>
        <v>1.04489064319225</v>
      </c>
      <c r="CC154" s="7">
        <f t="shared" si="231"/>
        <v>1.0421220906434203</v>
      </c>
      <c r="CD154" s="7">
        <f t="shared" si="231"/>
        <v>1.0393535380945909</v>
      </c>
      <c r="CE154" s="7">
        <f t="shared" si="231"/>
        <v>1.0365849855457612</v>
      </c>
      <c r="CF154" s="7">
        <f t="shared" ref="CF154:CO163" si="232">TREND($EI154:$EJ154,$EI$2:$EJ$2,CF$2)</f>
        <v>1.0341778746898924</v>
      </c>
      <c r="CG154" s="7">
        <f t="shared" si="232"/>
        <v>1.0317707638340234</v>
      </c>
      <c r="CH154" s="7">
        <f t="shared" si="232"/>
        <v>1.0293636529781547</v>
      </c>
      <c r="CI154" s="7">
        <f t="shared" si="232"/>
        <v>1.0269565421222859</v>
      </c>
      <c r="CJ154" s="7">
        <f t="shared" si="232"/>
        <v>1.0245494312664172</v>
      </c>
      <c r="CK154" s="7">
        <f t="shared" si="232"/>
        <v>1.0221423204105484</v>
      </c>
      <c r="CL154" s="7">
        <f t="shared" si="232"/>
        <v>1.0197352095546797</v>
      </c>
      <c r="CM154" s="7">
        <f t="shared" si="232"/>
        <v>1.0173280986988107</v>
      </c>
      <c r="CN154" s="7">
        <f t="shared" si="232"/>
        <v>1.0149209878429419</v>
      </c>
      <c r="CO154" s="7">
        <f t="shared" si="232"/>
        <v>1.0125138769870732</v>
      </c>
      <c r="CP154" s="7">
        <f t="shared" ref="CP154:DC163" si="233">TREND($EI154:$EJ154,$EI$2:$EJ$2,CP$2)</f>
        <v>1.0101067661312044</v>
      </c>
      <c r="CQ154" s="7">
        <f t="shared" si="233"/>
        <v>1.0076996552753354</v>
      </c>
      <c r="CR154" s="7">
        <f t="shared" si="233"/>
        <v>1.0052925444194667</v>
      </c>
      <c r="CS154" s="7">
        <f t="shared" si="233"/>
        <v>1.0028854335635979</v>
      </c>
      <c r="CT154" s="7">
        <f t="shared" si="233"/>
        <v>1.0004783227077292</v>
      </c>
      <c r="CU154" s="7">
        <f t="shared" si="233"/>
        <v>0.99807121185186032</v>
      </c>
      <c r="CV154" s="7">
        <f t="shared" si="233"/>
        <v>0.99566410099599156</v>
      </c>
      <c r="CW154" s="7">
        <f t="shared" si="233"/>
        <v>0.9932569901401227</v>
      </c>
      <c r="CX154" s="7">
        <f t="shared" si="233"/>
        <v>0.99084987928425394</v>
      </c>
      <c r="CY154" s="7">
        <f t="shared" si="233"/>
        <v>0.98844276842838519</v>
      </c>
      <c r="CZ154" s="7">
        <f t="shared" si="233"/>
        <v>0.98603565757251632</v>
      </c>
      <c r="DA154" s="7">
        <f t="shared" si="233"/>
        <v>0.98362854671664757</v>
      </c>
      <c r="DB154" s="7">
        <f t="shared" si="233"/>
        <v>0.9812214358607787</v>
      </c>
      <c r="DC154" s="7">
        <f t="shared" si="233"/>
        <v>0.97881432500490995</v>
      </c>
      <c r="DD154" s="7">
        <f t="shared" ref="DD154:DM163" si="234">TREND($EJ154:$EK154,$EJ$2:$EK$2,DD$2)</f>
        <v>0.97702582278685246</v>
      </c>
      <c r="DE154" s="7">
        <f t="shared" si="234"/>
        <v>0.97523732056879509</v>
      </c>
      <c r="DF154" s="7">
        <f t="shared" si="234"/>
        <v>0.97344881835073771</v>
      </c>
      <c r="DG154" s="7">
        <f t="shared" si="234"/>
        <v>0.97166031613268045</v>
      </c>
      <c r="DH154" s="7">
        <f t="shared" si="234"/>
        <v>0.96987181391462318</v>
      </c>
      <c r="DI154" s="7">
        <f t="shared" si="234"/>
        <v>0.96808331169656581</v>
      </c>
      <c r="DJ154" s="7">
        <f t="shared" si="234"/>
        <v>0.96629480947850854</v>
      </c>
      <c r="DK154" s="7">
        <f t="shared" si="234"/>
        <v>0.96450630726045117</v>
      </c>
      <c r="DL154" s="7">
        <f t="shared" si="234"/>
        <v>0.9627178050423939</v>
      </c>
      <c r="DM154" s="7">
        <f t="shared" si="234"/>
        <v>0.96092930282433653</v>
      </c>
      <c r="DN154" s="7">
        <f t="shared" ref="DN154:EA163" si="235">TREND($EJ154:$EK154,$EJ$2:$EK$2,DN$2)</f>
        <v>0.95914080060627926</v>
      </c>
      <c r="DO154" s="7">
        <f t="shared" si="235"/>
        <v>0.95735229838822189</v>
      </c>
      <c r="DP154" s="7">
        <f t="shared" si="235"/>
        <v>0.95556379617016463</v>
      </c>
      <c r="DQ154" s="7">
        <f t="shared" si="235"/>
        <v>0.95377529395210736</v>
      </c>
      <c r="DR154" s="7">
        <f t="shared" si="235"/>
        <v>0.95198679173404999</v>
      </c>
      <c r="DS154" s="7">
        <f t="shared" si="235"/>
        <v>0.95019828951599261</v>
      </c>
      <c r="DT154" s="7">
        <f t="shared" si="235"/>
        <v>0.94840978729793535</v>
      </c>
      <c r="DU154" s="7">
        <f t="shared" si="235"/>
        <v>0.94662128507987808</v>
      </c>
      <c r="DV154" s="7">
        <f t="shared" si="235"/>
        <v>0.94483278286182071</v>
      </c>
      <c r="DW154" s="7">
        <f t="shared" si="235"/>
        <v>0.94304428064376344</v>
      </c>
      <c r="DX154" s="7">
        <f t="shared" si="235"/>
        <v>0.94125577842570607</v>
      </c>
      <c r="DY154" s="7">
        <f t="shared" si="235"/>
        <v>0.9394672762076488</v>
      </c>
      <c r="DZ154" s="7">
        <f t="shared" si="235"/>
        <v>0.93767877398959154</v>
      </c>
      <c r="EA154" s="7">
        <f t="shared" si="235"/>
        <v>0.93589027177153417</v>
      </c>
      <c r="EC154" s="1">
        <v>1.51</v>
      </c>
      <c r="ED154" s="4">
        <f t="shared" ref="ED154:ED185" si="236">TREND(EN$11:EN$12,$EM$11:$EM$12,$EC154,TRUE)</f>
        <v>1.2499122492836676</v>
      </c>
      <c r="EE154" s="4">
        <f t="shared" ref="EE154:EE185" si="237">TREND(EO$11:EO$12,$EM$11:$EM$12,$EC154,TRUE)</f>
        <v>1.2383687762629454</v>
      </c>
      <c r="EF154" s="4">
        <f t="shared" ref="EF154:EF185" si="238">TREND(EP$11:EP$12,$EM$11:$EM$12,$EC154,TRUE)</f>
        <v>1.1968788677710249</v>
      </c>
      <c r="EG154" s="4">
        <f t="shared" ref="EG154:EG185" si="239">TREND(EQ$11:EQ$12,$EM$11:$EM$12,$EC154,TRUE)</f>
        <v>1.1457742423654931</v>
      </c>
      <c r="EH154" s="4">
        <f t="shared" ref="EH154:EH185" si="240">TREND(ER$11:ER$12,$EM$11:$EM$12,$EC154,TRUE)</f>
        <v>1.1030302467176714</v>
      </c>
      <c r="EI154" s="4">
        <f t="shared" ref="EI154:EI185" si="241">TREND(ES$11:ES$12,$EM$11:$EM$12,$EC154,TRUE)</f>
        <v>1.036584985545761</v>
      </c>
      <c r="EJ154" s="4">
        <f t="shared" ref="EJ154:EJ185" si="242">TREND(ET$11:ET$12,$EM$11:$EM$12,$EC154,TRUE)</f>
        <v>0.97881432500490972</v>
      </c>
      <c r="EK154" s="4">
        <f t="shared" ref="EK154:EK185" si="243">TREND(EU$11:EU$12,$EM$11:$EM$12,$EC154,TRUE)</f>
        <v>0.93589027177153417</v>
      </c>
    </row>
    <row r="155" spans="16:141" x14ac:dyDescent="0.35">
      <c r="P155" s="1">
        <f t="shared" si="204"/>
        <v>1.52</v>
      </c>
      <c r="Q155" s="7">
        <f t="shared" si="226"/>
        <v>1.2499140401146132</v>
      </c>
      <c r="R155" s="7">
        <f t="shared" si="226"/>
        <v>1.2480217708303363</v>
      </c>
      <c r="S155" s="7">
        <f t="shared" si="226"/>
        <v>1.2461295015460594</v>
      </c>
      <c r="T155" s="7">
        <f t="shared" si="226"/>
        <v>1.2442372322617825</v>
      </c>
      <c r="U155" s="7">
        <f t="shared" si="226"/>
        <v>1.2423449629775056</v>
      </c>
      <c r="V155" s="7">
        <f t="shared" si="226"/>
        <v>1.2404526936932287</v>
      </c>
      <c r="W155" s="7">
        <f t="shared" si="226"/>
        <v>1.2385604244089519</v>
      </c>
      <c r="X155" s="7">
        <f t="shared" si="227"/>
        <v>1.2351492413998584</v>
      </c>
      <c r="Y155" s="7">
        <f t="shared" si="227"/>
        <v>1.2317380583907649</v>
      </c>
      <c r="Z155" s="7">
        <f t="shared" si="227"/>
        <v>1.2283268753816714</v>
      </c>
      <c r="AA155" s="7">
        <f t="shared" si="227"/>
        <v>1.2249156923725779</v>
      </c>
      <c r="AB155" s="7">
        <f t="shared" si="227"/>
        <v>1.2215045093634844</v>
      </c>
      <c r="AC155" s="7">
        <f t="shared" si="227"/>
        <v>1.2180933263543909</v>
      </c>
      <c r="AD155" s="7">
        <f t="shared" si="227"/>
        <v>1.2146821433452974</v>
      </c>
      <c r="AE155" s="7">
        <f t="shared" si="227"/>
        <v>1.211270960336204</v>
      </c>
      <c r="AF155" s="7">
        <f t="shared" si="227"/>
        <v>1.2078597773271105</v>
      </c>
      <c r="AG155" s="7">
        <f t="shared" si="227"/>
        <v>1.204448594318017</v>
      </c>
      <c r="AH155" s="7">
        <f t="shared" si="227"/>
        <v>1.2010374113089235</v>
      </c>
      <c r="AI155" s="7">
        <f t="shared" si="227"/>
        <v>1.19762622829983</v>
      </c>
      <c r="AJ155" s="7">
        <f t="shared" si="228"/>
        <v>1.193411195054481</v>
      </c>
      <c r="AK155" s="7">
        <f t="shared" si="228"/>
        <v>1.1891961618091322</v>
      </c>
      <c r="AL155" s="7">
        <f t="shared" si="228"/>
        <v>1.1849811285637837</v>
      </c>
      <c r="AM155" s="7">
        <f t="shared" si="228"/>
        <v>1.1807660953184349</v>
      </c>
      <c r="AN155" s="7">
        <f t="shared" si="228"/>
        <v>1.1765510620730861</v>
      </c>
      <c r="AO155" s="7">
        <f t="shared" si="228"/>
        <v>1.1723360288277376</v>
      </c>
      <c r="AP155" s="7">
        <f t="shared" si="228"/>
        <v>1.1681209955823888</v>
      </c>
      <c r="AQ155" s="7">
        <f t="shared" si="228"/>
        <v>1.16390596233704</v>
      </c>
      <c r="AR155" s="7">
        <f t="shared" si="228"/>
        <v>1.1596909290916912</v>
      </c>
      <c r="AS155" s="7">
        <f t="shared" si="228"/>
        <v>1.1554758958463425</v>
      </c>
      <c r="AT155" s="7">
        <f t="shared" si="228"/>
        <v>1.1512608626009939</v>
      </c>
      <c r="AU155" s="7">
        <f t="shared" si="228"/>
        <v>1.1470458293556451</v>
      </c>
      <c r="AV155" s="7">
        <f t="shared" si="229"/>
        <v>1.143505881511212</v>
      </c>
      <c r="AW155" s="7">
        <f t="shared" si="229"/>
        <v>1.1399659336667785</v>
      </c>
      <c r="AX155" s="7">
        <f t="shared" si="229"/>
        <v>1.1364259858223449</v>
      </c>
      <c r="AY155" s="7">
        <f t="shared" si="229"/>
        <v>1.1328860379779111</v>
      </c>
      <c r="AZ155" s="7">
        <f t="shared" si="229"/>
        <v>1.1293460901334775</v>
      </c>
      <c r="BA155" s="7">
        <f t="shared" si="229"/>
        <v>1.125806142289044</v>
      </c>
      <c r="BB155" s="7">
        <f t="shared" si="229"/>
        <v>1.1222661944446104</v>
      </c>
      <c r="BC155" s="7">
        <f t="shared" si="229"/>
        <v>1.1187262466001768</v>
      </c>
      <c r="BD155" s="7">
        <f t="shared" si="229"/>
        <v>1.1151862987557433</v>
      </c>
      <c r="BE155" s="7">
        <f t="shared" si="229"/>
        <v>1.1116463509113097</v>
      </c>
      <c r="BF155" s="7">
        <f t="shared" si="229"/>
        <v>1.1081064030668761</v>
      </c>
      <c r="BG155" s="7">
        <f t="shared" si="229"/>
        <v>1.1045664552224426</v>
      </c>
      <c r="BH155" s="7">
        <f t="shared" si="230"/>
        <v>1.1018163181234435</v>
      </c>
      <c r="BI155" s="7">
        <f t="shared" si="230"/>
        <v>1.0990661810244446</v>
      </c>
      <c r="BJ155" s="7">
        <f t="shared" si="230"/>
        <v>1.0963160439254458</v>
      </c>
      <c r="BK155" s="7">
        <f t="shared" si="230"/>
        <v>1.0935659068264469</v>
      </c>
      <c r="BL155" s="7">
        <f t="shared" si="230"/>
        <v>1.0908157697274479</v>
      </c>
      <c r="BM155" s="7">
        <f t="shared" si="230"/>
        <v>1.088065632628449</v>
      </c>
      <c r="BN155" s="7">
        <f t="shared" si="230"/>
        <v>1.0853154955294502</v>
      </c>
      <c r="BO155" s="7">
        <f t="shared" si="230"/>
        <v>1.0825653584304513</v>
      </c>
      <c r="BP155" s="7">
        <f t="shared" si="230"/>
        <v>1.0798152213314522</v>
      </c>
      <c r="BQ155" s="7">
        <f t="shared" si="230"/>
        <v>1.0770650842324534</v>
      </c>
      <c r="BR155" s="7">
        <f t="shared" si="231"/>
        <v>1.0743149471334545</v>
      </c>
      <c r="BS155" s="7">
        <f t="shared" si="231"/>
        <v>1.0715648100344555</v>
      </c>
      <c r="BT155" s="7">
        <f t="shared" si="231"/>
        <v>1.0688146729354566</v>
      </c>
      <c r="BU155" s="7">
        <f t="shared" si="231"/>
        <v>1.0660645358364578</v>
      </c>
      <c r="BV155" s="7">
        <f t="shared" si="231"/>
        <v>1.0633143987374587</v>
      </c>
      <c r="BW155" s="7">
        <f t="shared" si="231"/>
        <v>1.0605642616384598</v>
      </c>
      <c r="BX155" s="7">
        <f t="shared" si="231"/>
        <v>1.057814124539461</v>
      </c>
      <c r="BY155" s="7">
        <f t="shared" si="231"/>
        <v>1.0550639874404619</v>
      </c>
      <c r="BZ155" s="7">
        <f t="shared" si="231"/>
        <v>1.0523138503414631</v>
      </c>
      <c r="CA155" s="7">
        <f t="shared" si="231"/>
        <v>1.0495637132424642</v>
      </c>
      <c r="CB155" s="7">
        <f t="shared" si="231"/>
        <v>1.0468135761434654</v>
      </c>
      <c r="CC155" s="7">
        <f t="shared" si="231"/>
        <v>1.0440634390444663</v>
      </c>
      <c r="CD155" s="7">
        <f t="shared" si="231"/>
        <v>1.0413133019454675</v>
      </c>
      <c r="CE155" s="7">
        <f t="shared" si="231"/>
        <v>1.0385631648464686</v>
      </c>
      <c r="CF155" s="7">
        <f t="shared" si="232"/>
        <v>1.0361698018219616</v>
      </c>
      <c r="CG155" s="7">
        <f t="shared" si="232"/>
        <v>1.0337764387974548</v>
      </c>
      <c r="CH155" s="7">
        <f t="shared" si="232"/>
        <v>1.0313830757729481</v>
      </c>
      <c r="CI155" s="7">
        <f t="shared" si="232"/>
        <v>1.0289897127484413</v>
      </c>
      <c r="CJ155" s="7">
        <f t="shared" si="232"/>
        <v>1.0265963497239345</v>
      </c>
      <c r="CK155" s="7">
        <f t="shared" si="232"/>
        <v>1.0242029866994278</v>
      </c>
      <c r="CL155" s="7">
        <f t="shared" si="232"/>
        <v>1.021809623674921</v>
      </c>
      <c r="CM155" s="7">
        <f t="shared" si="232"/>
        <v>1.0194162606504142</v>
      </c>
      <c r="CN155" s="7">
        <f t="shared" si="232"/>
        <v>1.0170228976259075</v>
      </c>
      <c r="CO155" s="7">
        <f t="shared" si="232"/>
        <v>1.0146295346014007</v>
      </c>
      <c r="CP155" s="7">
        <f t="shared" si="233"/>
        <v>1.0122361715768939</v>
      </c>
      <c r="CQ155" s="7">
        <f t="shared" si="233"/>
        <v>1.0098428085523872</v>
      </c>
      <c r="CR155" s="7">
        <f t="shared" si="233"/>
        <v>1.0074494455278804</v>
      </c>
      <c r="CS155" s="7">
        <f t="shared" si="233"/>
        <v>1.0050560825033736</v>
      </c>
      <c r="CT155" s="7">
        <f t="shared" si="233"/>
        <v>1.0026627194788669</v>
      </c>
      <c r="CU155" s="7">
        <f t="shared" si="233"/>
        <v>1.0002693564543601</v>
      </c>
      <c r="CV155" s="7">
        <f t="shared" si="233"/>
        <v>0.99787599342985334</v>
      </c>
      <c r="CW155" s="7">
        <f t="shared" si="233"/>
        <v>0.99548263040534657</v>
      </c>
      <c r="CX155" s="7">
        <f t="shared" si="233"/>
        <v>0.9930892673808398</v>
      </c>
      <c r="CY155" s="7">
        <f t="shared" si="233"/>
        <v>0.99069590435633303</v>
      </c>
      <c r="CZ155" s="7">
        <f t="shared" si="233"/>
        <v>0.98830254133182627</v>
      </c>
      <c r="DA155" s="7">
        <f t="shared" si="233"/>
        <v>0.9859091783073195</v>
      </c>
      <c r="DB155" s="7">
        <f t="shared" si="233"/>
        <v>0.98351581528281273</v>
      </c>
      <c r="DC155" s="7">
        <f t="shared" si="233"/>
        <v>0.98112245225830597</v>
      </c>
      <c r="DD155" s="7">
        <f t="shared" si="234"/>
        <v>0.97933609770925878</v>
      </c>
      <c r="DE155" s="7">
        <f t="shared" si="234"/>
        <v>0.9775497431602117</v>
      </c>
      <c r="DF155" s="7">
        <f t="shared" si="234"/>
        <v>0.97576338861116452</v>
      </c>
      <c r="DG155" s="7">
        <f t="shared" si="234"/>
        <v>0.97397703406211744</v>
      </c>
      <c r="DH155" s="7">
        <f t="shared" si="234"/>
        <v>0.97219067951307025</v>
      </c>
      <c r="DI155" s="7">
        <f t="shared" si="234"/>
        <v>0.97040432496402307</v>
      </c>
      <c r="DJ155" s="7">
        <f t="shared" si="234"/>
        <v>0.96861797041497599</v>
      </c>
      <c r="DK155" s="7">
        <f t="shared" si="234"/>
        <v>0.96683161586592881</v>
      </c>
      <c r="DL155" s="7">
        <f t="shared" si="234"/>
        <v>0.96504526131688173</v>
      </c>
      <c r="DM155" s="7">
        <f t="shared" si="234"/>
        <v>0.96325890676783454</v>
      </c>
      <c r="DN155" s="7">
        <f t="shared" si="235"/>
        <v>0.96147255221878747</v>
      </c>
      <c r="DO155" s="7">
        <f t="shared" si="235"/>
        <v>0.95968619766974028</v>
      </c>
      <c r="DP155" s="7">
        <f t="shared" si="235"/>
        <v>0.9578998431206931</v>
      </c>
      <c r="DQ155" s="7">
        <f t="shared" si="235"/>
        <v>0.95611348857164602</v>
      </c>
      <c r="DR155" s="7">
        <f t="shared" si="235"/>
        <v>0.95432713402259883</v>
      </c>
      <c r="DS155" s="7">
        <f t="shared" si="235"/>
        <v>0.95254077947355165</v>
      </c>
      <c r="DT155" s="7">
        <f t="shared" si="235"/>
        <v>0.95075442492450457</v>
      </c>
      <c r="DU155" s="7">
        <f t="shared" si="235"/>
        <v>0.9489680703754575</v>
      </c>
      <c r="DV155" s="7">
        <f t="shared" si="235"/>
        <v>0.94718171582641031</v>
      </c>
      <c r="DW155" s="7">
        <f t="shared" si="235"/>
        <v>0.94539536127736312</v>
      </c>
      <c r="DX155" s="7">
        <f t="shared" si="235"/>
        <v>0.94360900672831605</v>
      </c>
      <c r="DY155" s="7">
        <f t="shared" si="235"/>
        <v>0.94182265217926886</v>
      </c>
      <c r="DZ155" s="7">
        <f t="shared" si="235"/>
        <v>0.94003629763022167</v>
      </c>
      <c r="EA155" s="7">
        <f t="shared" si="235"/>
        <v>0.9382499430811746</v>
      </c>
      <c r="EC155" s="1">
        <v>1.52</v>
      </c>
      <c r="ED155" s="4">
        <f t="shared" si="236"/>
        <v>1.2499140401146132</v>
      </c>
      <c r="EE155" s="4">
        <f t="shared" si="237"/>
        <v>1.2385604244089519</v>
      </c>
      <c r="EF155" s="4">
        <f t="shared" si="238"/>
        <v>1.19762622829983</v>
      </c>
      <c r="EG155" s="4">
        <f t="shared" si="239"/>
        <v>1.1470458293556454</v>
      </c>
      <c r="EH155" s="4">
        <f t="shared" si="240"/>
        <v>1.1045664552224423</v>
      </c>
      <c r="EI155" s="4">
        <f t="shared" si="241"/>
        <v>1.0385631648464684</v>
      </c>
      <c r="EJ155" s="4">
        <f t="shared" si="242"/>
        <v>0.98112245225830597</v>
      </c>
      <c r="EK155" s="4">
        <f t="shared" si="243"/>
        <v>0.9382499430811746</v>
      </c>
    </row>
    <row r="156" spans="16:141" x14ac:dyDescent="0.35">
      <c r="P156" s="1">
        <f t="shared" si="204"/>
        <v>1.53</v>
      </c>
      <c r="Q156" s="7">
        <f t="shared" si="226"/>
        <v>1.2499158309455587</v>
      </c>
      <c r="R156" s="7">
        <f t="shared" si="226"/>
        <v>1.2480552045471254</v>
      </c>
      <c r="S156" s="7">
        <f t="shared" si="226"/>
        <v>1.2461945781486918</v>
      </c>
      <c r="T156" s="7">
        <f t="shared" si="226"/>
        <v>1.2443339517502585</v>
      </c>
      <c r="U156" s="7">
        <f t="shared" si="226"/>
        <v>1.2424733253518252</v>
      </c>
      <c r="V156" s="7">
        <f t="shared" si="226"/>
        <v>1.2406126989533917</v>
      </c>
      <c r="W156" s="7">
        <f t="shared" si="226"/>
        <v>1.2387520725549583</v>
      </c>
      <c r="X156" s="7">
        <f t="shared" si="227"/>
        <v>1.2353871989110981</v>
      </c>
      <c r="Y156" s="7">
        <f t="shared" si="227"/>
        <v>1.2320223252672378</v>
      </c>
      <c r="Z156" s="7">
        <f t="shared" si="227"/>
        <v>1.2286574516233775</v>
      </c>
      <c r="AA156" s="7">
        <f t="shared" si="227"/>
        <v>1.2252925779795172</v>
      </c>
      <c r="AB156" s="7">
        <f t="shared" si="227"/>
        <v>1.2219277043356569</v>
      </c>
      <c r="AC156" s="7">
        <f t="shared" si="227"/>
        <v>1.2185628306917966</v>
      </c>
      <c r="AD156" s="7">
        <f t="shared" si="227"/>
        <v>1.2151979570479365</v>
      </c>
      <c r="AE156" s="7">
        <f t="shared" si="227"/>
        <v>1.2118330834040763</v>
      </c>
      <c r="AF156" s="7">
        <f t="shared" si="227"/>
        <v>1.208468209760216</v>
      </c>
      <c r="AG156" s="7">
        <f t="shared" si="227"/>
        <v>1.2051033361163557</v>
      </c>
      <c r="AH156" s="7">
        <f t="shared" si="227"/>
        <v>1.2017384624724954</v>
      </c>
      <c r="AI156" s="7">
        <f t="shared" si="227"/>
        <v>1.1983735888286351</v>
      </c>
      <c r="AJ156" s="7">
        <f t="shared" si="228"/>
        <v>1.1942022411217319</v>
      </c>
      <c r="AK156" s="7">
        <f t="shared" si="228"/>
        <v>1.1900308934148289</v>
      </c>
      <c r="AL156" s="7">
        <f t="shared" si="228"/>
        <v>1.1858595457079257</v>
      </c>
      <c r="AM156" s="7">
        <f t="shared" si="228"/>
        <v>1.1816881980010225</v>
      </c>
      <c r="AN156" s="7">
        <f t="shared" si="228"/>
        <v>1.1775168502941196</v>
      </c>
      <c r="AO156" s="7">
        <f t="shared" si="228"/>
        <v>1.1733455025872164</v>
      </c>
      <c r="AP156" s="7">
        <f t="shared" si="228"/>
        <v>1.1691741548803132</v>
      </c>
      <c r="AQ156" s="7">
        <f t="shared" si="228"/>
        <v>1.1650028071734102</v>
      </c>
      <c r="AR156" s="7">
        <f t="shared" si="228"/>
        <v>1.160831459466507</v>
      </c>
      <c r="AS156" s="7">
        <f t="shared" si="228"/>
        <v>1.1566601117596038</v>
      </c>
      <c r="AT156" s="7">
        <f t="shared" si="228"/>
        <v>1.1524887640527008</v>
      </c>
      <c r="AU156" s="7">
        <f t="shared" si="228"/>
        <v>1.1483174163457976</v>
      </c>
      <c r="AV156" s="7">
        <f t="shared" si="229"/>
        <v>1.1447995202942489</v>
      </c>
      <c r="AW156" s="7">
        <f t="shared" si="229"/>
        <v>1.1412816242427002</v>
      </c>
      <c r="AX156" s="7">
        <f t="shared" si="229"/>
        <v>1.1377637281911515</v>
      </c>
      <c r="AY156" s="7">
        <f t="shared" si="229"/>
        <v>1.1342458321396029</v>
      </c>
      <c r="AZ156" s="7">
        <f t="shared" si="229"/>
        <v>1.1307279360880542</v>
      </c>
      <c r="BA156" s="7">
        <f t="shared" si="229"/>
        <v>1.1272100400365055</v>
      </c>
      <c r="BB156" s="7">
        <f t="shared" si="229"/>
        <v>1.1236921439849568</v>
      </c>
      <c r="BC156" s="7">
        <f t="shared" si="229"/>
        <v>1.120174247933408</v>
      </c>
      <c r="BD156" s="7">
        <f t="shared" si="229"/>
        <v>1.1166563518818593</v>
      </c>
      <c r="BE156" s="7">
        <f t="shared" si="229"/>
        <v>1.1131384558303106</v>
      </c>
      <c r="BF156" s="7">
        <f t="shared" si="229"/>
        <v>1.1096205597787621</v>
      </c>
      <c r="BG156" s="7">
        <f t="shared" si="229"/>
        <v>1.1061026637272133</v>
      </c>
      <c r="BH156" s="7">
        <f t="shared" si="230"/>
        <v>1.1033709420780453</v>
      </c>
      <c r="BI156" s="7">
        <f t="shared" si="230"/>
        <v>1.1006392204288771</v>
      </c>
      <c r="BJ156" s="7">
        <f t="shared" si="230"/>
        <v>1.0979074987797088</v>
      </c>
      <c r="BK156" s="7">
        <f t="shared" si="230"/>
        <v>1.0951757771305406</v>
      </c>
      <c r="BL156" s="7">
        <f t="shared" si="230"/>
        <v>1.0924440554813724</v>
      </c>
      <c r="BM156" s="7">
        <f t="shared" si="230"/>
        <v>1.0897123338322041</v>
      </c>
      <c r="BN156" s="7">
        <f t="shared" si="230"/>
        <v>1.0869806121830359</v>
      </c>
      <c r="BO156" s="7">
        <f t="shared" si="230"/>
        <v>1.0842488905338676</v>
      </c>
      <c r="BP156" s="7">
        <f t="shared" si="230"/>
        <v>1.0815171688846994</v>
      </c>
      <c r="BQ156" s="7">
        <f t="shared" si="230"/>
        <v>1.0787854472355312</v>
      </c>
      <c r="BR156" s="7">
        <f t="shared" si="231"/>
        <v>1.0760537255863629</v>
      </c>
      <c r="BS156" s="7">
        <f t="shared" si="231"/>
        <v>1.0733220039371947</v>
      </c>
      <c r="BT156" s="7">
        <f t="shared" si="231"/>
        <v>1.0705902822880264</v>
      </c>
      <c r="BU156" s="7">
        <f t="shared" si="231"/>
        <v>1.0678585606388582</v>
      </c>
      <c r="BV156" s="7">
        <f t="shared" si="231"/>
        <v>1.06512683898969</v>
      </c>
      <c r="BW156" s="7">
        <f t="shared" si="231"/>
        <v>1.0623951173405217</v>
      </c>
      <c r="BX156" s="7">
        <f t="shared" si="231"/>
        <v>1.0596633956913535</v>
      </c>
      <c r="BY156" s="7">
        <f t="shared" si="231"/>
        <v>1.0569316740421852</v>
      </c>
      <c r="BZ156" s="7">
        <f t="shared" si="231"/>
        <v>1.054199952393017</v>
      </c>
      <c r="CA156" s="7">
        <f t="shared" si="231"/>
        <v>1.0514682307438488</v>
      </c>
      <c r="CB156" s="7">
        <f t="shared" si="231"/>
        <v>1.0487365090946805</v>
      </c>
      <c r="CC156" s="7">
        <f t="shared" si="231"/>
        <v>1.0460047874455125</v>
      </c>
      <c r="CD156" s="7">
        <f t="shared" si="231"/>
        <v>1.0432730657963443</v>
      </c>
      <c r="CE156" s="7">
        <f t="shared" si="231"/>
        <v>1.040541344147176</v>
      </c>
      <c r="CF156" s="7">
        <f t="shared" si="232"/>
        <v>1.038161728954031</v>
      </c>
      <c r="CG156" s="7">
        <f t="shared" si="232"/>
        <v>1.0357821137608862</v>
      </c>
      <c r="CH156" s="7">
        <f t="shared" si="232"/>
        <v>1.0334024985677415</v>
      </c>
      <c r="CI156" s="7">
        <f t="shared" si="232"/>
        <v>1.0310228833745969</v>
      </c>
      <c r="CJ156" s="7">
        <f t="shared" si="232"/>
        <v>1.0286432681814521</v>
      </c>
      <c r="CK156" s="7">
        <f t="shared" si="232"/>
        <v>1.0262636529883074</v>
      </c>
      <c r="CL156" s="7">
        <f t="shared" si="232"/>
        <v>1.0238840377951626</v>
      </c>
      <c r="CM156" s="7">
        <f t="shared" si="232"/>
        <v>1.021504422602018</v>
      </c>
      <c r="CN156" s="7">
        <f t="shared" si="232"/>
        <v>1.0191248074088732</v>
      </c>
      <c r="CO156" s="7">
        <f t="shared" si="232"/>
        <v>1.0167451922157285</v>
      </c>
      <c r="CP156" s="7">
        <f t="shared" si="233"/>
        <v>1.0143655770225837</v>
      </c>
      <c r="CQ156" s="7">
        <f t="shared" si="233"/>
        <v>1.0119859618294389</v>
      </c>
      <c r="CR156" s="7">
        <f t="shared" si="233"/>
        <v>1.0096063466362943</v>
      </c>
      <c r="CS156" s="7">
        <f t="shared" si="233"/>
        <v>1.0072267314431496</v>
      </c>
      <c r="CT156" s="7">
        <f t="shared" si="233"/>
        <v>1.0048471162500048</v>
      </c>
      <c r="CU156" s="7">
        <f t="shared" si="233"/>
        <v>1.00246750105686</v>
      </c>
      <c r="CV156" s="7">
        <f t="shared" si="233"/>
        <v>1.0000878858637152</v>
      </c>
      <c r="CW156" s="7">
        <f t="shared" si="233"/>
        <v>0.99770827067057055</v>
      </c>
      <c r="CX156" s="7">
        <f t="shared" si="233"/>
        <v>0.99532865547742588</v>
      </c>
      <c r="CY156" s="7">
        <f t="shared" si="233"/>
        <v>0.9929490402842811</v>
      </c>
      <c r="CZ156" s="7">
        <f t="shared" si="233"/>
        <v>0.99056942509113632</v>
      </c>
      <c r="DA156" s="7">
        <f t="shared" si="233"/>
        <v>0.98818980989799166</v>
      </c>
      <c r="DB156" s="7">
        <f t="shared" si="233"/>
        <v>0.98581019470484688</v>
      </c>
      <c r="DC156" s="7">
        <f t="shared" si="233"/>
        <v>0.98343057951170221</v>
      </c>
      <c r="DD156" s="7">
        <f t="shared" si="234"/>
        <v>0.98164637263166521</v>
      </c>
      <c r="DE156" s="7">
        <f t="shared" si="234"/>
        <v>0.97986216575162821</v>
      </c>
      <c r="DF156" s="7">
        <f t="shared" si="234"/>
        <v>0.97807795887159132</v>
      </c>
      <c r="DG156" s="7">
        <f t="shared" si="234"/>
        <v>0.97629375199155433</v>
      </c>
      <c r="DH156" s="7">
        <f t="shared" si="234"/>
        <v>0.97450954511151733</v>
      </c>
      <c r="DI156" s="7">
        <f t="shared" si="234"/>
        <v>0.97272533823148044</v>
      </c>
      <c r="DJ156" s="7">
        <f t="shared" si="234"/>
        <v>0.97094113135144344</v>
      </c>
      <c r="DK156" s="7">
        <f t="shared" si="234"/>
        <v>0.96915692447140644</v>
      </c>
      <c r="DL156" s="7">
        <f t="shared" si="234"/>
        <v>0.96737271759136945</v>
      </c>
      <c r="DM156" s="7">
        <f t="shared" si="234"/>
        <v>0.96558851071133245</v>
      </c>
      <c r="DN156" s="7">
        <f t="shared" si="235"/>
        <v>0.96380430383129556</v>
      </c>
      <c r="DO156" s="7">
        <f t="shared" si="235"/>
        <v>0.96202009695125856</v>
      </c>
      <c r="DP156" s="7">
        <f t="shared" si="235"/>
        <v>0.96023589007122157</v>
      </c>
      <c r="DQ156" s="7">
        <f t="shared" si="235"/>
        <v>0.95845168319118468</v>
      </c>
      <c r="DR156" s="7">
        <f t="shared" si="235"/>
        <v>0.95666747631114768</v>
      </c>
      <c r="DS156" s="7">
        <f t="shared" si="235"/>
        <v>0.95488326943111068</v>
      </c>
      <c r="DT156" s="7">
        <f t="shared" si="235"/>
        <v>0.95309906255107368</v>
      </c>
      <c r="DU156" s="7">
        <f t="shared" si="235"/>
        <v>0.95131485567103669</v>
      </c>
      <c r="DV156" s="7">
        <f t="shared" si="235"/>
        <v>0.9495306487909998</v>
      </c>
      <c r="DW156" s="7">
        <f t="shared" si="235"/>
        <v>0.9477464419109628</v>
      </c>
      <c r="DX156" s="7">
        <f t="shared" si="235"/>
        <v>0.9459622350309258</v>
      </c>
      <c r="DY156" s="7">
        <f t="shared" si="235"/>
        <v>0.94417802815088891</v>
      </c>
      <c r="DZ156" s="7">
        <f t="shared" si="235"/>
        <v>0.94239382127085192</v>
      </c>
      <c r="EA156" s="7">
        <f t="shared" si="235"/>
        <v>0.94060961439081492</v>
      </c>
      <c r="EC156" s="1">
        <v>1.53</v>
      </c>
      <c r="ED156" s="4">
        <f t="shared" si="236"/>
        <v>1.2499158309455587</v>
      </c>
      <c r="EE156" s="4">
        <f t="shared" si="237"/>
        <v>1.2387520725549583</v>
      </c>
      <c r="EF156" s="4">
        <f t="shared" si="238"/>
        <v>1.1983735888286351</v>
      </c>
      <c r="EG156" s="4">
        <f t="shared" si="239"/>
        <v>1.1483174163457976</v>
      </c>
      <c r="EH156" s="4">
        <f t="shared" si="240"/>
        <v>1.1061026637272133</v>
      </c>
      <c r="EI156" s="4">
        <f t="shared" si="241"/>
        <v>1.0405413441471758</v>
      </c>
      <c r="EJ156" s="4">
        <f t="shared" si="242"/>
        <v>0.98343057951170221</v>
      </c>
      <c r="EK156" s="4">
        <f t="shared" si="243"/>
        <v>0.94060961439081492</v>
      </c>
    </row>
    <row r="157" spans="16:141" x14ac:dyDescent="0.35">
      <c r="P157" s="1">
        <f t="shared" si="204"/>
        <v>1.54</v>
      </c>
      <c r="Q157" s="7">
        <f t="shared" si="226"/>
        <v>1.2499176217765042</v>
      </c>
      <c r="R157" s="7">
        <f t="shared" si="226"/>
        <v>1.2480886382639143</v>
      </c>
      <c r="S157" s="7">
        <f t="shared" si="226"/>
        <v>1.2462596547513245</v>
      </c>
      <c r="T157" s="7">
        <f t="shared" si="226"/>
        <v>1.2444306712387345</v>
      </c>
      <c r="U157" s="7">
        <f t="shared" si="226"/>
        <v>1.2426016877261445</v>
      </c>
      <c r="V157" s="7">
        <f t="shared" si="226"/>
        <v>1.2407727042135548</v>
      </c>
      <c r="W157" s="7">
        <f t="shared" si="226"/>
        <v>1.2389437207009648</v>
      </c>
      <c r="X157" s="7">
        <f t="shared" si="227"/>
        <v>1.2356251564223377</v>
      </c>
      <c r="Y157" s="7">
        <f t="shared" si="227"/>
        <v>1.2323065921437106</v>
      </c>
      <c r="Z157" s="7">
        <f t="shared" si="227"/>
        <v>1.2289880278650838</v>
      </c>
      <c r="AA157" s="7">
        <f t="shared" si="227"/>
        <v>1.2256694635864567</v>
      </c>
      <c r="AB157" s="7">
        <f t="shared" si="227"/>
        <v>1.2223508993078296</v>
      </c>
      <c r="AC157" s="7">
        <f t="shared" si="227"/>
        <v>1.2190323350292025</v>
      </c>
      <c r="AD157" s="7">
        <f t="shared" si="227"/>
        <v>1.2157137707505754</v>
      </c>
      <c r="AE157" s="7">
        <f t="shared" si="227"/>
        <v>1.2123952064719483</v>
      </c>
      <c r="AF157" s="7">
        <f t="shared" si="227"/>
        <v>1.2090766421933214</v>
      </c>
      <c r="AG157" s="7">
        <f t="shared" si="227"/>
        <v>1.2057580779146944</v>
      </c>
      <c r="AH157" s="7">
        <f t="shared" si="227"/>
        <v>1.2024395136360673</v>
      </c>
      <c r="AI157" s="7">
        <f t="shared" si="227"/>
        <v>1.1991209493574402</v>
      </c>
      <c r="AJ157" s="7">
        <f t="shared" si="228"/>
        <v>1.1949932871889828</v>
      </c>
      <c r="AK157" s="7">
        <f t="shared" si="228"/>
        <v>1.1908656250205254</v>
      </c>
      <c r="AL157" s="7">
        <f t="shared" si="228"/>
        <v>1.1867379628520678</v>
      </c>
      <c r="AM157" s="7">
        <f t="shared" si="228"/>
        <v>1.1826103006836104</v>
      </c>
      <c r="AN157" s="7">
        <f t="shared" si="228"/>
        <v>1.1784826385151528</v>
      </c>
      <c r="AO157" s="7">
        <f t="shared" si="228"/>
        <v>1.1743549763466952</v>
      </c>
      <c r="AP157" s="7">
        <f t="shared" si="228"/>
        <v>1.1702273141782378</v>
      </c>
      <c r="AQ157" s="7">
        <f t="shared" si="228"/>
        <v>1.1660996520097802</v>
      </c>
      <c r="AR157" s="7">
        <f t="shared" si="228"/>
        <v>1.1619719898413228</v>
      </c>
      <c r="AS157" s="7">
        <f t="shared" si="228"/>
        <v>1.1578443276728652</v>
      </c>
      <c r="AT157" s="7">
        <f t="shared" si="228"/>
        <v>1.1537166655044078</v>
      </c>
      <c r="AU157" s="7">
        <f t="shared" si="228"/>
        <v>1.1495890033359502</v>
      </c>
      <c r="AV157" s="7">
        <f t="shared" si="229"/>
        <v>1.146093159077286</v>
      </c>
      <c r="AW157" s="7">
        <f t="shared" si="229"/>
        <v>1.1425973148186221</v>
      </c>
      <c r="AX157" s="7">
        <f t="shared" si="229"/>
        <v>1.1391014705599585</v>
      </c>
      <c r="AY157" s="7">
        <f t="shared" si="229"/>
        <v>1.1356056263012946</v>
      </c>
      <c r="AZ157" s="7">
        <f t="shared" si="229"/>
        <v>1.1321097820426309</v>
      </c>
      <c r="BA157" s="7">
        <f t="shared" si="229"/>
        <v>1.128613937783967</v>
      </c>
      <c r="BB157" s="7">
        <f t="shared" si="229"/>
        <v>1.1251180935253031</v>
      </c>
      <c r="BC157" s="7">
        <f t="shared" si="229"/>
        <v>1.1216222492666392</v>
      </c>
      <c r="BD157" s="7">
        <f t="shared" si="229"/>
        <v>1.1181264050079756</v>
      </c>
      <c r="BE157" s="7">
        <f t="shared" si="229"/>
        <v>1.1146305607493117</v>
      </c>
      <c r="BF157" s="7">
        <f t="shared" si="229"/>
        <v>1.1111347164906478</v>
      </c>
      <c r="BG157" s="7">
        <f t="shared" si="229"/>
        <v>1.1076388722319841</v>
      </c>
      <c r="BH157" s="7">
        <f t="shared" si="230"/>
        <v>1.1049255660326465</v>
      </c>
      <c r="BI157" s="7">
        <f t="shared" si="230"/>
        <v>1.1022122598333091</v>
      </c>
      <c r="BJ157" s="7">
        <f t="shared" si="230"/>
        <v>1.0994989536339714</v>
      </c>
      <c r="BK157" s="7">
        <f t="shared" si="230"/>
        <v>1.096785647434634</v>
      </c>
      <c r="BL157" s="7">
        <f t="shared" si="230"/>
        <v>1.0940723412352964</v>
      </c>
      <c r="BM157" s="7">
        <f t="shared" si="230"/>
        <v>1.0913590350359588</v>
      </c>
      <c r="BN157" s="7">
        <f t="shared" si="230"/>
        <v>1.0886457288366214</v>
      </c>
      <c r="BO157" s="7">
        <f t="shared" si="230"/>
        <v>1.0859324226372837</v>
      </c>
      <c r="BP157" s="7">
        <f t="shared" si="230"/>
        <v>1.0832191164379463</v>
      </c>
      <c r="BQ157" s="7">
        <f t="shared" si="230"/>
        <v>1.0805058102386087</v>
      </c>
      <c r="BR157" s="7">
        <f t="shared" si="231"/>
        <v>1.0777925040392713</v>
      </c>
      <c r="BS157" s="7">
        <f t="shared" si="231"/>
        <v>1.0750791978399337</v>
      </c>
      <c r="BT157" s="7">
        <f t="shared" si="231"/>
        <v>1.072365891640596</v>
      </c>
      <c r="BU157" s="7">
        <f t="shared" si="231"/>
        <v>1.0696525854412586</v>
      </c>
      <c r="BV157" s="7">
        <f t="shared" si="231"/>
        <v>1.066939279241921</v>
      </c>
      <c r="BW157" s="7">
        <f t="shared" si="231"/>
        <v>1.0642259730425836</v>
      </c>
      <c r="BX157" s="7">
        <f t="shared" si="231"/>
        <v>1.061512666843246</v>
      </c>
      <c r="BY157" s="7">
        <f t="shared" si="231"/>
        <v>1.0587993606439086</v>
      </c>
      <c r="BZ157" s="7">
        <f t="shared" si="231"/>
        <v>1.0560860544445709</v>
      </c>
      <c r="CA157" s="7">
        <f t="shared" si="231"/>
        <v>1.0533727482452333</v>
      </c>
      <c r="CB157" s="7">
        <f t="shared" si="231"/>
        <v>1.0506594420458959</v>
      </c>
      <c r="CC157" s="7">
        <f t="shared" si="231"/>
        <v>1.0479461358465583</v>
      </c>
      <c r="CD157" s="7">
        <f t="shared" si="231"/>
        <v>1.0452328296472206</v>
      </c>
      <c r="CE157" s="7">
        <f t="shared" si="231"/>
        <v>1.0425195234478832</v>
      </c>
      <c r="CF157" s="7">
        <f t="shared" si="232"/>
        <v>1.0401536560861004</v>
      </c>
      <c r="CG157" s="7">
        <f t="shared" si="232"/>
        <v>1.0377877887243179</v>
      </c>
      <c r="CH157" s="7">
        <f t="shared" si="232"/>
        <v>1.0354219213625351</v>
      </c>
      <c r="CI157" s="7">
        <f t="shared" si="232"/>
        <v>1.0330560540007525</v>
      </c>
      <c r="CJ157" s="7">
        <f t="shared" si="232"/>
        <v>1.0306901866389697</v>
      </c>
      <c r="CK157" s="7">
        <f t="shared" si="232"/>
        <v>1.0283243192771869</v>
      </c>
      <c r="CL157" s="7">
        <f t="shared" si="232"/>
        <v>1.0259584519154044</v>
      </c>
      <c r="CM157" s="7">
        <f t="shared" si="232"/>
        <v>1.0235925845536216</v>
      </c>
      <c r="CN157" s="7">
        <f t="shared" si="232"/>
        <v>1.0212267171918388</v>
      </c>
      <c r="CO157" s="7">
        <f t="shared" si="232"/>
        <v>1.0188608498300562</v>
      </c>
      <c r="CP157" s="7">
        <f t="shared" si="233"/>
        <v>1.0164949824682734</v>
      </c>
      <c r="CQ157" s="7">
        <f t="shared" si="233"/>
        <v>1.0141291151064908</v>
      </c>
      <c r="CR157" s="7">
        <f t="shared" si="233"/>
        <v>1.011763247744708</v>
      </c>
      <c r="CS157" s="7">
        <f t="shared" si="233"/>
        <v>1.0093973803829255</v>
      </c>
      <c r="CT157" s="7">
        <f t="shared" si="233"/>
        <v>1.0070315130211427</v>
      </c>
      <c r="CU157" s="7">
        <f t="shared" si="233"/>
        <v>1.0046656456593599</v>
      </c>
      <c r="CV157" s="7">
        <f t="shared" si="233"/>
        <v>1.0022997782975773</v>
      </c>
      <c r="CW157" s="7">
        <f t="shared" si="233"/>
        <v>0.99993391093579453</v>
      </c>
      <c r="CX157" s="7">
        <f t="shared" si="233"/>
        <v>0.99756804357401185</v>
      </c>
      <c r="CY157" s="7">
        <f t="shared" si="233"/>
        <v>0.99520217621222917</v>
      </c>
      <c r="CZ157" s="7">
        <f t="shared" si="233"/>
        <v>0.99283630885044649</v>
      </c>
      <c r="DA157" s="7">
        <f t="shared" si="233"/>
        <v>0.99047044148866381</v>
      </c>
      <c r="DB157" s="7">
        <f t="shared" si="233"/>
        <v>0.98810457412688113</v>
      </c>
      <c r="DC157" s="7">
        <f t="shared" si="233"/>
        <v>0.98573870676509845</v>
      </c>
      <c r="DD157" s="7">
        <f t="shared" si="234"/>
        <v>0.98395664755407164</v>
      </c>
      <c r="DE157" s="7">
        <f t="shared" si="234"/>
        <v>0.98217458834304483</v>
      </c>
      <c r="DF157" s="7">
        <f t="shared" si="234"/>
        <v>0.98039252913201802</v>
      </c>
      <c r="DG157" s="7">
        <f t="shared" si="234"/>
        <v>0.97861046992099121</v>
      </c>
      <c r="DH157" s="7">
        <f t="shared" si="234"/>
        <v>0.97682841070996451</v>
      </c>
      <c r="DI157" s="7">
        <f t="shared" si="234"/>
        <v>0.9750463514989377</v>
      </c>
      <c r="DJ157" s="7">
        <f t="shared" si="234"/>
        <v>0.97326429228791089</v>
      </c>
      <c r="DK157" s="7">
        <f t="shared" si="234"/>
        <v>0.97148223307688408</v>
      </c>
      <c r="DL157" s="7">
        <f t="shared" si="234"/>
        <v>0.96970017386585727</v>
      </c>
      <c r="DM157" s="7">
        <f t="shared" si="234"/>
        <v>0.96791811465483057</v>
      </c>
      <c r="DN157" s="7">
        <f t="shared" si="235"/>
        <v>0.96613605544380365</v>
      </c>
      <c r="DO157" s="7">
        <f t="shared" si="235"/>
        <v>0.96435399623277696</v>
      </c>
      <c r="DP157" s="7">
        <f t="shared" si="235"/>
        <v>0.96257193702175015</v>
      </c>
      <c r="DQ157" s="7">
        <f t="shared" si="235"/>
        <v>0.96078987781072334</v>
      </c>
      <c r="DR157" s="7">
        <f t="shared" si="235"/>
        <v>0.95900781859969653</v>
      </c>
      <c r="DS157" s="7">
        <f t="shared" si="235"/>
        <v>0.95722575938866972</v>
      </c>
      <c r="DT157" s="7">
        <f t="shared" si="235"/>
        <v>0.95544370017764302</v>
      </c>
      <c r="DU157" s="7">
        <f t="shared" si="235"/>
        <v>0.95366164096661621</v>
      </c>
      <c r="DV157" s="7">
        <f t="shared" si="235"/>
        <v>0.9518795817555894</v>
      </c>
      <c r="DW157" s="7">
        <f t="shared" si="235"/>
        <v>0.95009752254456259</v>
      </c>
      <c r="DX157" s="7">
        <f t="shared" si="235"/>
        <v>0.94831546333353578</v>
      </c>
      <c r="DY157" s="7">
        <f t="shared" si="235"/>
        <v>0.94653340412250897</v>
      </c>
      <c r="DZ157" s="7">
        <f t="shared" si="235"/>
        <v>0.94475134491148216</v>
      </c>
      <c r="EA157" s="7">
        <f t="shared" si="235"/>
        <v>0.94296928570045546</v>
      </c>
      <c r="EC157" s="1">
        <v>1.54</v>
      </c>
      <c r="ED157" s="4">
        <f t="shared" si="236"/>
        <v>1.2499176217765042</v>
      </c>
      <c r="EE157" s="4">
        <f t="shared" si="237"/>
        <v>1.2389437207009648</v>
      </c>
      <c r="EF157" s="4">
        <f t="shared" si="238"/>
        <v>1.1991209493574402</v>
      </c>
      <c r="EG157" s="4">
        <f t="shared" si="239"/>
        <v>1.1495890033359499</v>
      </c>
      <c r="EH157" s="4">
        <f t="shared" si="240"/>
        <v>1.1076388722319841</v>
      </c>
      <c r="EI157" s="4">
        <f t="shared" si="241"/>
        <v>1.0425195234478832</v>
      </c>
      <c r="EJ157" s="4">
        <f t="shared" si="242"/>
        <v>0.98573870676509845</v>
      </c>
      <c r="EK157" s="4">
        <f t="shared" si="243"/>
        <v>0.94296928570045546</v>
      </c>
    </row>
    <row r="158" spans="16:141" x14ac:dyDescent="0.35">
      <c r="P158" s="1">
        <f t="shared" si="204"/>
        <v>1.55</v>
      </c>
      <c r="Q158" s="7">
        <f t="shared" si="226"/>
        <v>1.24991941260745</v>
      </c>
      <c r="R158" s="7">
        <f t="shared" si="226"/>
        <v>1.2481220719807036</v>
      </c>
      <c r="S158" s="7">
        <f t="shared" si="226"/>
        <v>1.2463247313539572</v>
      </c>
      <c r="T158" s="7">
        <f t="shared" si="226"/>
        <v>1.2445273907272107</v>
      </c>
      <c r="U158" s="7">
        <f t="shared" si="226"/>
        <v>1.2427300501004646</v>
      </c>
      <c r="V158" s="7">
        <f t="shared" si="226"/>
        <v>1.2409327094737181</v>
      </c>
      <c r="W158" s="7">
        <f t="shared" si="226"/>
        <v>1.2391353688469717</v>
      </c>
      <c r="X158" s="7">
        <f t="shared" si="227"/>
        <v>1.2358631139335776</v>
      </c>
      <c r="Y158" s="7">
        <f t="shared" si="227"/>
        <v>1.2325908590201837</v>
      </c>
      <c r="Z158" s="7">
        <f t="shared" si="227"/>
        <v>1.2293186041067901</v>
      </c>
      <c r="AA158" s="7">
        <f t="shared" si="227"/>
        <v>1.2260463491933962</v>
      </c>
      <c r="AB158" s="7">
        <f t="shared" si="227"/>
        <v>1.2227740942800023</v>
      </c>
      <c r="AC158" s="7">
        <f t="shared" si="227"/>
        <v>1.2195018393666084</v>
      </c>
      <c r="AD158" s="7">
        <f t="shared" si="227"/>
        <v>1.2162295844532145</v>
      </c>
      <c r="AE158" s="7">
        <f t="shared" si="227"/>
        <v>1.2129573295398206</v>
      </c>
      <c r="AF158" s="7">
        <f t="shared" si="227"/>
        <v>1.2096850746264267</v>
      </c>
      <c r="AG158" s="7">
        <f t="shared" si="227"/>
        <v>1.206412819713033</v>
      </c>
      <c r="AH158" s="7">
        <f t="shared" si="227"/>
        <v>1.2031405647996392</v>
      </c>
      <c r="AI158" s="7">
        <f t="shared" si="227"/>
        <v>1.1998683098862453</v>
      </c>
      <c r="AJ158" s="7">
        <f t="shared" si="228"/>
        <v>1.1957843332562335</v>
      </c>
      <c r="AK158" s="7">
        <f t="shared" si="228"/>
        <v>1.1917003566262214</v>
      </c>
      <c r="AL158" s="7">
        <f t="shared" si="228"/>
        <v>1.1876163799962094</v>
      </c>
      <c r="AM158" s="7">
        <f t="shared" si="228"/>
        <v>1.1835324033661976</v>
      </c>
      <c r="AN158" s="7">
        <f t="shared" si="228"/>
        <v>1.1794484267361856</v>
      </c>
      <c r="AO158" s="7">
        <f t="shared" si="228"/>
        <v>1.1753644501061737</v>
      </c>
      <c r="AP158" s="7">
        <f t="shared" si="228"/>
        <v>1.1712804734761617</v>
      </c>
      <c r="AQ158" s="7">
        <f t="shared" si="228"/>
        <v>1.1671964968461497</v>
      </c>
      <c r="AR158" s="7">
        <f t="shared" si="228"/>
        <v>1.1631125202161379</v>
      </c>
      <c r="AS158" s="7">
        <f t="shared" si="228"/>
        <v>1.1590285435861258</v>
      </c>
      <c r="AT158" s="7">
        <f t="shared" si="228"/>
        <v>1.154944566956114</v>
      </c>
      <c r="AU158" s="7">
        <f t="shared" si="228"/>
        <v>1.150860590326102</v>
      </c>
      <c r="AV158" s="7">
        <f t="shared" si="229"/>
        <v>1.1473867978603232</v>
      </c>
      <c r="AW158" s="7">
        <f t="shared" si="229"/>
        <v>1.1439130053945441</v>
      </c>
      <c r="AX158" s="7">
        <f t="shared" si="229"/>
        <v>1.1404392129287653</v>
      </c>
      <c r="AY158" s="7">
        <f t="shared" si="229"/>
        <v>1.1369654204629862</v>
      </c>
      <c r="AZ158" s="7">
        <f t="shared" si="229"/>
        <v>1.1334916279972074</v>
      </c>
      <c r="BA158" s="7">
        <f t="shared" si="229"/>
        <v>1.1300178355314285</v>
      </c>
      <c r="BB158" s="7">
        <f t="shared" si="229"/>
        <v>1.1265440430656497</v>
      </c>
      <c r="BC158" s="7">
        <f t="shared" si="229"/>
        <v>1.1230702505998706</v>
      </c>
      <c r="BD158" s="7">
        <f t="shared" si="229"/>
        <v>1.1195964581340918</v>
      </c>
      <c r="BE158" s="7">
        <f t="shared" si="229"/>
        <v>1.1161226656683128</v>
      </c>
      <c r="BF158" s="7">
        <f t="shared" si="229"/>
        <v>1.1126488732025339</v>
      </c>
      <c r="BG158" s="7">
        <f t="shared" si="229"/>
        <v>1.1091750807367551</v>
      </c>
      <c r="BH158" s="7">
        <f t="shared" si="230"/>
        <v>1.1064801899872483</v>
      </c>
      <c r="BI158" s="7">
        <f t="shared" si="230"/>
        <v>1.1037852992377415</v>
      </c>
      <c r="BJ158" s="7">
        <f t="shared" si="230"/>
        <v>1.1010904084882345</v>
      </c>
      <c r="BK158" s="7">
        <f t="shared" si="230"/>
        <v>1.0983955177387277</v>
      </c>
      <c r="BL158" s="7">
        <f t="shared" si="230"/>
        <v>1.0957006269892209</v>
      </c>
      <c r="BM158" s="7">
        <f t="shared" si="230"/>
        <v>1.0930057362397141</v>
      </c>
      <c r="BN158" s="7">
        <f t="shared" si="230"/>
        <v>1.0903108454902071</v>
      </c>
      <c r="BO158" s="7">
        <f t="shared" si="230"/>
        <v>1.0876159547407003</v>
      </c>
      <c r="BP158" s="7">
        <f t="shared" si="230"/>
        <v>1.0849210639911935</v>
      </c>
      <c r="BQ158" s="7">
        <f t="shared" si="230"/>
        <v>1.0822261732416867</v>
      </c>
      <c r="BR158" s="7">
        <f t="shared" si="231"/>
        <v>1.0795312824921797</v>
      </c>
      <c r="BS158" s="7">
        <f t="shared" si="231"/>
        <v>1.0768363917426729</v>
      </c>
      <c r="BT158" s="7">
        <f t="shared" si="231"/>
        <v>1.0741415009931661</v>
      </c>
      <c r="BU158" s="7">
        <f t="shared" si="231"/>
        <v>1.0714466102436593</v>
      </c>
      <c r="BV158" s="7">
        <f t="shared" si="231"/>
        <v>1.0687517194941523</v>
      </c>
      <c r="BW158" s="7">
        <f t="shared" si="231"/>
        <v>1.0660568287446455</v>
      </c>
      <c r="BX158" s="7">
        <f t="shared" si="231"/>
        <v>1.0633619379951387</v>
      </c>
      <c r="BY158" s="7">
        <f t="shared" si="231"/>
        <v>1.0606670472456319</v>
      </c>
      <c r="BZ158" s="7">
        <f t="shared" si="231"/>
        <v>1.0579721564961249</v>
      </c>
      <c r="CA158" s="7">
        <f t="shared" si="231"/>
        <v>1.0552772657466181</v>
      </c>
      <c r="CB158" s="7">
        <f t="shared" si="231"/>
        <v>1.0525823749971113</v>
      </c>
      <c r="CC158" s="7">
        <f t="shared" si="231"/>
        <v>1.0498874842476045</v>
      </c>
      <c r="CD158" s="7">
        <f t="shared" si="231"/>
        <v>1.0471925934980975</v>
      </c>
      <c r="CE158" s="7">
        <f t="shared" si="231"/>
        <v>1.0444977027485907</v>
      </c>
      <c r="CF158" s="7">
        <f t="shared" si="232"/>
        <v>1.0421455832181703</v>
      </c>
      <c r="CG158" s="7">
        <f t="shared" si="232"/>
        <v>1.0397934636877495</v>
      </c>
      <c r="CH158" s="7">
        <f t="shared" si="232"/>
        <v>1.0374413441573289</v>
      </c>
      <c r="CI158" s="7">
        <f t="shared" si="232"/>
        <v>1.0350892246269083</v>
      </c>
      <c r="CJ158" s="7">
        <f t="shared" si="232"/>
        <v>1.0327371050964875</v>
      </c>
      <c r="CK158" s="7">
        <f t="shared" si="232"/>
        <v>1.0303849855660669</v>
      </c>
      <c r="CL158" s="7">
        <f t="shared" si="232"/>
        <v>1.0280328660356461</v>
      </c>
      <c r="CM158" s="7">
        <f t="shared" si="232"/>
        <v>1.0256807465052256</v>
      </c>
      <c r="CN158" s="7">
        <f t="shared" si="232"/>
        <v>1.023328626974805</v>
      </c>
      <c r="CO158" s="7">
        <f t="shared" si="232"/>
        <v>1.0209765074443842</v>
      </c>
      <c r="CP158" s="7">
        <f t="shared" si="233"/>
        <v>1.0186243879139636</v>
      </c>
      <c r="CQ158" s="7">
        <f t="shared" si="233"/>
        <v>1.0162722683835428</v>
      </c>
      <c r="CR158" s="7">
        <f t="shared" si="233"/>
        <v>1.0139201488531222</v>
      </c>
      <c r="CS158" s="7">
        <f t="shared" si="233"/>
        <v>1.0115680293227016</v>
      </c>
      <c r="CT158" s="7">
        <f t="shared" si="233"/>
        <v>1.0092159097922808</v>
      </c>
      <c r="CU158" s="7">
        <f t="shared" si="233"/>
        <v>1.0068637902618602</v>
      </c>
      <c r="CV158" s="7">
        <f t="shared" si="233"/>
        <v>1.0045116707314397</v>
      </c>
      <c r="CW158" s="7">
        <f t="shared" si="233"/>
        <v>1.0021595512010189</v>
      </c>
      <c r="CX158" s="7">
        <f t="shared" si="233"/>
        <v>0.99980743167059827</v>
      </c>
      <c r="CY158" s="7">
        <f t="shared" si="233"/>
        <v>0.99745531214017757</v>
      </c>
      <c r="CZ158" s="7">
        <f t="shared" si="233"/>
        <v>0.99510319260975688</v>
      </c>
      <c r="DA158" s="7">
        <f t="shared" si="233"/>
        <v>0.9927510730793363</v>
      </c>
      <c r="DB158" s="7">
        <f t="shared" si="233"/>
        <v>0.99039895354891561</v>
      </c>
      <c r="DC158" s="7">
        <f t="shared" si="233"/>
        <v>0.98804683401849491</v>
      </c>
      <c r="DD158" s="7">
        <f t="shared" si="234"/>
        <v>0.98626692247647796</v>
      </c>
      <c r="DE158" s="7">
        <f t="shared" si="234"/>
        <v>0.98448701093446145</v>
      </c>
      <c r="DF158" s="7">
        <f t="shared" si="234"/>
        <v>0.98270709939244472</v>
      </c>
      <c r="DG158" s="7">
        <f t="shared" si="234"/>
        <v>0.98092718785042821</v>
      </c>
      <c r="DH158" s="7">
        <f t="shared" si="234"/>
        <v>0.97914727630841147</v>
      </c>
      <c r="DI158" s="7">
        <f t="shared" si="234"/>
        <v>0.97736736476639496</v>
      </c>
      <c r="DJ158" s="7">
        <f t="shared" si="234"/>
        <v>0.97558745322437823</v>
      </c>
      <c r="DK158" s="7">
        <f t="shared" si="234"/>
        <v>0.97380754168236172</v>
      </c>
      <c r="DL158" s="7">
        <f t="shared" si="234"/>
        <v>0.97202763014034499</v>
      </c>
      <c r="DM158" s="7">
        <f t="shared" si="234"/>
        <v>0.97024771859832848</v>
      </c>
      <c r="DN158" s="7">
        <f t="shared" si="235"/>
        <v>0.96846780705631175</v>
      </c>
      <c r="DO158" s="7">
        <f t="shared" si="235"/>
        <v>0.96668789551429513</v>
      </c>
      <c r="DP158" s="7">
        <f t="shared" si="235"/>
        <v>0.9649079839722785</v>
      </c>
      <c r="DQ158" s="7">
        <f t="shared" si="235"/>
        <v>0.96312807243026188</v>
      </c>
      <c r="DR158" s="7">
        <f t="shared" si="235"/>
        <v>0.96134816088824526</v>
      </c>
      <c r="DS158" s="7">
        <f t="shared" si="235"/>
        <v>0.95956824934622864</v>
      </c>
      <c r="DT158" s="7">
        <f t="shared" si="235"/>
        <v>0.95778833780421202</v>
      </c>
      <c r="DU158" s="7">
        <f t="shared" si="235"/>
        <v>0.9560084262621954</v>
      </c>
      <c r="DV158" s="7">
        <f t="shared" si="235"/>
        <v>0.95422851472017878</v>
      </c>
      <c r="DW158" s="7">
        <f t="shared" si="235"/>
        <v>0.95244860317816216</v>
      </c>
      <c r="DX158" s="7">
        <f t="shared" si="235"/>
        <v>0.95066869163614554</v>
      </c>
      <c r="DY158" s="7">
        <f t="shared" si="235"/>
        <v>0.94888878009412891</v>
      </c>
      <c r="DZ158" s="7">
        <f t="shared" si="235"/>
        <v>0.94710886855211229</v>
      </c>
      <c r="EA158" s="7">
        <f t="shared" si="235"/>
        <v>0.94532895701009567</v>
      </c>
      <c r="EC158" s="1">
        <v>1.55</v>
      </c>
      <c r="ED158" s="4">
        <f t="shared" si="236"/>
        <v>1.2499194126074498</v>
      </c>
      <c r="EE158" s="4">
        <f t="shared" si="237"/>
        <v>1.2391353688469715</v>
      </c>
      <c r="EF158" s="4">
        <f t="shared" si="238"/>
        <v>1.1998683098862453</v>
      </c>
      <c r="EG158" s="4">
        <f t="shared" si="239"/>
        <v>1.150860590326102</v>
      </c>
      <c r="EH158" s="4">
        <f t="shared" si="240"/>
        <v>1.1091750807367551</v>
      </c>
      <c r="EI158" s="4">
        <f t="shared" si="241"/>
        <v>1.0444977027485907</v>
      </c>
      <c r="EJ158" s="4">
        <f t="shared" si="242"/>
        <v>0.98804683401849469</v>
      </c>
      <c r="EK158" s="4">
        <f t="shared" si="243"/>
        <v>0.94532895701009578</v>
      </c>
    </row>
    <row r="159" spans="16:141" x14ac:dyDescent="0.35">
      <c r="P159" s="1">
        <f t="shared" si="204"/>
        <v>1.56</v>
      </c>
      <c r="Q159" s="7">
        <f t="shared" si="226"/>
        <v>1.2499212034383955</v>
      </c>
      <c r="R159" s="7">
        <f t="shared" si="226"/>
        <v>1.2481555056974927</v>
      </c>
      <c r="S159" s="7">
        <f t="shared" si="226"/>
        <v>1.2463898079565896</v>
      </c>
      <c r="T159" s="7">
        <f t="shared" si="226"/>
        <v>1.2446241102156868</v>
      </c>
      <c r="U159" s="7">
        <f t="shared" si="226"/>
        <v>1.2428584124747839</v>
      </c>
      <c r="V159" s="7">
        <f t="shared" si="226"/>
        <v>1.2410927147338808</v>
      </c>
      <c r="W159" s="7">
        <f t="shared" si="226"/>
        <v>1.239327016992978</v>
      </c>
      <c r="X159" s="7">
        <f t="shared" si="227"/>
        <v>1.2361010714448175</v>
      </c>
      <c r="Y159" s="7">
        <f t="shared" si="227"/>
        <v>1.2328751258966568</v>
      </c>
      <c r="Z159" s="7">
        <f t="shared" si="227"/>
        <v>1.2296491803484964</v>
      </c>
      <c r="AA159" s="7">
        <f t="shared" si="227"/>
        <v>1.2264232348003357</v>
      </c>
      <c r="AB159" s="7">
        <f t="shared" si="227"/>
        <v>1.223197289252175</v>
      </c>
      <c r="AC159" s="7">
        <f t="shared" si="227"/>
        <v>1.2199713437040143</v>
      </c>
      <c r="AD159" s="7">
        <f t="shared" si="227"/>
        <v>1.2167453981558538</v>
      </c>
      <c r="AE159" s="7">
        <f t="shared" si="227"/>
        <v>1.2135194526076931</v>
      </c>
      <c r="AF159" s="7">
        <f t="shared" si="227"/>
        <v>1.2102935070595324</v>
      </c>
      <c r="AG159" s="7">
        <f t="shared" si="227"/>
        <v>1.2070675615113717</v>
      </c>
      <c r="AH159" s="7">
        <f t="shared" si="227"/>
        <v>1.2038416159632113</v>
      </c>
      <c r="AI159" s="7">
        <f t="shared" si="227"/>
        <v>1.2006156704150506</v>
      </c>
      <c r="AJ159" s="7">
        <f t="shared" si="228"/>
        <v>1.1965753793234839</v>
      </c>
      <c r="AK159" s="7">
        <f t="shared" si="228"/>
        <v>1.1925350882319177</v>
      </c>
      <c r="AL159" s="7">
        <f t="shared" si="228"/>
        <v>1.1884947971403512</v>
      </c>
      <c r="AM159" s="7">
        <f t="shared" si="228"/>
        <v>1.184454506048785</v>
      </c>
      <c r="AN159" s="7">
        <f t="shared" si="228"/>
        <v>1.1804142149572185</v>
      </c>
      <c r="AO159" s="7">
        <f t="shared" si="228"/>
        <v>1.1763739238656523</v>
      </c>
      <c r="AP159" s="7">
        <f t="shared" si="228"/>
        <v>1.1723336327740859</v>
      </c>
      <c r="AQ159" s="7">
        <f t="shared" si="228"/>
        <v>1.1682933416825196</v>
      </c>
      <c r="AR159" s="7">
        <f t="shared" si="228"/>
        <v>1.1642530505909532</v>
      </c>
      <c r="AS159" s="7">
        <f t="shared" si="228"/>
        <v>1.160212759499387</v>
      </c>
      <c r="AT159" s="7">
        <f t="shared" si="228"/>
        <v>1.1561724684078205</v>
      </c>
      <c r="AU159" s="7">
        <f t="shared" si="228"/>
        <v>1.1521321773162543</v>
      </c>
      <c r="AV159" s="7">
        <f t="shared" si="229"/>
        <v>1.1486804366433603</v>
      </c>
      <c r="AW159" s="7">
        <f t="shared" si="229"/>
        <v>1.1452286959704663</v>
      </c>
      <c r="AX159" s="7">
        <f t="shared" si="229"/>
        <v>1.1417769552975723</v>
      </c>
      <c r="AY159" s="7">
        <f t="shared" si="229"/>
        <v>1.1383252146246781</v>
      </c>
      <c r="AZ159" s="7">
        <f t="shared" si="229"/>
        <v>1.1348734739517843</v>
      </c>
      <c r="BA159" s="7">
        <f t="shared" si="229"/>
        <v>1.1314217332788901</v>
      </c>
      <c r="BB159" s="7">
        <f t="shared" si="229"/>
        <v>1.1279699926059961</v>
      </c>
      <c r="BC159" s="7">
        <f t="shared" si="229"/>
        <v>1.1245182519331021</v>
      </c>
      <c r="BD159" s="7">
        <f t="shared" si="229"/>
        <v>1.1210665112602081</v>
      </c>
      <c r="BE159" s="7">
        <f t="shared" si="229"/>
        <v>1.1176147705873141</v>
      </c>
      <c r="BF159" s="7">
        <f t="shared" si="229"/>
        <v>1.1141630299144201</v>
      </c>
      <c r="BG159" s="7">
        <f t="shared" si="229"/>
        <v>1.1107112892415261</v>
      </c>
      <c r="BH159" s="7">
        <f t="shared" si="230"/>
        <v>1.1080348139418499</v>
      </c>
      <c r="BI159" s="7">
        <f t="shared" si="230"/>
        <v>1.1053583386421737</v>
      </c>
      <c r="BJ159" s="7">
        <f t="shared" si="230"/>
        <v>1.1026818633424975</v>
      </c>
      <c r="BK159" s="7">
        <f t="shared" si="230"/>
        <v>1.1000053880428213</v>
      </c>
      <c r="BL159" s="7">
        <f t="shared" si="230"/>
        <v>1.0973289127431451</v>
      </c>
      <c r="BM159" s="7">
        <f t="shared" si="230"/>
        <v>1.094652437443469</v>
      </c>
      <c r="BN159" s="7">
        <f t="shared" si="230"/>
        <v>1.0919759621437928</v>
      </c>
      <c r="BO159" s="7">
        <f t="shared" si="230"/>
        <v>1.0892994868441168</v>
      </c>
      <c r="BP159" s="7">
        <f t="shared" si="230"/>
        <v>1.0866230115444406</v>
      </c>
      <c r="BQ159" s="7">
        <f t="shared" si="230"/>
        <v>1.0839465362447644</v>
      </c>
      <c r="BR159" s="7">
        <f t="shared" si="231"/>
        <v>1.0812700609450883</v>
      </c>
      <c r="BS159" s="7">
        <f t="shared" si="231"/>
        <v>1.0785935856454121</v>
      </c>
      <c r="BT159" s="7">
        <f t="shared" si="231"/>
        <v>1.0759171103457359</v>
      </c>
      <c r="BU159" s="7">
        <f t="shared" si="231"/>
        <v>1.0732406350460597</v>
      </c>
      <c r="BV159" s="7">
        <f t="shared" si="231"/>
        <v>1.0705641597463835</v>
      </c>
      <c r="BW159" s="7">
        <f t="shared" si="231"/>
        <v>1.0678876844467073</v>
      </c>
      <c r="BX159" s="7">
        <f t="shared" si="231"/>
        <v>1.0652112091470312</v>
      </c>
      <c r="BY159" s="7">
        <f t="shared" si="231"/>
        <v>1.062534733847355</v>
      </c>
      <c r="BZ159" s="7">
        <f t="shared" si="231"/>
        <v>1.059858258547679</v>
      </c>
      <c r="CA159" s="7">
        <f t="shared" si="231"/>
        <v>1.0571817832480028</v>
      </c>
      <c r="CB159" s="7">
        <f t="shared" si="231"/>
        <v>1.0545053079483266</v>
      </c>
      <c r="CC159" s="7">
        <f t="shared" si="231"/>
        <v>1.0518288326486505</v>
      </c>
      <c r="CD159" s="7">
        <f t="shared" si="231"/>
        <v>1.0491523573489743</v>
      </c>
      <c r="CE159" s="7">
        <f t="shared" si="231"/>
        <v>1.0464758820492981</v>
      </c>
      <c r="CF159" s="7">
        <f t="shared" si="232"/>
        <v>1.0441375103502395</v>
      </c>
      <c r="CG159" s="7">
        <f t="shared" si="232"/>
        <v>1.0417991386511809</v>
      </c>
      <c r="CH159" s="7">
        <f t="shared" si="232"/>
        <v>1.0394607669521221</v>
      </c>
      <c r="CI159" s="7">
        <f t="shared" si="232"/>
        <v>1.0371223952530635</v>
      </c>
      <c r="CJ159" s="7">
        <f t="shared" si="232"/>
        <v>1.0347840235540049</v>
      </c>
      <c r="CK159" s="7">
        <f t="shared" si="232"/>
        <v>1.0324456518549463</v>
      </c>
      <c r="CL159" s="7">
        <f t="shared" si="232"/>
        <v>1.0301072801558877</v>
      </c>
      <c r="CM159" s="7">
        <f t="shared" si="232"/>
        <v>1.0277689084568289</v>
      </c>
      <c r="CN159" s="7">
        <f t="shared" si="232"/>
        <v>1.0254305367577703</v>
      </c>
      <c r="CO159" s="7">
        <f t="shared" si="232"/>
        <v>1.0230921650587117</v>
      </c>
      <c r="CP159" s="7">
        <f t="shared" si="233"/>
        <v>1.0207537933596531</v>
      </c>
      <c r="CQ159" s="7">
        <f t="shared" si="233"/>
        <v>1.0184154216605945</v>
      </c>
      <c r="CR159" s="7">
        <f t="shared" si="233"/>
        <v>1.0160770499615359</v>
      </c>
      <c r="CS159" s="7">
        <f t="shared" si="233"/>
        <v>1.0137386782624773</v>
      </c>
      <c r="CT159" s="7">
        <f t="shared" si="233"/>
        <v>1.0114003065634185</v>
      </c>
      <c r="CU159" s="7">
        <f t="shared" si="233"/>
        <v>1.0090619348643599</v>
      </c>
      <c r="CV159" s="7">
        <f t="shared" si="233"/>
        <v>1.0067235631653013</v>
      </c>
      <c r="CW159" s="7">
        <f t="shared" si="233"/>
        <v>1.0043851914662427</v>
      </c>
      <c r="CX159" s="7">
        <f t="shared" si="233"/>
        <v>1.0020468197671841</v>
      </c>
      <c r="CY159" s="7">
        <f t="shared" si="233"/>
        <v>0.99970844806812542</v>
      </c>
      <c r="CZ159" s="7">
        <f t="shared" si="233"/>
        <v>0.99737007636906683</v>
      </c>
      <c r="DA159" s="7">
        <f t="shared" si="233"/>
        <v>0.99503170467000812</v>
      </c>
      <c r="DB159" s="7">
        <f t="shared" si="233"/>
        <v>0.99269333297094953</v>
      </c>
      <c r="DC159" s="7">
        <f t="shared" si="233"/>
        <v>0.99035496127189093</v>
      </c>
      <c r="DD159" s="7">
        <f t="shared" si="234"/>
        <v>0.98857719739888439</v>
      </c>
      <c r="DE159" s="7">
        <f t="shared" si="234"/>
        <v>0.98679943352587796</v>
      </c>
      <c r="DF159" s="7">
        <f t="shared" si="234"/>
        <v>0.98502166965287152</v>
      </c>
      <c r="DG159" s="7">
        <f t="shared" si="234"/>
        <v>0.98324390577986509</v>
      </c>
      <c r="DH159" s="7">
        <f t="shared" si="234"/>
        <v>0.98146614190685866</v>
      </c>
      <c r="DI159" s="7">
        <f t="shared" si="234"/>
        <v>0.97968837803385223</v>
      </c>
      <c r="DJ159" s="7">
        <f t="shared" si="234"/>
        <v>0.97791061416084579</v>
      </c>
      <c r="DK159" s="7">
        <f t="shared" si="234"/>
        <v>0.97613285028783925</v>
      </c>
      <c r="DL159" s="7">
        <f t="shared" si="234"/>
        <v>0.97435508641483282</v>
      </c>
      <c r="DM159" s="7">
        <f t="shared" si="234"/>
        <v>0.97257732254182638</v>
      </c>
      <c r="DN159" s="7">
        <f t="shared" si="235"/>
        <v>0.97079955866881995</v>
      </c>
      <c r="DO159" s="7">
        <f t="shared" si="235"/>
        <v>0.96902179479581352</v>
      </c>
      <c r="DP159" s="7">
        <f t="shared" si="235"/>
        <v>0.96724403092280709</v>
      </c>
      <c r="DQ159" s="7">
        <f t="shared" si="235"/>
        <v>0.96546626704980065</v>
      </c>
      <c r="DR159" s="7">
        <f t="shared" si="235"/>
        <v>0.96368850317679411</v>
      </c>
      <c r="DS159" s="7">
        <f t="shared" si="235"/>
        <v>0.96191073930378768</v>
      </c>
      <c r="DT159" s="7">
        <f t="shared" si="235"/>
        <v>0.96013297543078124</v>
      </c>
      <c r="DU159" s="7">
        <f t="shared" si="235"/>
        <v>0.95835521155777481</v>
      </c>
      <c r="DV159" s="7">
        <f t="shared" si="235"/>
        <v>0.95657744768476838</v>
      </c>
      <c r="DW159" s="7">
        <f t="shared" si="235"/>
        <v>0.95479968381176195</v>
      </c>
      <c r="DX159" s="7">
        <f t="shared" si="235"/>
        <v>0.95302191993875551</v>
      </c>
      <c r="DY159" s="7">
        <f t="shared" si="235"/>
        <v>0.95124415606574897</v>
      </c>
      <c r="DZ159" s="7">
        <f t="shared" si="235"/>
        <v>0.94946639219274265</v>
      </c>
      <c r="EA159" s="7">
        <f t="shared" si="235"/>
        <v>0.9476886283197361</v>
      </c>
      <c r="EC159" s="1">
        <v>1.56</v>
      </c>
      <c r="ED159" s="4">
        <f t="shared" si="236"/>
        <v>1.2499212034383955</v>
      </c>
      <c r="EE159" s="4">
        <f t="shared" si="237"/>
        <v>1.239327016992978</v>
      </c>
      <c r="EF159" s="4">
        <f t="shared" si="238"/>
        <v>1.2006156704150504</v>
      </c>
      <c r="EG159" s="4">
        <f t="shared" si="239"/>
        <v>1.1521321773162543</v>
      </c>
      <c r="EH159" s="4">
        <f t="shared" si="240"/>
        <v>1.1107112892415261</v>
      </c>
      <c r="EI159" s="4">
        <f t="shared" si="241"/>
        <v>1.0464758820492981</v>
      </c>
      <c r="EJ159" s="4">
        <f t="shared" si="242"/>
        <v>0.99035496127189093</v>
      </c>
      <c r="EK159" s="4">
        <f t="shared" si="243"/>
        <v>0.94768862831973621</v>
      </c>
    </row>
    <row r="160" spans="16:141" x14ac:dyDescent="0.35">
      <c r="P160" s="1">
        <f t="shared" si="204"/>
        <v>1.57</v>
      </c>
      <c r="Q160" s="7">
        <f t="shared" si="226"/>
        <v>1.2499229942693411</v>
      </c>
      <c r="R160" s="7">
        <f t="shared" si="226"/>
        <v>1.2481889394142816</v>
      </c>
      <c r="S160" s="7">
        <f t="shared" si="226"/>
        <v>1.2464548845592223</v>
      </c>
      <c r="T160" s="7">
        <f t="shared" si="226"/>
        <v>1.2447208297041628</v>
      </c>
      <c r="U160" s="7">
        <f t="shared" si="226"/>
        <v>1.2429867748491032</v>
      </c>
      <c r="V160" s="7">
        <f t="shared" si="226"/>
        <v>1.241252719994044</v>
      </c>
      <c r="W160" s="7">
        <f t="shared" si="226"/>
        <v>1.2395186651389845</v>
      </c>
      <c r="X160" s="7">
        <f t="shared" si="227"/>
        <v>1.236339028956057</v>
      </c>
      <c r="Y160" s="7">
        <f t="shared" si="227"/>
        <v>1.2331593927731297</v>
      </c>
      <c r="Z160" s="7">
        <f t="shared" si="227"/>
        <v>1.2299797565902022</v>
      </c>
      <c r="AA160" s="7">
        <f t="shared" si="227"/>
        <v>1.2268001204072747</v>
      </c>
      <c r="AB160" s="7">
        <f t="shared" si="227"/>
        <v>1.2236204842243474</v>
      </c>
      <c r="AC160" s="7">
        <f t="shared" si="227"/>
        <v>1.2204408480414199</v>
      </c>
      <c r="AD160" s="7">
        <f t="shared" si="227"/>
        <v>1.2172612118584925</v>
      </c>
      <c r="AE160" s="7">
        <f t="shared" si="227"/>
        <v>1.2140815756755652</v>
      </c>
      <c r="AF160" s="7">
        <f t="shared" si="227"/>
        <v>1.2109019394926377</v>
      </c>
      <c r="AG160" s="7">
        <f t="shared" si="227"/>
        <v>1.2077223033097102</v>
      </c>
      <c r="AH160" s="7">
        <f t="shared" si="227"/>
        <v>1.2045426671267829</v>
      </c>
      <c r="AI160" s="7">
        <f t="shared" si="227"/>
        <v>1.2013630309438554</v>
      </c>
      <c r="AJ160" s="7">
        <f t="shared" si="228"/>
        <v>1.1973664253907346</v>
      </c>
      <c r="AK160" s="7">
        <f t="shared" si="228"/>
        <v>1.1933698198376139</v>
      </c>
      <c r="AL160" s="7">
        <f t="shared" si="228"/>
        <v>1.1893732142844931</v>
      </c>
      <c r="AM160" s="7">
        <f t="shared" si="228"/>
        <v>1.1853766087313724</v>
      </c>
      <c r="AN160" s="7">
        <f t="shared" si="228"/>
        <v>1.1813800031782518</v>
      </c>
      <c r="AO160" s="7">
        <f t="shared" si="228"/>
        <v>1.1773833976251309</v>
      </c>
      <c r="AP160" s="7">
        <f t="shared" si="228"/>
        <v>1.1733867920720102</v>
      </c>
      <c r="AQ160" s="7">
        <f t="shared" si="228"/>
        <v>1.1693901865188894</v>
      </c>
      <c r="AR160" s="7">
        <f t="shared" si="228"/>
        <v>1.1653935809657687</v>
      </c>
      <c r="AS160" s="7">
        <f t="shared" si="228"/>
        <v>1.1613969754126479</v>
      </c>
      <c r="AT160" s="7">
        <f t="shared" si="228"/>
        <v>1.1574003698595272</v>
      </c>
      <c r="AU160" s="7">
        <f t="shared" si="228"/>
        <v>1.1534037643064066</v>
      </c>
      <c r="AV160" s="7">
        <f t="shared" si="229"/>
        <v>1.1499740754263974</v>
      </c>
      <c r="AW160" s="7">
        <f t="shared" si="229"/>
        <v>1.1465443865463882</v>
      </c>
      <c r="AX160" s="7">
        <f t="shared" si="229"/>
        <v>1.1431146976663791</v>
      </c>
      <c r="AY160" s="7">
        <f t="shared" si="229"/>
        <v>1.1396850087863701</v>
      </c>
      <c r="AZ160" s="7">
        <f t="shared" si="229"/>
        <v>1.136255319906361</v>
      </c>
      <c r="BA160" s="7">
        <f t="shared" si="229"/>
        <v>1.1328256310263518</v>
      </c>
      <c r="BB160" s="7">
        <f t="shared" si="229"/>
        <v>1.1293959421463426</v>
      </c>
      <c r="BC160" s="7">
        <f t="shared" si="229"/>
        <v>1.1259662532663335</v>
      </c>
      <c r="BD160" s="7">
        <f t="shared" si="229"/>
        <v>1.1225365643863245</v>
      </c>
      <c r="BE160" s="7">
        <f t="shared" si="229"/>
        <v>1.1191068755063154</v>
      </c>
      <c r="BF160" s="7">
        <f t="shared" si="229"/>
        <v>1.1156771866263062</v>
      </c>
      <c r="BG160" s="7">
        <f t="shared" si="229"/>
        <v>1.1122474977462971</v>
      </c>
      <c r="BH160" s="7">
        <f t="shared" si="230"/>
        <v>1.1095894378964515</v>
      </c>
      <c r="BI160" s="7">
        <f t="shared" si="230"/>
        <v>1.1069313780466061</v>
      </c>
      <c r="BJ160" s="7">
        <f t="shared" si="230"/>
        <v>1.1042733181967606</v>
      </c>
      <c r="BK160" s="7">
        <f t="shared" si="230"/>
        <v>1.1016152583469152</v>
      </c>
      <c r="BL160" s="7">
        <f t="shared" si="230"/>
        <v>1.0989571984970696</v>
      </c>
      <c r="BM160" s="7">
        <f t="shared" si="230"/>
        <v>1.0962991386472241</v>
      </c>
      <c r="BN160" s="7">
        <f t="shared" si="230"/>
        <v>1.0936410787973787</v>
      </c>
      <c r="BO160" s="7">
        <f t="shared" si="230"/>
        <v>1.0909830189475331</v>
      </c>
      <c r="BP160" s="7">
        <f t="shared" si="230"/>
        <v>1.0883249590976878</v>
      </c>
      <c r="BQ160" s="7">
        <f t="shared" si="230"/>
        <v>1.0856668992478422</v>
      </c>
      <c r="BR160" s="7">
        <f t="shared" si="231"/>
        <v>1.0830088393979966</v>
      </c>
      <c r="BS160" s="7">
        <f t="shared" si="231"/>
        <v>1.0803507795481513</v>
      </c>
      <c r="BT160" s="7">
        <f t="shared" si="231"/>
        <v>1.0776927196983057</v>
      </c>
      <c r="BU160" s="7">
        <f t="shared" si="231"/>
        <v>1.0750346598484604</v>
      </c>
      <c r="BV160" s="7">
        <f t="shared" si="231"/>
        <v>1.0723765999986148</v>
      </c>
      <c r="BW160" s="7">
        <f t="shared" si="231"/>
        <v>1.0697185401487692</v>
      </c>
      <c r="BX160" s="7">
        <f t="shared" si="231"/>
        <v>1.0670604802989239</v>
      </c>
      <c r="BY160" s="7">
        <f t="shared" si="231"/>
        <v>1.0644024204490783</v>
      </c>
      <c r="BZ160" s="7">
        <f t="shared" si="231"/>
        <v>1.0617443605992329</v>
      </c>
      <c r="CA160" s="7">
        <f t="shared" si="231"/>
        <v>1.0590863007493874</v>
      </c>
      <c r="CB160" s="7">
        <f t="shared" si="231"/>
        <v>1.056428240899542</v>
      </c>
      <c r="CC160" s="7">
        <f t="shared" si="231"/>
        <v>1.0537701810496964</v>
      </c>
      <c r="CD160" s="7">
        <f t="shared" si="231"/>
        <v>1.0511121211998509</v>
      </c>
      <c r="CE160" s="7">
        <f t="shared" si="231"/>
        <v>1.0484540613500055</v>
      </c>
      <c r="CF160" s="7">
        <f t="shared" si="232"/>
        <v>1.0461294374823089</v>
      </c>
      <c r="CG160" s="7">
        <f t="shared" si="232"/>
        <v>1.0438048136146123</v>
      </c>
      <c r="CH160" s="7">
        <f t="shared" si="232"/>
        <v>1.0414801897469157</v>
      </c>
      <c r="CI160" s="7">
        <f t="shared" si="232"/>
        <v>1.0391555658792191</v>
      </c>
      <c r="CJ160" s="7">
        <f t="shared" si="232"/>
        <v>1.0368309420115225</v>
      </c>
      <c r="CK160" s="7">
        <f t="shared" si="232"/>
        <v>1.0345063181438259</v>
      </c>
      <c r="CL160" s="7">
        <f t="shared" si="232"/>
        <v>1.0321816942761293</v>
      </c>
      <c r="CM160" s="7">
        <f t="shared" si="232"/>
        <v>1.0298570704084327</v>
      </c>
      <c r="CN160" s="7">
        <f t="shared" si="232"/>
        <v>1.0275324465407361</v>
      </c>
      <c r="CO160" s="7">
        <f t="shared" si="232"/>
        <v>1.0252078226730394</v>
      </c>
      <c r="CP160" s="7">
        <f t="shared" si="233"/>
        <v>1.0228831988053428</v>
      </c>
      <c r="CQ160" s="7">
        <f t="shared" si="233"/>
        <v>1.0205585749376462</v>
      </c>
      <c r="CR160" s="7">
        <f t="shared" si="233"/>
        <v>1.0182339510699496</v>
      </c>
      <c r="CS160" s="7">
        <f t="shared" si="233"/>
        <v>1.015909327202253</v>
      </c>
      <c r="CT160" s="7">
        <f t="shared" si="233"/>
        <v>1.0135847033345564</v>
      </c>
      <c r="CU160" s="7">
        <f t="shared" si="233"/>
        <v>1.0112600794668598</v>
      </c>
      <c r="CV160" s="7">
        <f t="shared" si="233"/>
        <v>1.0089354555991634</v>
      </c>
      <c r="CW160" s="7">
        <f t="shared" si="233"/>
        <v>1.0066108317314666</v>
      </c>
      <c r="CX160" s="7">
        <f t="shared" si="233"/>
        <v>1.0042862078637702</v>
      </c>
      <c r="CY160" s="7">
        <f t="shared" si="233"/>
        <v>1.0019615839960736</v>
      </c>
      <c r="CZ160" s="7">
        <f t="shared" si="233"/>
        <v>0.99963696012837688</v>
      </c>
      <c r="DA160" s="7">
        <f t="shared" si="233"/>
        <v>0.99731233626068028</v>
      </c>
      <c r="DB160" s="7">
        <f t="shared" si="233"/>
        <v>0.99498771239298378</v>
      </c>
      <c r="DC160" s="7">
        <f t="shared" si="233"/>
        <v>0.99266308852528717</v>
      </c>
      <c r="DD160" s="7">
        <f t="shared" si="234"/>
        <v>0.99088747232129093</v>
      </c>
      <c r="DE160" s="7">
        <f t="shared" si="234"/>
        <v>0.98911185611729469</v>
      </c>
      <c r="DF160" s="7">
        <f t="shared" si="234"/>
        <v>0.98733623991329833</v>
      </c>
      <c r="DG160" s="7">
        <f t="shared" si="234"/>
        <v>0.98556062370930209</v>
      </c>
      <c r="DH160" s="7">
        <f t="shared" si="234"/>
        <v>0.98378500750530584</v>
      </c>
      <c r="DI160" s="7">
        <f t="shared" si="234"/>
        <v>0.9820093913013096</v>
      </c>
      <c r="DJ160" s="7">
        <f t="shared" si="234"/>
        <v>0.98023377509731335</v>
      </c>
      <c r="DK160" s="7">
        <f t="shared" si="234"/>
        <v>0.978458158893317</v>
      </c>
      <c r="DL160" s="7">
        <f t="shared" si="234"/>
        <v>0.97668254268932075</v>
      </c>
      <c r="DM160" s="7">
        <f t="shared" si="234"/>
        <v>0.97490692648532451</v>
      </c>
      <c r="DN160" s="7">
        <f t="shared" si="235"/>
        <v>0.97313131028132815</v>
      </c>
      <c r="DO160" s="7">
        <f t="shared" si="235"/>
        <v>0.97135569407733191</v>
      </c>
      <c r="DP160" s="7">
        <f t="shared" si="235"/>
        <v>0.96958007787333567</v>
      </c>
      <c r="DQ160" s="7">
        <f t="shared" si="235"/>
        <v>0.96780446166933942</v>
      </c>
      <c r="DR160" s="7">
        <f t="shared" si="235"/>
        <v>0.96602884546534318</v>
      </c>
      <c r="DS160" s="7">
        <f t="shared" si="235"/>
        <v>0.96425322926134682</v>
      </c>
      <c r="DT160" s="7">
        <f t="shared" si="235"/>
        <v>0.96247761305735058</v>
      </c>
      <c r="DU160" s="7">
        <f t="shared" si="235"/>
        <v>0.96070199685335433</v>
      </c>
      <c r="DV160" s="7">
        <f t="shared" si="235"/>
        <v>0.95892638064935798</v>
      </c>
      <c r="DW160" s="7">
        <f t="shared" si="235"/>
        <v>0.95715076444536173</v>
      </c>
      <c r="DX160" s="7">
        <f t="shared" si="235"/>
        <v>0.95537514824136549</v>
      </c>
      <c r="DY160" s="7">
        <f t="shared" si="235"/>
        <v>0.95359953203736925</v>
      </c>
      <c r="DZ160" s="7">
        <f t="shared" si="235"/>
        <v>0.951823915833373</v>
      </c>
      <c r="EA160" s="7">
        <f t="shared" si="235"/>
        <v>0.95004829962937665</v>
      </c>
      <c r="EC160" s="1">
        <v>1.57</v>
      </c>
      <c r="ED160" s="4">
        <f t="shared" si="236"/>
        <v>1.2499229942693411</v>
      </c>
      <c r="EE160" s="4">
        <f t="shared" si="237"/>
        <v>1.2395186651389845</v>
      </c>
      <c r="EF160" s="4">
        <f t="shared" si="238"/>
        <v>1.2013630309438554</v>
      </c>
      <c r="EG160" s="4">
        <f t="shared" si="239"/>
        <v>1.1534037643064066</v>
      </c>
      <c r="EH160" s="4">
        <f t="shared" si="240"/>
        <v>1.1122474977462971</v>
      </c>
      <c r="EI160" s="4">
        <f t="shared" si="241"/>
        <v>1.0484540613500055</v>
      </c>
      <c r="EJ160" s="4">
        <f t="shared" si="242"/>
        <v>0.99266308852528717</v>
      </c>
      <c r="EK160" s="4">
        <f t="shared" si="243"/>
        <v>0.95004829962937665</v>
      </c>
    </row>
    <row r="161" spans="16:141" x14ac:dyDescent="0.35">
      <c r="P161" s="1">
        <f t="shared" si="204"/>
        <v>1.58</v>
      </c>
      <c r="Q161" s="7">
        <f t="shared" si="226"/>
        <v>1.2499247851002866</v>
      </c>
      <c r="R161" s="7">
        <f t="shared" si="226"/>
        <v>1.2482223731310707</v>
      </c>
      <c r="S161" s="7">
        <f t="shared" si="226"/>
        <v>1.2465199611618547</v>
      </c>
      <c r="T161" s="7">
        <f t="shared" si="226"/>
        <v>1.2448175491926388</v>
      </c>
      <c r="U161" s="7">
        <f t="shared" si="226"/>
        <v>1.2431151372234228</v>
      </c>
      <c r="V161" s="7">
        <f t="shared" si="226"/>
        <v>1.2414127252542069</v>
      </c>
      <c r="W161" s="7">
        <f t="shared" si="226"/>
        <v>1.2397103132849909</v>
      </c>
      <c r="X161" s="7">
        <f t="shared" si="227"/>
        <v>1.2365769864672964</v>
      </c>
      <c r="Y161" s="7">
        <f t="shared" si="227"/>
        <v>1.2334436596496023</v>
      </c>
      <c r="Z161" s="7">
        <f t="shared" si="227"/>
        <v>1.230310332831908</v>
      </c>
      <c r="AA161" s="7">
        <f t="shared" si="227"/>
        <v>1.227177006014214</v>
      </c>
      <c r="AB161" s="7">
        <f t="shared" si="227"/>
        <v>1.2240436791965197</v>
      </c>
      <c r="AC161" s="7">
        <f t="shared" si="227"/>
        <v>1.2209103523788256</v>
      </c>
      <c r="AD161" s="7">
        <f t="shared" si="227"/>
        <v>1.2177770255611313</v>
      </c>
      <c r="AE161" s="7">
        <f t="shared" si="227"/>
        <v>1.214643698743437</v>
      </c>
      <c r="AF161" s="7">
        <f t="shared" si="227"/>
        <v>1.211510371925743</v>
      </c>
      <c r="AG161" s="7">
        <f t="shared" si="227"/>
        <v>1.2083770451080487</v>
      </c>
      <c r="AH161" s="7">
        <f t="shared" si="227"/>
        <v>1.2052437182903546</v>
      </c>
      <c r="AI161" s="7">
        <f t="shared" si="227"/>
        <v>1.2021103914726603</v>
      </c>
      <c r="AJ161" s="7">
        <f t="shared" si="228"/>
        <v>1.1981574714579855</v>
      </c>
      <c r="AK161" s="7">
        <f t="shared" si="228"/>
        <v>1.1942045514433102</v>
      </c>
      <c r="AL161" s="7">
        <f t="shared" si="228"/>
        <v>1.1902516314286351</v>
      </c>
      <c r="AM161" s="7">
        <f t="shared" si="228"/>
        <v>1.18629871141396</v>
      </c>
      <c r="AN161" s="7">
        <f t="shared" si="228"/>
        <v>1.182345791399285</v>
      </c>
      <c r="AO161" s="7">
        <f t="shared" si="228"/>
        <v>1.1783928713846097</v>
      </c>
      <c r="AP161" s="7">
        <f t="shared" si="228"/>
        <v>1.1744399513699346</v>
      </c>
      <c r="AQ161" s="7">
        <f t="shared" si="228"/>
        <v>1.1704870313552593</v>
      </c>
      <c r="AR161" s="7">
        <f t="shared" si="228"/>
        <v>1.1665341113405843</v>
      </c>
      <c r="AS161" s="7">
        <f t="shared" si="228"/>
        <v>1.1625811913259092</v>
      </c>
      <c r="AT161" s="7">
        <f t="shared" si="228"/>
        <v>1.1586282713112341</v>
      </c>
      <c r="AU161" s="7">
        <f t="shared" si="228"/>
        <v>1.1546753512965588</v>
      </c>
      <c r="AV161" s="7">
        <f t="shared" si="229"/>
        <v>1.1512677142094345</v>
      </c>
      <c r="AW161" s="7">
        <f t="shared" si="229"/>
        <v>1.1478600771223104</v>
      </c>
      <c r="AX161" s="7">
        <f t="shared" si="229"/>
        <v>1.1444524400351861</v>
      </c>
      <c r="AY161" s="7">
        <f t="shared" si="229"/>
        <v>1.141044802948062</v>
      </c>
      <c r="AZ161" s="7">
        <f t="shared" si="229"/>
        <v>1.1376371658609377</v>
      </c>
      <c r="BA161" s="7">
        <f t="shared" si="229"/>
        <v>1.1342295287738136</v>
      </c>
      <c r="BB161" s="7">
        <f t="shared" si="229"/>
        <v>1.1308218916866892</v>
      </c>
      <c r="BC161" s="7">
        <f t="shared" si="229"/>
        <v>1.1274142545995649</v>
      </c>
      <c r="BD161" s="7">
        <f t="shared" si="229"/>
        <v>1.1240066175124408</v>
      </c>
      <c r="BE161" s="7">
        <f t="shared" si="229"/>
        <v>1.1205989804253165</v>
      </c>
      <c r="BF161" s="7">
        <f t="shared" si="229"/>
        <v>1.1171913433381924</v>
      </c>
      <c r="BG161" s="7">
        <f t="shared" si="229"/>
        <v>1.113783706251068</v>
      </c>
      <c r="BH161" s="7">
        <f t="shared" si="230"/>
        <v>1.1111440618510533</v>
      </c>
      <c r="BI161" s="7">
        <f t="shared" si="230"/>
        <v>1.1085044174510386</v>
      </c>
      <c r="BJ161" s="7">
        <f t="shared" si="230"/>
        <v>1.1058647730510236</v>
      </c>
      <c r="BK161" s="7">
        <f t="shared" si="230"/>
        <v>1.1032251286510089</v>
      </c>
      <c r="BL161" s="7">
        <f t="shared" si="230"/>
        <v>1.1005854842509941</v>
      </c>
      <c r="BM161" s="7">
        <f t="shared" si="230"/>
        <v>1.0979458398509794</v>
      </c>
      <c r="BN161" s="7">
        <f t="shared" si="230"/>
        <v>1.0953061954509644</v>
      </c>
      <c r="BO161" s="7">
        <f t="shared" si="230"/>
        <v>1.0926665510509497</v>
      </c>
      <c r="BP161" s="7">
        <f t="shared" si="230"/>
        <v>1.0900269066509349</v>
      </c>
      <c r="BQ161" s="7">
        <f t="shared" si="230"/>
        <v>1.0873872622509202</v>
      </c>
      <c r="BR161" s="7">
        <f t="shared" si="231"/>
        <v>1.0847476178509052</v>
      </c>
      <c r="BS161" s="7">
        <f t="shared" si="231"/>
        <v>1.0821079734508905</v>
      </c>
      <c r="BT161" s="7">
        <f t="shared" si="231"/>
        <v>1.0794683290508758</v>
      </c>
      <c r="BU161" s="7">
        <f t="shared" si="231"/>
        <v>1.076828684650861</v>
      </c>
      <c r="BV161" s="7">
        <f t="shared" si="231"/>
        <v>1.0741890402508461</v>
      </c>
      <c r="BW161" s="7">
        <f t="shared" si="231"/>
        <v>1.0715493958508313</v>
      </c>
      <c r="BX161" s="7">
        <f t="shared" si="231"/>
        <v>1.0689097514508166</v>
      </c>
      <c r="BY161" s="7">
        <f t="shared" si="231"/>
        <v>1.0662701070508018</v>
      </c>
      <c r="BZ161" s="7">
        <f t="shared" si="231"/>
        <v>1.0636304626507869</v>
      </c>
      <c r="CA161" s="7">
        <f t="shared" si="231"/>
        <v>1.0609908182507721</v>
      </c>
      <c r="CB161" s="7">
        <f t="shared" si="231"/>
        <v>1.0583511738507574</v>
      </c>
      <c r="CC161" s="7">
        <f t="shared" si="231"/>
        <v>1.0557115294507426</v>
      </c>
      <c r="CD161" s="7">
        <f t="shared" si="231"/>
        <v>1.0530718850507277</v>
      </c>
      <c r="CE161" s="7">
        <f t="shared" si="231"/>
        <v>1.0504322406507129</v>
      </c>
      <c r="CF161" s="7">
        <f t="shared" si="232"/>
        <v>1.0481213646143783</v>
      </c>
      <c r="CG161" s="7">
        <f t="shared" si="232"/>
        <v>1.0458104885780437</v>
      </c>
      <c r="CH161" s="7">
        <f t="shared" si="232"/>
        <v>1.0434996125417093</v>
      </c>
      <c r="CI161" s="7">
        <f t="shared" si="232"/>
        <v>1.0411887365053747</v>
      </c>
      <c r="CJ161" s="7">
        <f t="shared" si="232"/>
        <v>1.0388778604690401</v>
      </c>
      <c r="CK161" s="7">
        <f t="shared" si="232"/>
        <v>1.0365669844327057</v>
      </c>
      <c r="CL161" s="7">
        <f t="shared" si="232"/>
        <v>1.0342561083963711</v>
      </c>
      <c r="CM161" s="7">
        <f t="shared" si="232"/>
        <v>1.0319452323600364</v>
      </c>
      <c r="CN161" s="7">
        <f t="shared" si="232"/>
        <v>1.0296343563237018</v>
      </c>
      <c r="CO161" s="7">
        <f t="shared" si="232"/>
        <v>1.0273234802873672</v>
      </c>
      <c r="CP161" s="7">
        <f t="shared" si="233"/>
        <v>1.0250126042510328</v>
      </c>
      <c r="CQ161" s="7">
        <f t="shared" si="233"/>
        <v>1.0227017282146982</v>
      </c>
      <c r="CR161" s="7">
        <f t="shared" si="233"/>
        <v>1.0203908521783636</v>
      </c>
      <c r="CS161" s="7">
        <f t="shared" si="233"/>
        <v>1.0180799761420292</v>
      </c>
      <c r="CT161" s="7">
        <f t="shared" si="233"/>
        <v>1.0157691001056945</v>
      </c>
      <c r="CU161" s="7">
        <f t="shared" si="233"/>
        <v>1.0134582240693599</v>
      </c>
      <c r="CV161" s="7">
        <f t="shared" si="233"/>
        <v>1.0111473480330253</v>
      </c>
      <c r="CW161" s="7">
        <f t="shared" si="233"/>
        <v>1.0088364719966907</v>
      </c>
      <c r="CX161" s="7">
        <f t="shared" si="233"/>
        <v>1.0065255959603563</v>
      </c>
      <c r="CY161" s="7">
        <f t="shared" si="233"/>
        <v>1.0042147199240217</v>
      </c>
      <c r="CZ161" s="7">
        <f t="shared" si="233"/>
        <v>1.0019038438876871</v>
      </c>
      <c r="DA161" s="7">
        <f t="shared" si="233"/>
        <v>0.99959296785135254</v>
      </c>
      <c r="DB161" s="7">
        <f t="shared" si="233"/>
        <v>0.99728209181501803</v>
      </c>
      <c r="DC161" s="7">
        <f t="shared" si="233"/>
        <v>0.99497121577868342</v>
      </c>
      <c r="DD161" s="7">
        <f t="shared" si="234"/>
        <v>0.99319774724369747</v>
      </c>
      <c r="DE161" s="7">
        <f t="shared" si="234"/>
        <v>0.99142427870871142</v>
      </c>
      <c r="DF161" s="7">
        <f t="shared" si="234"/>
        <v>0.98965081017372525</v>
      </c>
      <c r="DG161" s="7">
        <f t="shared" si="234"/>
        <v>0.98787734163873919</v>
      </c>
      <c r="DH161" s="7">
        <f t="shared" si="234"/>
        <v>0.98610387310375303</v>
      </c>
      <c r="DI161" s="7">
        <f t="shared" si="234"/>
        <v>0.98433040456876697</v>
      </c>
      <c r="DJ161" s="7">
        <f t="shared" si="234"/>
        <v>0.98255693603378091</v>
      </c>
      <c r="DK161" s="7">
        <f t="shared" si="234"/>
        <v>0.98078346749879475</v>
      </c>
      <c r="DL161" s="7">
        <f t="shared" si="234"/>
        <v>0.97900999896380869</v>
      </c>
      <c r="DM161" s="7">
        <f t="shared" si="234"/>
        <v>0.97723653042882264</v>
      </c>
      <c r="DN161" s="7">
        <f t="shared" si="235"/>
        <v>0.97546306189383647</v>
      </c>
      <c r="DO161" s="7">
        <f t="shared" si="235"/>
        <v>0.97368959335885041</v>
      </c>
      <c r="DP161" s="7">
        <f t="shared" si="235"/>
        <v>0.97191612482386436</v>
      </c>
      <c r="DQ161" s="7">
        <f t="shared" si="235"/>
        <v>0.97014265628887819</v>
      </c>
      <c r="DR161" s="7">
        <f t="shared" si="235"/>
        <v>0.96836918775389214</v>
      </c>
      <c r="DS161" s="7">
        <f t="shared" si="235"/>
        <v>0.96659571921890597</v>
      </c>
      <c r="DT161" s="7">
        <f t="shared" si="235"/>
        <v>0.96482225068391991</v>
      </c>
      <c r="DU161" s="7">
        <f t="shared" si="235"/>
        <v>0.96304878214893375</v>
      </c>
      <c r="DV161" s="7">
        <f t="shared" si="235"/>
        <v>0.96127531361394769</v>
      </c>
      <c r="DW161" s="7">
        <f t="shared" si="235"/>
        <v>0.95950184507896163</v>
      </c>
      <c r="DX161" s="7">
        <f t="shared" si="235"/>
        <v>0.95772837654397547</v>
      </c>
      <c r="DY161" s="7">
        <f t="shared" si="235"/>
        <v>0.95595490800898941</v>
      </c>
      <c r="DZ161" s="7">
        <f t="shared" si="235"/>
        <v>0.95418143947400336</v>
      </c>
      <c r="EA161" s="7">
        <f t="shared" si="235"/>
        <v>0.95240797093901719</v>
      </c>
      <c r="EC161" s="1">
        <v>1.58</v>
      </c>
      <c r="ED161" s="4">
        <f t="shared" si="236"/>
        <v>1.2499247851002866</v>
      </c>
      <c r="EE161" s="4">
        <f t="shared" si="237"/>
        <v>1.2397103132849909</v>
      </c>
      <c r="EF161" s="4">
        <f t="shared" si="238"/>
        <v>1.2021103914726605</v>
      </c>
      <c r="EG161" s="4">
        <f t="shared" si="239"/>
        <v>1.1546753512965588</v>
      </c>
      <c r="EH161" s="4">
        <f t="shared" si="240"/>
        <v>1.113783706251068</v>
      </c>
      <c r="EI161" s="4">
        <f t="shared" si="241"/>
        <v>1.0504322406507129</v>
      </c>
      <c r="EJ161" s="4">
        <f t="shared" si="242"/>
        <v>0.99497121577868342</v>
      </c>
      <c r="EK161" s="4">
        <f t="shared" si="243"/>
        <v>0.95240797093901708</v>
      </c>
    </row>
    <row r="162" spans="16:141" x14ac:dyDescent="0.35">
      <c r="P162" s="1">
        <f t="shared" si="204"/>
        <v>1.59</v>
      </c>
      <c r="Q162" s="7">
        <f t="shared" si="226"/>
        <v>1.2499265759312321</v>
      </c>
      <c r="R162" s="7">
        <f t="shared" si="226"/>
        <v>1.2482558068478598</v>
      </c>
      <c r="S162" s="7">
        <f t="shared" si="226"/>
        <v>1.2465850377644871</v>
      </c>
      <c r="T162" s="7">
        <f t="shared" si="226"/>
        <v>1.2449142686811148</v>
      </c>
      <c r="U162" s="7">
        <f t="shared" si="226"/>
        <v>1.2432434995977424</v>
      </c>
      <c r="V162" s="7">
        <f t="shared" si="226"/>
        <v>1.2415727305143698</v>
      </c>
      <c r="W162" s="7">
        <f t="shared" si="226"/>
        <v>1.2399019614309974</v>
      </c>
      <c r="X162" s="7">
        <f t="shared" si="227"/>
        <v>1.2368149439785363</v>
      </c>
      <c r="Y162" s="7">
        <f t="shared" si="227"/>
        <v>1.2337279265260754</v>
      </c>
      <c r="Z162" s="7">
        <f t="shared" si="227"/>
        <v>1.2306409090736143</v>
      </c>
      <c r="AA162" s="7">
        <f t="shared" si="227"/>
        <v>1.2275538916211535</v>
      </c>
      <c r="AB162" s="7">
        <f t="shared" si="227"/>
        <v>1.2244668741686924</v>
      </c>
      <c r="AC162" s="7">
        <f t="shared" si="227"/>
        <v>1.2213798567162315</v>
      </c>
      <c r="AD162" s="7">
        <f t="shared" si="227"/>
        <v>1.2182928392637704</v>
      </c>
      <c r="AE162" s="7">
        <f t="shared" si="227"/>
        <v>1.2152058218113095</v>
      </c>
      <c r="AF162" s="7">
        <f t="shared" si="227"/>
        <v>1.2121188043588484</v>
      </c>
      <c r="AG162" s="7">
        <f t="shared" si="227"/>
        <v>1.2090317869063876</v>
      </c>
      <c r="AH162" s="7">
        <f t="shared" si="227"/>
        <v>1.2059447694539265</v>
      </c>
      <c r="AI162" s="7">
        <f t="shared" si="227"/>
        <v>1.2028577520014656</v>
      </c>
      <c r="AJ162" s="7">
        <f t="shared" si="228"/>
        <v>1.1989485175252363</v>
      </c>
      <c r="AK162" s="7">
        <f t="shared" si="228"/>
        <v>1.1950392830490066</v>
      </c>
      <c r="AL162" s="7">
        <f t="shared" si="228"/>
        <v>1.1911300485727772</v>
      </c>
      <c r="AM162" s="7">
        <f t="shared" si="228"/>
        <v>1.1872208140965477</v>
      </c>
      <c r="AN162" s="7">
        <f t="shared" si="228"/>
        <v>1.1833115796203182</v>
      </c>
      <c r="AO162" s="7">
        <f t="shared" si="228"/>
        <v>1.1794023451440885</v>
      </c>
      <c r="AP162" s="7">
        <f t="shared" si="228"/>
        <v>1.175493110667859</v>
      </c>
      <c r="AQ162" s="7">
        <f t="shared" si="228"/>
        <v>1.1715838761916295</v>
      </c>
      <c r="AR162" s="7">
        <f t="shared" si="228"/>
        <v>1.1676746417153998</v>
      </c>
      <c r="AS162" s="7">
        <f t="shared" si="228"/>
        <v>1.1637654072391703</v>
      </c>
      <c r="AT162" s="7">
        <f t="shared" si="228"/>
        <v>1.1598561727629408</v>
      </c>
      <c r="AU162" s="7">
        <f t="shared" si="228"/>
        <v>1.1559469382867114</v>
      </c>
      <c r="AV162" s="7">
        <f t="shared" si="229"/>
        <v>1.1525613529924719</v>
      </c>
      <c r="AW162" s="7">
        <f t="shared" si="229"/>
        <v>1.1491757676982324</v>
      </c>
      <c r="AX162" s="7">
        <f t="shared" si="229"/>
        <v>1.1457901824039931</v>
      </c>
      <c r="AY162" s="7">
        <f t="shared" si="229"/>
        <v>1.1424045971097538</v>
      </c>
      <c r="AZ162" s="7">
        <f t="shared" si="229"/>
        <v>1.1390190118155143</v>
      </c>
      <c r="BA162" s="7">
        <f t="shared" si="229"/>
        <v>1.1356334265212751</v>
      </c>
      <c r="BB162" s="7">
        <f t="shared" si="229"/>
        <v>1.1322478412270358</v>
      </c>
      <c r="BC162" s="7">
        <f t="shared" si="229"/>
        <v>1.1288622559327963</v>
      </c>
      <c r="BD162" s="7">
        <f t="shared" si="229"/>
        <v>1.1254766706385571</v>
      </c>
      <c r="BE162" s="7">
        <f t="shared" si="229"/>
        <v>1.1220910853443178</v>
      </c>
      <c r="BF162" s="7">
        <f t="shared" si="229"/>
        <v>1.1187055000500783</v>
      </c>
      <c r="BG162" s="7">
        <f t="shared" si="229"/>
        <v>1.115319914755839</v>
      </c>
      <c r="BH162" s="7">
        <f t="shared" si="230"/>
        <v>1.1126986858056551</v>
      </c>
      <c r="BI162" s="7">
        <f t="shared" si="230"/>
        <v>1.110077456855471</v>
      </c>
      <c r="BJ162" s="7">
        <f t="shared" si="230"/>
        <v>1.1074562279052869</v>
      </c>
      <c r="BK162" s="7">
        <f t="shared" si="230"/>
        <v>1.1048349989551027</v>
      </c>
      <c r="BL162" s="7">
        <f t="shared" si="230"/>
        <v>1.1022137700049188</v>
      </c>
      <c r="BM162" s="7">
        <f t="shared" si="230"/>
        <v>1.0995925410547347</v>
      </c>
      <c r="BN162" s="7">
        <f t="shared" si="230"/>
        <v>1.0969713121045506</v>
      </c>
      <c r="BO162" s="7">
        <f t="shared" si="230"/>
        <v>1.0943500831543664</v>
      </c>
      <c r="BP162" s="7">
        <f t="shared" si="230"/>
        <v>1.0917288542041823</v>
      </c>
      <c r="BQ162" s="7">
        <f t="shared" si="230"/>
        <v>1.0891076252539982</v>
      </c>
      <c r="BR162" s="7">
        <f t="shared" si="231"/>
        <v>1.0864863963038141</v>
      </c>
      <c r="BS162" s="7">
        <f t="shared" si="231"/>
        <v>1.0838651673536299</v>
      </c>
      <c r="BT162" s="7">
        <f t="shared" si="231"/>
        <v>1.0812439384034458</v>
      </c>
      <c r="BU162" s="7">
        <f t="shared" si="231"/>
        <v>1.0786227094532619</v>
      </c>
      <c r="BV162" s="7">
        <f t="shared" si="231"/>
        <v>1.0760014805030778</v>
      </c>
      <c r="BW162" s="7">
        <f t="shared" si="231"/>
        <v>1.0733802515528936</v>
      </c>
      <c r="BX162" s="7">
        <f t="shared" si="231"/>
        <v>1.0707590226027095</v>
      </c>
      <c r="BY162" s="7">
        <f t="shared" si="231"/>
        <v>1.0681377936525254</v>
      </c>
      <c r="BZ162" s="7">
        <f t="shared" si="231"/>
        <v>1.0655165647023412</v>
      </c>
      <c r="CA162" s="7">
        <f t="shared" si="231"/>
        <v>1.0628953357521571</v>
      </c>
      <c r="CB162" s="7">
        <f t="shared" si="231"/>
        <v>1.0602741068019732</v>
      </c>
      <c r="CC162" s="7">
        <f t="shared" si="231"/>
        <v>1.0576528778517891</v>
      </c>
      <c r="CD162" s="7">
        <f t="shared" si="231"/>
        <v>1.0550316489016049</v>
      </c>
      <c r="CE162" s="7">
        <f t="shared" si="231"/>
        <v>1.0524104199514208</v>
      </c>
      <c r="CF162" s="7">
        <f t="shared" si="232"/>
        <v>1.050113291746448</v>
      </c>
      <c r="CG162" s="7">
        <f t="shared" si="232"/>
        <v>1.0478161635414756</v>
      </c>
      <c r="CH162" s="7">
        <f t="shared" si="232"/>
        <v>1.0455190353365029</v>
      </c>
      <c r="CI162" s="7">
        <f t="shared" si="232"/>
        <v>1.0432219071315303</v>
      </c>
      <c r="CJ162" s="7">
        <f t="shared" si="232"/>
        <v>1.0409247789265579</v>
      </c>
      <c r="CK162" s="7">
        <f t="shared" si="232"/>
        <v>1.0386276507215852</v>
      </c>
      <c r="CL162" s="7">
        <f t="shared" si="232"/>
        <v>1.0363305225166128</v>
      </c>
      <c r="CM162" s="7">
        <f t="shared" si="232"/>
        <v>1.0340333943116402</v>
      </c>
      <c r="CN162" s="7">
        <f t="shared" si="232"/>
        <v>1.0317362661066678</v>
      </c>
      <c r="CO162" s="7">
        <f t="shared" si="232"/>
        <v>1.0294391379016952</v>
      </c>
      <c r="CP162" s="7">
        <f t="shared" si="233"/>
        <v>1.0271420096967225</v>
      </c>
      <c r="CQ162" s="7">
        <f t="shared" si="233"/>
        <v>1.0248448814917501</v>
      </c>
      <c r="CR162" s="7">
        <f t="shared" si="233"/>
        <v>1.0225477532867775</v>
      </c>
      <c r="CS162" s="7">
        <f t="shared" si="233"/>
        <v>1.0202506250818051</v>
      </c>
      <c r="CT162" s="7">
        <f t="shared" si="233"/>
        <v>1.0179534968768325</v>
      </c>
      <c r="CU162" s="7">
        <f t="shared" si="233"/>
        <v>1.01565636867186</v>
      </c>
      <c r="CV162" s="7">
        <f t="shared" si="233"/>
        <v>1.0133592404668874</v>
      </c>
      <c r="CW162" s="7">
        <f t="shared" si="233"/>
        <v>1.0110621122619148</v>
      </c>
      <c r="CX162" s="7">
        <f t="shared" si="233"/>
        <v>1.0087649840569424</v>
      </c>
      <c r="CY162" s="7">
        <f t="shared" si="233"/>
        <v>1.0064678558519697</v>
      </c>
      <c r="CZ162" s="7">
        <f t="shared" si="233"/>
        <v>1.0041707276469971</v>
      </c>
      <c r="DA162" s="7">
        <f t="shared" si="233"/>
        <v>1.0018735994420247</v>
      </c>
      <c r="DB162" s="7">
        <f t="shared" si="233"/>
        <v>0.99957647123705218</v>
      </c>
      <c r="DC162" s="7">
        <f t="shared" si="233"/>
        <v>0.99727934303207966</v>
      </c>
      <c r="DD162" s="7">
        <f t="shared" si="234"/>
        <v>0.99550802216610368</v>
      </c>
      <c r="DE162" s="7">
        <f t="shared" si="234"/>
        <v>0.99373670130012781</v>
      </c>
      <c r="DF162" s="7">
        <f t="shared" si="234"/>
        <v>0.99196538043415194</v>
      </c>
      <c r="DG162" s="7">
        <f t="shared" si="234"/>
        <v>0.99019405956817597</v>
      </c>
      <c r="DH162" s="7">
        <f t="shared" si="234"/>
        <v>0.98842273870219999</v>
      </c>
      <c r="DI162" s="7">
        <f t="shared" si="234"/>
        <v>0.98665141783622412</v>
      </c>
      <c r="DJ162" s="7">
        <f t="shared" si="234"/>
        <v>0.98488009697024825</v>
      </c>
      <c r="DK162" s="7">
        <f t="shared" si="234"/>
        <v>0.98310877610427228</v>
      </c>
      <c r="DL162" s="7">
        <f t="shared" si="234"/>
        <v>0.9813374552382963</v>
      </c>
      <c r="DM162" s="7">
        <f t="shared" si="234"/>
        <v>0.97956613437232043</v>
      </c>
      <c r="DN162" s="7">
        <f t="shared" si="235"/>
        <v>0.97779481350634456</v>
      </c>
      <c r="DO162" s="7">
        <f t="shared" si="235"/>
        <v>0.97602349264036858</v>
      </c>
      <c r="DP162" s="7">
        <f t="shared" si="235"/>
        <v>0.97425217177439261</v>
      </c>
      <c r="DQ162" s="7">
        <f t="shared" si="235"/>
        <v>0.97248085090841674</v>
      </c>
      <c r="DR162" s="7">
        <f t="shared" si="235"/>
        <v>0.97070953004244087</v>
      </c>
      <c r="DS162" s="7">
        <f t="shared" si="235"/>
        <v>0.96893820917646489</v>
      </c>
      <c r="DT162" s="7">
        <f t="shared" si="235"/>
        <v>0.96716688831048891</v>
      </c>
      <c r="DU162" s="7">
        <f t="shared" si="235"/>
        <v>0.96539556744451305</v>
      </c>
      <c r="DV162" s="7">
        <f t="shared" si="235"/>
        <v>0.96362424657853718</v>
      </c>
      <c r="DW162" s="7">
        <f t="shared" si="235"/>
        <v>0.9618529257125612</v>
      </c>
      <c r="DX162" s="7">
        <f t="shared" si="235"/>
        <v>0.96008160484658522</v>
      </c>
      <c r="DY162" s="7">
        <f t="shared" si="235"/>
        <v>0.95831028398060936</v>
      </c>
      <c r="DZ162" s="7">
        <f t="shared" si="235"/>
        <v>0.95653896311463349</v>
      </c>
      <c r="EA162" s="7">
        <f t="shared" si="235"/>
        <v>0.95476764224865751</v>
      </c>
      <c r="EC162" s="1">
        <v>1.59</v>
      </c>
      <c r="ED162" s="4">
        <f t="shared" si="236"/>
        <v>1.2499265759312321</v>
      </c>
      <c r="EE162" s="4">
        <f t="shared" si="237"/>
        <v>1.2399019614309974</v>
      </c>
      <c r="EF162" s="4">
        <f t="shared" si="238"/>
        <v>1.2028577520014656</v>
      </c>
      <c r="EG162" s="4">
        <f t="shared" si="239"/>
        <v>1.1559469382867111</v>
      </c>
      <c r="EH162" s="4">
        <f t="shared" si="240"/>
        <v>1.115319914755839</v>
      </c>
      <c r="EI162" s="4">
        <f t="shared" si="241"/>
        <v>1.0524104199514206</v>
      </c>
      <c r="EJ162" s="4">
        <f t="shared" si="242"/>
        <v>0.99727934303207966</v>
      </c>
      <c r="EK162" s="4">
        <f t="shared" si="243"/>
        <v>0.95476764224865751</v>
      </c>
    </row>
    <row r="163" spans="16:141" x14ac:dyDescent="0.35">
      <c r="P163" s="1">
        <f t="shared" si="204"/>
        <v>1.6</v>
      </c>
      <c r="Q163" s="7">
        <f t="shared" si="226"/>
        <v>1.2499283667621777</v>
      </c>
      <c r="R163" s="7">
        <f t="shared" si="226"/>
        <v>1.2482892405646486</v>
      </c>
      <c r="S163" s="7">
        <f t="shared" si="226"/>
        <v>1.2466501143671198</v>
      </c>
      <c r="T163" s="7">
        <f t="shared" si="226"/>
        <v>1.2450109881695908</v>
      </c>
      <c r="U163" s="7">
        <f t="shared" si="226"/>
        <v>1.2433718619720617</v>
      </c>
      <c r="V163" s="7">
        <f t="shared" si="226"/>
        <v>1.2417327357745329</v>
      </c>
      <c r="W163" s="7">
        <f t="shared" si="226"/>
        <v>1.2400936095770039</v>
      </c>
      <c r="X163" s="7">
        <f t="shared" si="227"/>
        <v>1.2370529014897764</v>
      </c>
      <c r="Y163" s="7">
        <f t="shared" si="227"/>
        <v>1.2340121934025485</v>
      </c>
      <c r="Z163" s="7">
        <f t="shared" si="227"/>
        <v>1.2309714853153209</v>
      </c>
      <c r="AA163" s="7">
        <f t="shared" si="227"/>
        <v>1.227930777228093</v>
      </c>
      <c r="AB163" s="7">
        <f t="shared" si="227"/>
        <v>1.2248900691408653</v>
      </c>
      <c r="AC163" s="7">
        <f t="shared" si="227"/>
        <v>1.2218493610536374</v>
      </c>
      <c r="AD163" s="7">
        <f t="shared" si="227"/>
        <v>1.2188086529664097</v>
      </c>
      <c r="AE163" s="7">
        <f t="shared" si="227"/>
        <v>1.215767944879182</v>
      </c>
      <c r="AF163" s="7">
        <f t="shared" si="227"/>
        <v>1.2127272367919542</v>
      </c>
      <c r="AG163" s="7">
        <f t="shared" si="227"/>
        <v>1.2096865287047265</v>
      </c>
      <c r="AH163" s="7">
        <f t="shared" si="227"/>
        <v>1.2066458206174986</v>
      </c>
      <c r="AI163" s="7">
        <f t="shared" si="227"/>
        <v>1.2036051125302709</v>
      </c>
      <c r="AJ163" s="7">
        <f t="shared" si="228"/>
        <v>1.199739563592487</v>
      </c>
      <c r="AK163" s="7">
        <f t="shared" si="228"/>
        <v>1.1958740146547031</v>
      </c>
      <c r="AL163" s="7">
        <f t="shared" si="228"/>
        <v>1.192008465716919</v>
      </c>
      <c r="AM163" s="7">
        <f t="shared" si="228"/>
        <v>1.1881429167791351</v>
      </c>
      <c r="AN163" s="7">
        <f t="shared" si="228"/>
        <v>1.1842773678413512</v>
      </c>
      <c r="AO163" s="7">
        <f t="shared" si="228"/>
        <v>1.1804118189035671</v>
      </c>
      <c r="AP163" s="7">
        <f t="shared" si="228"/>
        <v>1.1765462699657832</v>
      </c>
      <c r="AQ163" s="7">
        <f t="shared" si="228"/>
        <v>1.1726807210279993</v>
      </c>
      <c r="AR163" s="7">
        <f t="shared" si="228"/>
        <v>1.1688151720902153</v>
      </c>
      <c r="AS163" s="7">
        <f t="shared" si="228"/>
        <v>1.1649496231524314</v>
      </c>
      <c r="AT163" s="7">
        <f t="shared" si="228"/>
        <v>1.1610840742146473</v>
      </c>
      <c r="AU163" s="7">
        <f t="shared" si="228"/>
        <v>1.1572185252768634</v>
      </c>
      <c r="AV163" s="7">
        <f t="shared" si="229"/>
        <v>1.1538549917755088</v>
      </c>
      <c r="AW163" s="7">
        <f t="shared" si="229"/>
        <v>1.1504914582741543</v>
      </c>
      <c r="AX163" s="7">
        <f t="shared" si="229"/>
        <v>1.1471279247727999</v>
      </c>
      <c r="AY163" s="7">
        <f t="shared" si="229"/>
        <v>1.1437643912714455</v>
      </c>
      <c r="AZ163" s="7">
        <f t="shared" si="229"/>
        <v>1.140400857770091</v>
      </c>
      <c r="BA163" s="7">
        <f t="shared" si="229"/>
        <v>1.1370373242687366</v>
      </c>
      <c r="BB163" s="7">
        <f t="shared" si="229"/>
        <v>1.1336737907673822</v>
      </c>
      <c r="BC163" s="7">
        <f t="shared" si="229"/>
        <v>1.1303102572660277</v>
      </c>
      <c r="BD163" s="7">
        <f t="shared" si="229"/>
        <v>1.1269467237646733</v>
      </c>
      <c r="BE163" s="7">
        <f t="shared" si="229"/>
        <v>1.1235831902633189</v>
      </c>
      <c r="BF163" s="7">
        <f t="shared" si="229"/>
        <v>1.1202196567619644</v>
      </c>
      <c r="BG163" s="7">
        <f t="shared" si="229"/>
        <v>1.11685612326061</v>
      </c>
      <c r="BH163" s="7">
        <f t="shared" si="230"/>
        <v>1.1142533097602567</v>
      </c>
      <c r="BI163" s="7">
        <f t="shared" si="230"/>
        <v>1.1116504962599034</v>
      </c>
      <c r="BJ163" s="7">
        <f t="shared" si="230"/>
        <v>1.1090476827595499</v>
      </c>
      <c r="BK163" s="7">
        <f t="shared" si="230"/>
        <v>1.1064448692591966</v>
      </c>
      <c r="BL163" s="7">
        <f t="shared" si="230"/>
        <v>1.1038420557588431</v>
      </c>
      <c r="BM163" s="7">
        <f t="shared" si="230"/>
        <v>1.1012392422584898</v>
      </c>
      <c r="BN163" s="7">
        <f t="shared" si="230"/>
        <v>1.0986364287581363</v>
      </c>
      <c r="BO163" s="7">
        <f t="shared" si="230"/>
        <v>1.096033615257783</v>
      </c>
      <c r="BP163" s="7">
        <f t="shared" si="230"/>
        <v>1.0934308017574295</v>
      </c>
      <c r="BQ163" s="7">
        <f t="shared" si="230"/>
        <v>1.0908279882570762</v>
      </c>
      <c r="BR163" s="7">
        <f t="shared" si="231"/>
        <v>1.0882251747567226</v>
      </c>
      <c r="BS163" s="7">
        <f t="shared" si="231"/>
        <v>1.0856223612563691</v>
      </c>
      <c r="BT163" s="7">
        <f t="shared" si="231"/>
        <v>1.0830195477560158</v>
      </c>
      <c r="BU163" s="7">
        <f t="shared" si="231"/>
        <v>1.0804167342556623</v>
      </c>
      <c r="BV163" s="7">
        <f t="shared" si="231"/>
        <v>1.077813920755309</v>
      </c>
      <c r="BW163" s="7">
        <f t="shared" si="231"/>
        <v>1.0752111072549555</v>
      </c>
      <c r="BX163" s="7">
        <f t="shared" si="231"/>
        <v>1.0726082937546022</v>
      </c>
      <c r="BY163" s="7">
        <f t="shared" si="231"/>
        <v>1.0700054802542487</v>
      </c>
      <c r="BZ163" s="7">
        <f t="shared" si="231"/>
        <v>1.0674026667538954</v>
      </c>
      <c r="CA163" s="7">
        <f t="shared" si="231"/>
        <v>1.0647998532535419</v>
      </c>
      <c r="CB163" s="7">
        <f t="shared" si="231"/>
        <v>1.0621970397531886</v>
      </c>
      <c r="CC163" s="7">
        <f t="shared" si="231"/>
        <v>1.0595942262528351</v>
      </c>
      <c r="CD163" s="7">
        <f t="shared" si="231"/>
        <v>1.0569914127524815</v>
      </c>
      <c r="CE163" s="7">
        <f t="shared" si="231"/>
        <v>1.0543885992521282</v>
      </c>
      <c r="CF163" s="7">
        <f t="shared" si="232"/>
        <v>1.0521052188785176</v>
      </c>
      <c r="CG163" s="7">
        <f t="shared" si="232"/>
        <v>1.049821838504907</v>
      </c>
      <c r="CH163" s="7">
        <f t="shared" si="232"/>
        <v>1.0475384581312965</v>
      </c>
      <c r="CI163" s="7">
        <f t="shared" si="232"/>
        <v>1.0452550777576861</v>
      </c>
      <c r="CJ163" s="7">
        <f t="shared" si="232"/>
        <v>1.0429716973840755</v>
      </c>
      <c r="CK163" s="7">
        <f t="shared" si="232"/>
        <v>1.040688317010465</v>
      </c>
      <c r="CL163" s="7">
        <f t="shared" si="232"/>
        <v>1.0384049366368544</v>
      </c>
      <c r="CM163" s="7">
        <f t="shared" si="232"/>
        <v>1.036121556263244</v>
      </c>
      <c r="CN163" s="7">
        <f t="shared" si="232"/>
        <v>1.0338381758896336</v>
      </c>
      <c r="CO163" s="7">
        <f t="shared" si="232"/>
        <v>1.0315547955160229</v>
      </c>
      <c r="CP163" s="7">
        <f t="shared" si="233"/>
        <v>1.0292714151424125</v>
      </c>
      <c r="CQ163" s="7">
        <f t="shared" si="233"/>
        <v>1.0269880347688018</v>
      </c>
      <c r="CR163" s="7">
        <f t="shared" si="233"/>
        <v>1.0247046543951914</v>
      </c>
      <c r="CS163" s="7">
        <f t="shared" si="233"/>
        <v>1.022421274021581</v>
      </c>
      <c r="CT163" s="7">
        <f t="shared" si="233"/>
        <v>1.0201378936479704</v>
      </c>
      <c r="CU163" s="7">
        <f t="shared" si="233"/>
        <v>1.0178545132743599</v>
      </c>
      <c r="CV163" s="7">
        <f t="shared" si="233"/>
        <v>1.0155711329007495</v>
      </c>
      <c r="CW163" s="7">
        <f t="shared" si="233"/>
        <v>1.0132877525271389</v>
      </c>
      <c r="CX163" s="7">
        <f t="shared" si="233"/>
        <v>1.0110043721535285</v>
      </c>
      <c r="CY163" s="7">
        <f t="shared" si="233"/>
        <v>1.008720991779918</v>
      </c>
      <c r="CZ163" s="7">
        <f t="shared" si="233"/>
        <v>1.0064376114063074</v>
      </c>
      <c r="DA163" s="7">
        <f t="shared" si="233"/>
        <v>1.004154231032697</v>
      </c>
      <c r="DB163" s="7">
        <f t="shared" si="233"/>
        <v>1.0018708506590863</v>
      </c>
      <c r="DC163" s="7">
        <f t="shared" si="233"/>
        <v>0.9995874702854759</v>
      </c>
      <c r="DD163" s="7">
        <f t="shared" si="234"/>
        <v>0.99781829708851011</v>
      </c>
      <c r="DE163" s="7">
        <f t="shared" si="234"/>
        <v>0.99604912389154443</v>
      </c>
      <c r="DF163" s="7">
        <f t="shared" si="234"/>
        <v>0.99427995069457864</v>
      </c>
      <c r="DG163" s="7">
        <f t="shared" si="234"/>
        <v>0.99251077749761296</v>
      </c>
      <c r="DH163" s="7">
        <f t="shared" si="234"/>
        <v>0.99074160430064717</v>
      </c>
      <c r="DI163" s="7">
        <f t="shared" si="234"/>
        <v>0.98897243110368138</v>
      </c>
      <c r="DJ163" s="7">
        <f t="shared" si="234"/>
        <v>0.98720325790671559</v>
      </c>
      <c r="DK163" s="7">
        <f t="shared" si="234"/>
        <v>0.98543408470974991</v>
      </c>
      <c r="DL163" s="7">
        <f t="shared" si="234"/>
        <v>0.98366491151278412</v>
      </c>
      <c r="DM163" s="7">
        <f t="shared" si="234"/>
        <v>0.98189573831581844</v>
      </c>
      <c r="DN163" s="7">
        <f t="shared" si="235"/>
        <v>0.98012656511885266</v>
      </c>
      <c r="DO163" s="7">
        <f t="shared" si="235"/>
        <v>0.97835739192188687</v>
      </c>
      <c r="DP163" s="7">
        <f t="shared" si="235"/>
        <v>0.97658821872492108</v>
      </c>
      <c r="DQ163" s="7">
        <f t="shared" si="235"/>
        <v>0.9748190455279554</v>
      </c>
      <c r="DR163" s="7">
        <f t="shared" si="235"/>
        <v>0.97304987233098961</v>
      </c>
      <c r="DS163" s="7">
        <f t="shared" si="235"/>
        <v>0.97128069913402393</v>
      </c>
      <c r="DT163" s="7">
        <f t="shared" si="235"/>
        <v>0.96951152593705814</v>
      </c>
      <c r="DU163" s="7">
        <f t="shared" si="235"/>
        <v>0.96774235274009235</v>
      </c>
      <c r="DV163" s="7">
        <f t="shared" si="235"/>
        <v>0.96597317954312656</v>
      </c>
      <c r="DW163" s="7">
        <f t="shared" si="235"/>
        <v>0.96420400634616088</v>
      </c>
      <c r="DX163" s="7">
        <f t="shared" si="235"/>
        <v>0.96243483314919509</v>
      </c>
      <c r="DY163" s="7">
        <f t="shared" si="235"/>
        <v>0.96066565995222941</v>
      </c>
      <c r="DZ163" s="7">
        <f t="shared" si="235"/>
        <v>0.95889648675526362</v>
      </c>
      <c r="EA163" s="7">
        <f t="shared" si="235"/>
        <v>0.95712731355829783</v>
      </c>
      <c r="EC163" s="1">
        <v>1.6</v>
      </c>
      <c r="ED163" s="4">
        <f t="shared" si="236"/>
        <v>1.2499283667621777</v>
      </c>
      <c r="EE163" s="4">
        <f t="shared" si="237"/>
        <v>1.2400936095770039</v>
      </c>
      <c r="EF163" s="4">
        <f t="shared" si="238"/>
        <v>1.2036051125302707</v>
      </c>
      <c r="EG163" s="4">
        <f t="shared" si="239"/>
        <v>1.1572185252768632</v>
      </c>
      <c r="EH163" s="4">
        <f t="shared" si="240"/>
        <v>1.11685612326061</v>
      </c>
      <c r="EI163" s="4">
        <f t="shared" si="241"/>
        <v>1.054388599252128</v>
      </c>
      <c r="EJ163" s="4">
        <f t="shared" si="242"/>
        <v>0.9995874702854759</v>
      </c>
      <c r="EK163" s="4">
        <f t="shared" si="243"/>
        <v>0.95712731355829783</v>
      </c>
    </row>
    <row r="164" spans="16:141" x14ac:dyDescent="0.35">
      <c r="P164" s="1">
        <f t="shared" si="204"/>
        <v>1.61</v>
      </c>
      <c r="Q164" s="7">
        <f t="shared" ref="Q164:W173" si="244">TREND($ED164:$EE164,$ED$2:$EE$2,Q$2)</f>
        <v>1.2499301575931232</v>
      </c>
      <c r="R164" s="7">
        <f t="shared" si="244"/>
        <v>1.2483226742814377</v>
      </c>
      <c r="S164" s="7">
        <f t="shared" si="244"/>
        <v>1.2467151909697523</v>
      </c>
      <c r="T164" s="7">
        <f t="shared" si="244"/>
        <v>1.2451077076580668</v>
      </c>
      <c r="U164" s="7">
        <f t="shared" si="244"/>
        <v>1.2435002243463813</v>
      </c>
      <c r="V164" s="7">
        <f t="shared" si="244"/>
        <v>1.2418927410346958</v>
      </c>
      <c r="W164" s="7">
        <f t="shared" si="244"/>
        <v>1.2402852577230103</v>
      </c>
      <c r="X164" s="7">
        <f t="shared" ref="X164:AI173" si="245">TREND($EE164:$EF164,$EE$2:$EF$2,X$2)</f>
        <v>1.2372908590010159</v>
      </c>
      <c r="Y164" s="7">
        <f t="shared" si="245"/>
        <v>1.2342964602790212</v>
      </c>
      <c r="Z164" s="7">
        <f t="shared" si="245"/>
        <v>1.2313020615570267</v>
      </c>
      <c r="AA164" s="7">
        <f t="shared" si="245"/>
        <v>1.2283076628350322</v>
      </c>
      <c r="AB164" s="7">
        <f t="shared" si="245"/>
        <v>1.2253132641130375</v>
      </c>
      <c r="AC164" s="7">
        <f t="shared" si="245"/>
        <v>1.2223188653910431</v>
      </c>
      <c r="AD164" s="7">
        <f t="shared" si="245"/>
        <v>1.2193244666690486</v>
      </c>
      <c r="AE164" s="7">
        <f t="shared" si="245"/>
        <v>1.2163300679470539</v>
      </c>
      <c r="AF164" s="7">
        <f t="shared" si="245"/>
        <v>1.2133356692250594</v>
      </c>
      <c r="AG164" s="7">
        <f t="shared" si="245"/>
        <v>1.2103412705030649</v>
      </c>
      <c r="AH164" s="7">
        <f t="shared" si="245"/>
        <v>1.2073468717810703</v>
      </c>
      <c r="AI164" s="7">
        <f t="shared" si="245"/>
        <v>1.2043524730590758</v>
      </c>
      <c r="AJ164" s="7">
        <f t="shared" ref="AJ164:AU173" si="246">TREND($EF164:$EG164,$EF$2:$EG$2,AJ$2)</f>
        <v>1.2005306096597375</v>
      </c>
      <c r="AK164" s="7">
        <f t="shared" si="246"/>
        <v>1.1967087462603991</v>
      </c>
      <c r="AL164" s="7">
        <f t="shared" si="246"/>
        <v>1.1928868828610606</v>
      </c>
      <c r="AM164" s="7">
        <f t="shared" si="246"/>
        <v>1.1890650194617223</v>
      </c>
      <c r="AN164" s="7">
        <f t="shared" si="246"/>
        <v>1.185243156062384</v>
      </c>
      <c r="AO164" s="7">
        <f t="shared" si="246"/>
        <v>1.1814212926630456</v>
      </c>
      <c r="AP164" s="7">
        <f t="shared" si="246"/>
        <v>1.1775994292637073</v>
      </c>
      <c r="AQ164" s="7">
        <f t="shared" si="246"/>
        <v>1.173777565864369</v>
      </c>
      <c r="AR164" s="7">
        <f t="shared" si="246"/>
        <v>1.1699557024650304</v>
      </c>
      <c r="AS164" s="7">
        <f t="shared" si="246"/>
        <v>1.1661338390656921</v>
      </c>
      <c r="AT164" s="7">
        <f t="shared" si="246"/>
        <v>1.1623119756663538</v>
      </c>
      <c r="AU164" s="7">
        <f t="shared" si="246"/>
        <v>1.1584901122670155</v>
      </c>
      <c r="AV164" s="7">
        <f t="shared" ref="AV164:BG173" si="247">TREND($EG164:$EH164,$EG$2:$EH$2,AV$2)</f>
        <v>1.1551486305585459</v>
      </c>
      <c r="AW164" s="7">
        <f t="shared" si="247"/>
        <v>1.1518071488500763</v>
      </c>
      <c r="AX164" s="7">
        <f t="shared" si="247"/>
        <v>1.1484656671416067</v>
      </c>
      <c r="AY164" s="7">
        <f t="shared" si="247"/>
        <v>1.1451241854331373</v>
      </c>
      <c r="AZ164" s="7">
        <f t="shared" si="247"/>
        <v>1.1417827037246677</v>
      </c>
      <c r="BA164" s="7">
        <f t="shared" si="247"/>
        <v>1.1384412220161981</v>
      </c>
      <c r="BB164" s="7">
        <f t="shared" si="247"/>
        <v>1.1350997403077288</v>
      </c>
      <c r="BC164" s="7">
        <f t="shared" si="247"/>
        <v>1.1317582585992592</v>
      </c>
      <c r="BD164" s="7">
        <f t="shared" si="247"/>
        <v>1.1284167768907896</v>
      </c>
      <c r="BE164" s="7">
        <f t="shared" si="247"/>
        <v>1.12507529518232</v>
      </c>
      <c r="BF164" s="7">
        <f t="shared" si="247"/>
        <v>1.1217338134738504</v>
      </c>
      <c r="BG164" s="7">
        <f t="shared" si="247"/>
        <v>1.118392331765381</v>
      </c>
      <c r="BH164" s="7">
        <f t="shared" ref="BH164:BQ173" si="248">TREND($EH164:$EI164,$EH$2:$EI$2,BH$2)</f>
        <v>1.1158079337148583</v>
      </c>
      <c r="BI164" s="7">
        <f t="shared" si="248"/>
        <v>1.1132235356643356</v>
      </c>
      <c r="BJ164" s="7">
        <f t="shared" si="248"/>
        <v>1.1106391376138127</v>
      </c>
      <c r="BK164" s="7">
        <f t="shared" si="248"/>
        <v>1.10805473956329</v>
      </c>
      <c r="BL164" s="7">
        <f t="shared" si="248"/>
        <v>1.1054703415127674</v>
      </c>
      <c r="BM164" s="7">
        <f t="shared" si="248"/>
        <v>1.1028859434622447</v>
      </c>
      <c r="BN164" s="7">
        <f t="shared" si="248"/>
        <v>1.100301545411722</v>
      </c>
      <c r="BO164" s="7">
        <f t="shared" si="248"/>
        <v>1.0977171473611991</v>
      </c>
      <c r="BP164" s="7">
        <f t="shared" si="248"/>
        <v>1.0951327493106764</v>
      </c>
      <c r="BQ164" s="7">
        <f t="shared" si="248"/>
        <v>1.0925483512601537</v>
      </c>
      <c r="BR164" s="7">
        <f t="shared" ref="BR164:CE173" si="249">TREND($EH164:$EI164,$EH$2:$EI$2,BR$2)</f>
        <v>1.089963953209631</v>
      </c>
      <c r="BS164" s="7">
        <f t="shared" si="249"/>
        <v>1.0873795551591083</v>
      </c>
      <c r="BT164" s="7">
        <f t="shared" si="249"/>
        <v>1.0847951571085854</v>
      </c>
      <c r="BU164" s="7">
        <f t="shared" si="249"/>
        <v>1.0822107590580627</v>
      </c>
      <c r="BV164" s="7">
        <f t="shared" si="249"/>
        <v>1.0796263610075401</v>
      </c>
      <c r="BW164" s="7">
        <f t="shared" si="249"/>
        <v>1.0770419629570174</v>
      </c>
      <c r="BX164" s="7">
        <f t="shared" si="249"/>
        <v>1.0744575649064945</v>
      </c>
      <c r="BY164" s="7">
        <f t="shared" si="249"/>
        <v>1.0718731668559718</v>
      </c>
      <c r="BZ164" s="7">
        <f t="shared" si="249"/>
        <v>1.0692887688054491</v>
      </c>
      <c r="CA164" s="7">
        <f t="shared" si="249"/>
        <v>1.0667043707549264</v>
      </c>
      <c r="CB164" s="7">
        <f t="shared" si="249"/>
        <v>1.0641199727044037</v>
      </c>
      <c r="CC164" s="7">
        <f t="shared" si="249"/>
        <v>1.0615355746538808</v>
      </c>
      <c r="CD164" s="7">
        <f t="shared" si="249"/>
        <v>1.0589511766033581</v>
      </c>
      <c r="CE164" s="7">
        <f t="shared" si="249"/>
        <v>1.0563667785528355</v>
      </c>
      <c r="CF164" s="7">
        <f t="shared" ref="CF164:CO173" si="250">TREND($EI164:$EJ164,$EI$2:$EJ$2,CF$2)</f>
        <v>1.054097146010587</v>
      </c>
      <c r="CG164" s="7">
        <f t="shared" si="250"/>
        <v>1.0518275134683386</v>
      </c>
      <c r="CH164" s="7">
        <f t="shared" si="250"/>
        <v>1.0495578809260901</v>
      </c>
      <c r="CI164" s="7">
        <f t="shared" si="250"/>
        <v>1.0472882483838415</v>
      </c>
      <c r="CJ164" s="7">
        <f t="shared" si="250"/>
        <v>1.0450186158415931</v>
      </c>
      <c r="CK164" s="7">
        <f t="shared" si="250"/>
        <v>1.0427489832993446</v>
      </c>
      <c r="CL164" s="7">
        <f t="shared" si="250"/>
        <v>1.0404793507570962</v>
      </c>
      <c r="CM164" s="7">
        <f t="shared" si="250"/>
        <v>1.0382097182148478</v>
      </c>
      <c r="CN164" s="7">
        <f t="shared" si="250"/>
        <v>1.0359400856725993</v>
      </c>
      <c r="CO164" s="7">
        <f t="shared" si="250"/>
        <v>1.0336704531303509</v>
      </c>
      <c r="CP164" s="7">
        <f t="shared" ref="CP164:DC173" si="251">TREND($EI164:$EJ164,$EI$2:$EJ$2,CP$2)</f>
        <v>1.0314008205881022</v>
      </c>
      <c r="CQ164" s="7">
        <f t="shared" si="251"/>
        <v>1.0291311880458538</v>
      </c>
      <c r="CR164" s="7">
        <f t="shared" si="251"/>
        <v>1.0268615555036054</v>
      </c>
      <c r="CS164" s="7">
        <f t="shared" si="251"/>
        <v>1.0245919229613569</v>
      </c>
      <c r="CT164" s="7">
        <f t="shared" si="251"/>
        <v>1.0223222904191085</v>
      </c>
      <c r="CU164" s="7">
        <f t="shared" si="251"/>
        <v>1.0200526578768598</v>
      </c>
      <c r="CV164" s="7">
        <f t="shared" si="251"/>
        <v>1.0177830253346114</v>
      </c>
      <c r="CW164" s="7">
        <f t="shared" si="251"/>
        <v>1.015513392792363</v>
      </c>
      <c r="CX164" s="7">
        <f t="shared" si="251"/>
        <v>1.0132437602501145</v>
      </c>
      <c r="CY164" s="7">
        <f t="shared" si="251"/>
        <v>1.0109741277078661</v>
      </c>
      <c r="CZ164" s="7">
        <f t="shared" si="251"/>
        <v>1.0087044951656177</v>
      </c>
      <c r="DA164" s="7">
        <f t="shared" si="251"/>
        <v>1.0064348626233692</v>
      </c>
      <c r="DB164" s="7">
        <f t="shared" si="251"/>
        <v>1.0041652300811206</v>
      </c>
      <c r="DC164" s="7">
        <f t="shared" si="251"/>
        <v>1.0018955975388721</v>
      </c>
      <c r="DD164" s="7">
        <f t="shared" ref="DD164:DM173" si="252">TREND($EJ164:$EK164,$EJ$2:$EK$2,DD$2)</f>
        <v>1.0001285720109165</v>
      </c>
      <c r="DE164" s="7">
        <f t="shared" si="252"/>
        <v>0.99836154648296094</v>
      </c>
      <c r="DF164" s="7">
        <f t="shared" si="252"/>
        <v>0.99659452095500534</v>
      </c>
      <c r="DG164" s="7">
        <f t="shared" si="252"/>
        <v>0.99482749542704973</v>
      </c>
      <c r="DH164" s="7">
        <f t="shared" si="252"/>
        <v>0.99306046989909424</v>
      </c>
      <c r="DI164" s="7">
        <f t="shared" si="252"/>
        <v>0.99129344437113864</v>
      </c>
      <c r="DJ164" s="7">
        <f t="shared" si="252"/>
        <v>0.98952641884318304</v>
      </c>
      <c r="DK164" s="7">
        <f t="shared" si="252"/>
        <v>0.98775939331522755</v>
      </c>
      <c r="DL164" s="7">
        <f t="shared" si="252"/>
        <v>0.98599236778727195</v>
      </c>
      <c r="DM164" s="7">
        <f t="shared" si="252"/>
        <v>0.98422534225931635</v>
      </c>
      <c r="DN164" s="7">
        <f t="shared" ref="DN164:EA173" si="253">TREND($EJ164:$EK164,$EJ$2:$EK$2,DN$2)</f>
        <v>0.98245831673136075</v>
      </c>
      <c r="DO164" s="7">
        <f t="shared" si="253"/>
        <v>0.98069129120340515</v>
      </c>
      <c r="DP164" s="7">
        <f t="shared" si="253"/>
        <v>0.97892426567544955</v>
      </c>
      <c r="DQ164" s="7">
        <f t="shared" si="253"/>
        <v>0.97715724014749406</v>
      </c>
      <c r="DR164" s="7">
        <f t="shared" si="253"/>
        <v>0.97539021461953845</v>
      </c>
      <c r="DS164" s="7">
        <f t="shared" si="253"/>
        <v>0.97362318909158285</v>
      </c>
      <c r="DT164" s="7">
        <f t="shared" si="253"/>
        <v>0.97185616356362736</v>
      </c>
      <c r="DU164" s="7">
        <f t="shared" si="253"/>
        <v>0.97008913803567176</v>
      </c>
      <c r="DV164" s="7">
        <f t="shared" si="253"/>
        <v>0.96832211250771616</v>
      </c>
      <c r="DW164" s="7">
        <f t="shared" si="253"/>
        <v>0.96655508697976056</v>
      </c>
      <c r="DX164" s="7">
        <f t="shared" si="253"/>
        <v>0.96478806145180496</v>
      </c>
      <c r="DY164" s="7">
        <f t="shared" si="253"/>
        <v>0.96302103592384947</v>
      </c>
      <c r="DZ164" s="7">
        <f t="shared" si="253"/>
        <v>0.96125401039589387</v>
      </c>
      <c r="EA164" s="7">
        <f t="shared" si="253"/>
        <v>0.95948698486793826</v>
      </c>
      <c r="EC164" s="1">
        <v>1.61</v>
      </c>
      <c r="ED164" s="4">
        <f t="shared" si="236"/>
        <v>1.2499301575931232</v>
      </c>
      <c r="EE164" s="4">
        <f t="shared" si="237"/>
        <v>1.2402852577230103</v>
      </c>
      <c r="EF164" s="4">
        <f t="shared" si="238"/>
        <v>1.2043524730590758</v>
      </c>
      <c r="EG164" s="4">
        <f t="shared" si="239"/>
        <v>1.1584901122670155</v>
      </c>
      <c r="EH164" s="4">
        <f t="shared" si="240"/>
        <v>1.118392331765381</v>
      </c>
      <c r="EI164" s="4">
        <f t="shared" si="241"/>
        <v>1.0563667785528355</v>
      </c>
      <c r="EJ164" s="4">
        <f t="shared" si="242"/>
        <v>1.0018955975388721</v>
      </c>
      <c r="EK164" s="4">
        <f t="shared" si="243"/>
        <v>0.95948698486793838</v>
      </c>
    </row>
    <row r="165" spans="16:141" x14ac:dyDescent="0.35">
      <c r="P165" s="1">
        <f t="shared" si="204"/>
        <v>1.62</v>
      </c>
      <c r="Q165" s="7">
        <f t="shared" si="244"/>
        <v>1.2499319484240687</v>
      </c>
      <c r="R165" s="7">
        <f t="shared" si="244"/>
        <v>1.2483561079982268</v>
      </c>
      <c r="S165" s="7">
        <f t="shared" si="244"/>
        <v>1.2467802675723847</v>
      </c>
      <c r="T165" s="7">
        <f t="shared" si="244"/>
        <v>1.2452044271465428</v>
      </c>
      <c r="U165" s="7">
        <f t="shared" si="244"/>
        <v>1.2436285867207009</v>
      </c>
      <c r="V165" s="7">
        <f t="shared" si="244"/>
        <v>1.2420527462948587</v>
      </c>
      <c r="W165" s="7">
        <f t="shared" si="244"/>
        <v>1.2404769058690168</v>
      </c>
      <c r="X165" s="7">
        <f t="shared" si="245"/>
        <v>1.2375288165122555</v>
      </c>
      <c r="Y165" s="7">
        <f t="shared" si="245"/>
        <v>1.2345807271554941</v>
      </c>
      <c r="Z165" s="7">
        <f t="shared" si="245"/>
        <v>1.2316326377987328</v>
      </c>
      <c r="AA165" s="7">
        <f t="shared" si="245"/>
        <v>1.2286845484419715</v>
      </c>
      <c r="AB165" s="7">
        <f t="shared" si="245"/>
        <v>1.2257364590852102</v>
      </c>
      <c r="AC165" s="7">
        <f t="shared" si="245"/>
        <v>1.2227883697284487</v>
      </c>
      <c r="AD165" s="7">
        <f t="shared" si="245"/>
        <v>1.2198402803716875</v>
      </c>
      <c r="AE165" s="7">
        <f t="shared" si="245"/>
        <v>1.2168921910149262</v>
      </c>
      <c r="AF165" s="7">
        <f t="shared" si="245"/>
        <v>1.2139441016581649</v>
      </c>
      <c r="AG165" s="7">
        <f t="shared" si="245"/>
        <v>1.2109960123014034</v>
      </c>
      <c r="AH165" s="7">
        <f t="shared" si="245"/>
        <v>1.2080479229446421</v>
      </c>
      <c r="AI165" s="7">
        <f t="shared" si="245"/>
        <v>1.2050998335878809</v>
      </c>
      <c r="AJ165" s="7">
        <f t="shared" si="246"/>
        <v>1.2013216557269879</v>
      </c>
      <c r="AK165" s="7">
        <f t="shared" si="246"/>
        <v>1.1975434778660952</v>
      </c>
      <c r="AL165" s="7">
        <f t="shared" si="246"/>
        <v>1.1937653000052024</v>
      </c>
      <c r="AM165" s="7">
        <f t="shared" si="246"/>
        <v>1.1899871221443097</v>
      </c>
      <c r="AN165" s="7">
        <f t="shared" si="246"/>
        <v>1.1862089442834169</v>
      </c>
      <c r="AO165" s="7">
        <f t="shared" si="246"/>
        <v>1.1824307664225242</v>
      </c>
      <c r="AP165" s="7">
        <f t="shared" si="246"/>
        <v>1.1786525885616312</v>
      </c>
      <c r="AQ165" s="7">
        <f t="shared" si="246"/>
        <v>1.1748744107007385</v>
      </c>
      <c r="AR165" s="7">
        <f t="shared" si="246"/>
        <v>1.1710962328398458</v>
      </c>
      <c r="AS165" s="7">
        <f t="shared" si="246"/>
        <v>1.167318054978953</v>
      </c>
      <c r="AT165" s="7">
        <f t="shared" si="246"/>
        <v>1.1635398771180603</v>
      </c>
      <c r="AU165" s="7">
        <f t="shared" si="246"/>
        <v>1.1597616992571675</v>
      </c>
      <c r="AV165" s="7">
        <f t="shared" si="247"/>
        <v>1.156442269341583</v>
      </c>
      <c r="AW165" s="7">
        <f t="shared" si="247"/>
        <v>1.1531228394259985</v>
      </c>
      <c r="AX165" s="7">
        <f t="shared" si="247"/>
        <v>1.1498034095104137</v>
      </c>
      <c r="AY165" s="7">
        <f t="shared" si="247"/>
        <v>1.1464839795948292</v>
      </c>
      <c r="AZ165" s="7">
        <f t="shared" si="247"/>
        <v>1.1431645496792444</v>
      </c>
      <c r="BA165" s="7">
        <f t="shared" si="247"/>
        <v>1.1398451197636599</v>
      </c>
      <c r="BB165" s="7">
        <f t="shared" si="247"/>
        <v>1.1365256898480751</v>
      </c>
      <c r="BC165" s="7">
        <f t="shared" si="247"/>
        <v>1.1332062599324906</v>
      </c>
      <c r="BD165" s="7">
        <f t="shared" si="247"/>
        <v>1.1298868300169058</v>
      </c>
      <c r="BE165" s="7">
        <f t="shared" si="247"/>
        <v>1.1265674001013213</v>
      </c>
      <c r="BF165" s="7">
        <f t="shared" si="247"/>
        <v>1.1232479701857365</v>
      </c>
      <c r="BG165" s="7">
        <f t="shared" si="247"/>
        <v>1.119928540270152</v>
      </c>
      <c r="BH165" s="7">
        <f t="shared" si="248"/>
        <v>1.1173625576694601</v>
      </c>
      <c r="BI165" s="7">
        <f t="shared" si="248"/>
        <v>1.1147965750687681</v>
      </c>
      <c r="BJ165" s="7">
        <f t="shared" si="248"/>
        <v>1.112230592468076</v>
      </c>
      <c r="BK165" s="7">
        <f t="shared" si="248"/>
        <v>1.1096646098673839</v>
      </c>
      <c r="BL165" s="7">
        <f t="shared" si="248"/>
        <v>1.1070986272666921</v>
      </c>
      <c r="BM165" s="7">
        <f t="shared" si="248"/>
        <v>1.104532644666</v>
      </c>
      <c r="BN165" s="7">
        <f t="shared" si="248"/>
        <v>1.1019666620653079</v>
      </c>
      <c r="BO165" s="7">
        <f t="shared" si="248"/>
        <v>1.0994006794646158</v>
      </c>
      <c r="BP165" s="7">
        <f t="shared" si="248"/>
        <v>1.0968346968639238</v>
      </c>
      <c r="BQ165" s="7">
        <f t="shared" si="248"/>
        <v>1.0942687142632317</v>
      </c>
      <c r="BR165" s="7">
        <f t="shared" si="249"/>
        <v>1.0917027316625396</v>
      </c>
      <c r="BS165" s="7">
        <f t="shared" si="249"/>
        <v>1.0891367490618475</v>
      </c>
      <c r="BT165" s="7">
        <f t="shared" si="249"/>
        <v>1.0865707664611555</v>
      </c>
      <c r="BU165" s="7">
        <f t="shared" si="249"/>
        <v>1.0840047838604636</v>
      </c>
      <c r="BV165" s="7">
        <f t="shared" si="249"/>
        <v>1.0814388012597715</v>
      </c>
      <c r="BW165" s="7">
        <f t="shared" si="249"/>
        <v>1.0788728186590795</v>
      </c>
      <c r="BX165" s="7">
        <f t="shared" si="249"/>
        <v>1.0763068360583874</v>
      </c>
      <c r="BY165" s="7">
        <f t="shared" si="249"/>
        <v>1.0737408534576953</v>
      </c>
      <c r="BZ165" s="7">
        <f t="shared" si="249"/>
        <v>1.0711748708570032</v>
      </c>
      <c r="CA165" s="7">
        <f t="shared" si="249"/>
        <v>1.0686088882563112</v>
      </c>
      <c r="CB165" s="7">
        <f t="shared" si="249"/>
        <v>1.0660429056556193</v>
      </c>
      <c r="CC165" s="7">
        <f t="shared" si="249"/>
        <v>1.0634769230549272</v>
      </c>
      <c r="CD165" s="7">
        <f t="shared" si="249"/>
        <v>1.0609109404542352</v>
      </c>
      <c r="CE165" s="7">
        <f t="shared" si="249"/>
        <v>1.0583449578535431</v>
      </c>
      <c r="CF165" s="7">
        <f t="shared" si="250"/>
        <v>1.0560890731426567</v>
      </c>
      <c r="CG165" s="7">
        <f t="shared" si="250"/>
        <v>1.0538331884317702</v>
      </c>
      <c r="CH165" s="7">
        <f t="shared" si="250"/>
        <v>1.0515773037208838</v>
      </c>
      <c r="CI165" s="7">
        <f t="shared" si="250"/>
        <v>1.0493214190099973</v>
      </c>
      <c r="CJ165" s="7">
        <f t="shared" si="250"/>
        <v>1.0470655342991109</v>
      </c>
      <c r="CK165" s="7">
        <f t="shared" si="250"/>
        <v>1.0448096495882244</v>
      </c>
      <c r="CL165" s="7">
        <f t="shared" si="250"/>
        <v>1.042553764877338</v>
      </c>
      <c r="CM165" s="7">
        <f t="shared" si="250"/>
        <v>1.0402978801664515</v>
      </c>
      <c r="CN165" s="7">
        <f t="shared" si="250"/>
        <v>1.0380419954555651</v>
      </c>
      <c r="CO165" s="7">
        <f t="shared" si="250"/>
        <v>1.0357861107446786</v>
      </c>
      <c r="CP165" s="7">
        <f t="shared" si="251"/>
        <v>1.0335302260337922</v>
      </c>
      <c r="CQ165" s="7">
        <f t="shared" si="251"/>
        <v>1.0312743413229057</v>
      </c>
      <c r="CR165" s="7">
        <f t="shared" si="251"/>
        <v>1.0290184566120193</v>
      </c>
      <c r="CS165" s="7">
        <f t="shared" si="251"/>
        <v>1.0267625719011328</v>
      </c>
      <c r="CT165" s="7">
        <f t="shared" si="251"/>
        <v>1.0245066871902464</v>
      </c>
      <c r="CU165" s="7">
        <f t="shared" si="251"/>
        <v>1.02225080247936</v>
      </c>
      <c r="CV165" s="7">
        <f t="shared" si="251"/>
        <v>1.0199949177684735</v>
      </c>
      <c r="CW165" s="7">
        <f t="shared" si="251"/>
        <v>1.0177390330575871</v>
      </c>
      <c r="CX165" s="7">
        <f t="shared" si="251"/>
        <v>1.0154831483467006</v>
      </c>
      <c r="CY165" s="7">
        <f t="shared" si="251"/>
        <v>1.0132272636358142</v>
      </c>
      <c r="CZ165" s="7">
        <f t="shared" si="251"/>
        <v>1.0109713789249279</v>
      </c>
      <c r="DA165" s="7">
        <f t="shared" si="251"/>
        <v>1.0087154942140413</v>
      </c>
      <c r="DB165" s="7">
        <f t="shared" si="251"/>
        <v>1.0064596095031551</v>
      </c>
      <c r="DC165" s="7">
        <f t="shared" si="251"/>
        <v>1.0042037247922684</v>
      </c>
      <c r="DD165" s="7">
        <f t="shared" si="252"/>
        <v>1.002438846933323</v>
      </c>
      <c r="DE165" s="7">
        <f t="shared" si="252"/>
        <v>1.0006739690743776</v>
      </c>
      <c r="DF165" s="7">
        <f t="shared" si="252"/>
        <v>0.99890909121543214</v>
      </c>
      <c r="DG165" s="7">
        <f t="shared" si="252"/>
        <v>0.99714421335648673</v>
      </c>
      <c r="DH165" s="7">
        <f t="shared" si="252"/>
        <v>0.99537933549754132</v>
      </c>
      <c r="DI165" s="7">
        <f t="shared" si="252"/>
        <v>0.9936144576385959</v>
      </c>
      <c r="DJ165" s="7">
        <f t="shared" si="252"/>
        <v>0.99184957977965049</v>
      </c>
      <c r="DK165" s="7">
        <f t="shared" si="252"/>
        <v>0.99008470192070508</v>
      </c>
      <c r="DL165" s="7">
        <f t="shared" si="252"/>
        <v>0.98831982406175967</v>
      </c>
      <c r="DM165" s="7">
        <f t="shared" si="252"/>
        <v>0.98655494620281425</v>
      </c>
      <c r="DN165" s="7">
        <f t="shared" si="253"/>
        <v>0.98479006834386884</v>
      </c>
      <c r="DO165" s="7">
        <f t="shared" si="253"/>
        <v>0.98302519048492343</v>
      </c>
      <c r="DP165" s="7">
        <f t="shared" si="253"/>
        <v>0.98126031262597802</v>
      </c>
      <c r="DQ165" s="7">
        <f t="shared" si="253"/>
        <v>0.9794954347670326</v>
      </c>
      <c r="DR165" s="7">
        <f t="shared" si="253"/>
        <v>0.9777305569080873</v>
      </c>
      <c r="DS165" s="7">
        <f t="shared" si="253"/>
        <v>0.97596567904914189</v>
      </c>
      <c r="DT165" s="7">
        <f t="shared" si="253"/>
        <v>0.97420080119019647</v>
      </c>
      <c r="DU165" s="7">
        <f t="shared" si="253"/>
        <v>0.97243592333125106</v>
      </c>
      <c r="DV165" s="7">
        <f t="shared" si="253"/>
        <v>0.97067104547230565</v>
      </c>
      <c r="DW165" s="7">
        <f t="shared" si="253"/>
        <v>0.96890616761336024</v>
      </c>
      <c r="DX165" s="7">
        <f t="shared" si="253"/>
        <v>0.96714128975441482</v>
      </c>
      <c r="DY165" s="7">
        <f t="shared" si="253"/>
        <v>0.96537641189546941</v>
      </c>
      <c r="DZ165" s="7">
        <f t="shared" si="253"/>
        <v>0.963611534036524</v>
      </c>
      <c r="EA165" s="7">
        <f t="shared" si="253"/>
        <v>0.9618466561775787</v>
      </c>
      <c r="EC165" s="1">
        <v>1.62</v>
      </c>
      <c r="ED165" s="4">
        <f t="shared" si="236"/>
        <v>1.2499319484240687</v>
      </c>
      <c r="EE165" s="4">
        <f t="shared" si="237"/>
        <v>1.2404769058690168</v>
      </c>
      <c r="EF165" s="4">
        <f t="shared" si="238"/>
        <v>1.2050998335878809</v>
      </c>
      <c r="EG165" s="4">
        <f t="shared" si="239"/>
        <v>1.1597616992571678</v>
      </c>
      <c r="EH165" s="4">
        <f t="shared" si="240"/>
        <v>1.119928540270152</v>
      </c>
      <c r="EI165" s="4">
        <f t="shared" si="241"/>
        <v>1.0583449578535429</v>
      </c>
      <c r="EJ165" s="4">
        <f t="shared" si="242"/>
        <v>1.0042037247922684</v>
      </c>
      <c r="EK165" s="4">
        <f t="shared" si="243"/>
        <v>0.9618466561775787</v>
      </c>
    </row>
    <row r="166" spans="16:141" x14ac:dyDescent="0.35">
      <c r="P166" s="1">
        <f t="shared" si="204"/>
        <v>1.63</v>
      </c>
      <c r="Q166" s="7">
        <f t="shared" si="244"/>
        <v>1.2499337392550143</v>
      </c>
      <c r="R166" s="7">
        <f t="shared" si="244"/>
        <v>1.2483895417150157</v>
      </c>
      <c r="S166" s="7">
        <f t="shared" si="244"/>
        <v>1.2468453441750174</v>
      </c>
      <c r="T166" s="7">
        <f t="shared" si="244"/>
        <v>1.2453011466350188</v>
      </c>
      <c r="U166" s="7">
        <f t="shared" si="244"/>
        <v>1.2437569490950204</v>
      </c>
      <c r="V166" s="7">
        <f t="shared" si="244"/>
        <v>1.2422127515550219</v>
      </c>
      <c r="W166" s="7">
        <f t="shared" si="244"/>
        <v>1.2406685540150235</v>
      </c>
      <c r="X166" s="7">
        <f t="shared" si="245"/>
        <v>1.2377667740234954</v>
      </c>
      <c r="Y166" s="7">
        <f t="shared" si="245"/>
        <v>1.2348649940319671</v>
      </c>
      <c r="Z166" s="7">
        <f t="shared" si="245"/>
        <v>1.2319632140404391</v>
      </c>
      <c r="AA166" s="7">
        <f t="shared" si="245"/>
        <v>1.229061434048911</v>
      </c>
      <c r="AB166" s="7">
        <f t="shared" si="245"/>
        <v>1.2261596540573827</v>
      </c>
      <c r="AC166" s="7">
        <f t="shared" si="245"/>
        <v>1.2232578740658546</v>
      </c>
      <c r="AD166" s="7">
        <f t="shared" si="245"/>
        <v>1.2203560940743265</v>
      </c>
      <c r="AE166" s="7">
        <f t="shared" si="245"/>
        <v>1.2174543140827983</v>
      </c>
      <c r="AF166" s="7">
        <f t="shared" si="245"/>
        <v>1.2145525340912702</v>
      </c>
      <c r="AG166" s="7">
        <f t="shared" si="245"/>
        <v>1.2116507540997421</v>
      </c>
      <c r="AH166" s="7">
        <f t="shared" si="245"/>
        <v>1.2087489741082138</v>
      </c>
      <c r="AI166" s="7">
        <f t="shared" si="245"/>
        <v>1.2058471941166857</v>
      </c>
      <c r="AJ166" s="7">
        <f t="shared" si="246"/>
        <v>1.2021127017942386</v>
      </c>
      <c r="AK166" s="7">
        <f t="shared" si="246"/>
        <v>1.1983782094717914</v>
      </c>
      <c r="AL166" s="7">
        <f t="shared" si="246"/>
        <v>1.1946437171493443</v>
      </c>
      <c r="AM166" s="7">
        <f t="shared" si="246"/>
        <v>1.1909092248268971</v>
      </c>
      <c r="AN166" s="7">
        <f t="shared" si="246"/>
        <v>1.1871747325044499</v>
      </c>
      <c r="AO166" s="7">
        <f t="shared" si="246"/>
        <v>1.1834402401820028</v>
      </c>
      <c r="AP166" s="7">
        <f t="shared" si="246"/>
        <v>1.1797057478595558</v>
      </c>
      <c r="AQ166" s="7">
        <f t="shared" si="246"/>
        <v>1.1759712555371087</v>
      </c>
      <c r="AR166" s="7">
        <f t="shared" si="246"/>
        <v>1.1722367632146615</v>
      </c>
      <c r="AS166" s="7">
        <f t="shared" si="246"/>
        <v>1.1685022708922144</v>
      </c>
      <c r="AT166" s="7">
        <f t="shared" si="246"/>
        <v>1.1647677785697672</v>
      </c>
      <c r="AU166" s="7">
        <f t="shared" si="246"/>
        <v>1.1610332862473201</v>
      </c>
      <c r="AV166" s="7">
        <f t="shared" si="247"/>
        <v>1.1577359081246203</v>
      </c>
      <c r="AW166" s="7">
        <f t="shared" si="247"/>
        <v>1.1544385300019204</v>
      </c>
      <c r="AX166" s="7">
        <f t="shared" si="247"/>
        <v>1.1511411518792207</v>
      </c>
      <c r="AY166" s="7">
        <f t="shared" si="247"/>
        <v>1.147843773756521</v>
      </c>
      <c r="AZ166" s="7">
        <f t="shared" si="247"/>
        <v>1.1445463956338211</v>
      </c>
      <c r="BA166" s="7">
        <f t="shared" si="247"/>
        <v>1.1412490175111214</v>
      </c>
      <c r="BB166" s="7">
        <f t="shared" si="247"/>
        <v>1.1379516393884217</v>
      </c>
      <c r="BC166" s="7">
        <f t="shared" si="247"/>
        <v>1.1346542612657218</v>
      </c>
      <c r="BD166" s="7">
        <f t="shared" si="247"/>
        <v>1.1313568831430221</v>
      </c>
      <c r="BE166" s="7">
        <f t="shared" si="247"/>
        <v>1.1280595050203224</v>
      </c>
      <c r="BF166" s="7">
        <f t="shared" si="247"/>
        <v>1.1247621268976224</v>
      </c>
      <c r="BG166" s="7">
        <f t="shared" si="247"/>
        <v>1.1214647487749227</v>
      </c>
      <c r="BH166" s="7">
        <f t="shared" si="248"/>
        <v>1.1189171816240613</v>
      </c>
      <c r="BI166" s="7">
        <f t="shared" si="248"/>
        <v>1.1163696144732</v>
      </c>
      <c r="BJ166" s="7">
        <f t="shared" si="248"/>
        <v>1.1138220473223388</v>
      </c>
      <c r="BK166" s="7">
        <f t="shared" si="248"/>
        <v>1.1112744801714773</v>
      </c>
      <c r="BL166" s="7">
        <f t="shared" si="248"/>
        <v>1.1087269130206159</v>
      </c>
      <c r="BM166" s="7">
        <f t="shared" si="248"/>
        <v>1.1061793458697546</v>
      </c>
      <c r="BN166" s="7">
        <f t="shared" si="248"/>
        <v>1.1036317787188934</v>
      </c>
      <c r="BO166" s="7">
        <f t="shared" si="248"/>
        <v>1.1010842115680319</v>
      </c>
      <c r="BP166" s="7">
        <f t="shared" si="248"/>
        <v>1.0985366444171705</v>
      </c>
      <c r="BQ166" s="7">
        <f t="shared" si="248"/>
        <v>1.0959890772663092</v>
      </c>
      <c r="BR166" s="7">
        <f t="shared" si="249"/>
        <v>1.093441510115448</v>
      </c>
      <c r="BS166" s="7">
        <f t="shared" si="249"/>
        <v>1.0908939429645865</v>
      </c>
      <c r="BT166" s="7">
        <f t="shared" si="249"/>
        <v>1.0883463758137251</v>
      </c>
      <c r="BU166" s="7">
        <f t="shared" si="249"/>
        <v>1.0857988086628638</v>
      </c>
      <c r="BV166" s="7">
        <f t="shared" si="249"/>
        <v>1.0832512415120026</v>
      </c>
      <c r="BW166" s="7">
        <f t="shared" si="249"/>
        <v>1.0807036743611411</v>
      </c>
      <c r="BX166" s="7">
        <f t="shared" si="249"/>
        <v>1.0781561072102797</v>
      </c>
      <c r="BY166" s="7">
        <f t="shared" si="249"/>
        <v>1.0756085400594184</v>
      </c>
      <c r="BZ166" s="7">
        <f t="shared" si="249"/>
        <v>1.0730609729085572</v>
      </c>
      <c r="CA166" s="7">
        <f t="shared" si="249"/>
        <v>1.0705134057576957</v>
      </c>
      <c r="CB166" s="7">
        <f t="shared" si="249"/>
        <v>1.0679658386068343</v>
      </c>
      <c r="CC166" s="7">
        <f t="shared" si="249"/>
        <v>1.065418271455973</v>
      </c>
      <c r="CD166" s="7">
        <f t="shared" si="249"/>
        <v>1.0628707043051118</v>
      </c>
      <c r="CE166" s="7">
        <f t="shared" si="249"/>
        <v>1.0603231371542503</v>
      </c>
      <c r="CF166" s="7">
        <f t="shared" si="250"/>
        <v>1.0580810002747258</v>
      </c>
      <c r="CG166" s="7">
        <f t="shared" si="250"/>
        <v>1.0558388633952016</v>
      </c>
      <c r="CH166" s="7">
        <f t="shared" si="250"/>
        <v>1.0535967265156772</v>
      </c>
      <c r="CI166" s="7">
        <f t="shared" si="250"/>
        <v>1.0513545896361527</v>
      </c>
      <c r="CJ166" s="7">
        <f t="shared" si="250"/>
        <v>1.0491124527566282</v>
      </c>
      <c r="CK166" s="7">
        <f t="shared" si="250"/>
        <v>1.0468703158771038</v>
      </c>
      <c r="CL166" s="7">
        <f t="shared" si="250"/>
        <v>1.0446281789975795</v>
      </c>
      <c r="CM166" s="7">
        <f t="shared" si="250"/>
        <v>1.0423860421180551</v>
      </c>
      <c r="CN166" s="7">
        <f t="shared" si="250"/>
        <v>1.0401439052385306</v>
      </c>
      <c r="CO166" s="7">
        <f t="shared" si="250"/>
        <v>1.0379017683590064</v>
      </c>
      <c r="CP166" s="7">
        <f t="shared" si="251"/>
        <v>1.0356596314794819</v>
      </c>
      <c r="CQ166" s="7">
        <f t="shared" si="251"/>
        <v>1.0334174945999575</v>
      </c>
      <c r="CR166" s="7">
        <f t="shared" si="251"/>
        <v>1.031175357720433</v>
      </c>
      <c r="CS166" s="7">
        <f t="shared" si="251"/>
        <v>1.0289332208409085</v>
      </c>
      <c r="CT166" s="7">
        <f t="shared" si="251"/>
        <v>1.0266910839613843</v>
      </c>
      <c r="CU166" s="7">
        <f t="shared" si="251"/>
        <v>1.0244489470818599</v>
      </c>
      <c r="CV166" s="7">
        <f t="shared" si="251"/>
        <v>1.0222068102023354</v>
      </c>
      <c r="CW166" s="7">
        <f t="shared" si="251"/>
        <v>1.0199646733228112</v>
      </c>
      <c r="CX166" s="7">
        <f t="shared" si="251"/>
        <v>1.0177225364432867</v>
      </c>
      <c r="CY166" s="7">
        <f t="shared" si="251"/>
        <v>1.0154803995637622</v>
      </c>
      <c r="CZ166" s="7">
        <f t="shared" si="251"/>
        <v>1.0132382626842378</v>
      </c>
      <c r="DA166" s="7">
        <f t="shared" si="251"/>
        <v>1.0109961258047133</v>
      </c>
      <c r="DB166" s="7">
        <f t="shared" si="251"/>
        <v>1.0087539889251891</v>
      </c>
      <c r="DC166" s="7">
        <f t="shared" si="251"/>
        <v>1.0065118520456646</v>
      </c>
      <c r="DD166" s="7">
        <f t="shared" si="252"/>
        <v>1.0047491218557294</v>
      </c>
      <c r="DE166" s="7">
        <f t="shared" si="252"/>
        <v>1.0029863916657942</v>
      </c>
      <c r="DF166" s="7">
        <f t="shared" si="252"/>
        <v>1.001223661475859</v>
      </c>
      <c r="DG166" s="7">
        <f t="shared" si="252"/>
        <v>0.99946093128592373</v>
      </c>
      <c r="DH166" s="7">
        <f t="shared" si="252"/>
        <v>0.9976982010959885</v>
      </c>
      <c r="DI166" s="7">
        <f t="shared" si="252"/>
        <v>0.99593547090605328</v>
      </c>
      <c r="DJ166" s="7">
        <f t="shared" si="252"/>
        <v>0.99417274071611805</v>
      </c>
      <c r="DK166" s="7">
        <f t="shared" si="252"/>
        <v>0.99241001052618283</v>
      </c>
      <c r="DL166" s="7">
        <f t="shared" si="252"/>
        <v>0.9906472803362476</v>
      </c>
      <c r="DM166" s="7">
        <f t="shared" si="252"/>
        <v>0.98888455014631238</v>
      </c>
      <c r="DN166" s="7">
        <f t="shared" si="253"/>
        <v>0.98712181995637716</v>
      </c>
      <c r="DO166" s="7">
        <f t="shared" si="253"/>
        <v>0.98535908976644182</v>
      </c>
      <c r="DP166" s="7">
        <f t="shared" si="253"/>
        <v>0.9835963595765066</v>
      </c>
      <c r="DQ166" s="7">
        <f t="shared" si="253"/>
        <v>0.98183362938657137</v>
      </c>
      <c r="DR166" s="7">
        <f t="shared" si="253"/>
        <v>0.98007089919663615</v>
      </c>
      <c r="DS166" s="7">
        <f t="shared" si="253"/>
        <v>0.97830816900670092</v>
      </c>
      <c r="DT166" s="7">
        <f t="shared" si="253"/>
        <v>0.9765454388167657</v>
      </c>
      <c r="DU166" s="7">
        <f t="shared" si="253"/>
        <v>0.97478270862683047</v>
      </c>
      <c r="DV166" s="7">
        <f t="shared" si="253"/>
        <v>0.97301997843689525</v>
      </c>
      <c r="DW166" s="7">
        <f t="shared" si="253"/>
        <v>0.97125724824696003</v>
      </c>
      <c r="DX166" s="7">
        <f t="shared" si="253"/>
        <v>0.9694945180570248</v>
      </c>
      <c r="DY166" s="7">
        <f t="shared" si="253"/>
        <v>0.96773178786708947</v>
      </c>
      <c r="DZ166" s="7">
        <f t="shared" si="253"/>
        <v>0.96596905767715424</v>
      </c>
      <c r="EA166" s="7">
        <f t="shared" si="253"/>
        <v>0.96420632748721902</v>
      </c>
      <c r="EC166" s="1">
        <v>1.63</v>
      </c>
      <c r="ED166" s="4">
        <f t="shared" si="236"/>
        <v>1.2499337392550143</v>
      </c>
      <c r="EE166" s="4">
        <f t="shared" si="237"/>
        <v>1.2406685540150235</v>
      </c>
      <c r="EF166" s="4">
        <f t="shared" si="238"/>
        <v>1.2058471941166857</v>
      </c>
      <c r="EG166" s="4">
        <f t="shared" si="239"/>
        <v>1.1610332862473201</v>
      </c>
      <c r="EH166" s="4">
        <f t="shared" si="240"/>
        <v>1.1214647487749227</v>
      </c>
      <c r="EI166" s="4">
        <f t="shared" si="241"/>
        <v>1.0603231371542503</v>
      </c>
      <c r="EJ166" s="4">
        <f t="shared" si="242"/>
        <v>1.0065118520456646</v>
      </c>
      <c r="EK166" s="4">
        <f t="shared" si="243"/>
        <v>0.96420632748721902</v>
      </c>
    </row>
    <row r="167" spans="16:141" x14ac:dyDescent="0.35">
      <c r="P167" s="1">
        <f t="shared" si="204"/>
        <v>1.64</v>
      </c>
      <c r="Q167" s="7">
        <f t="shared" si="244"/>
        <v>1.2499355300859598</v>
      </c>
      <c r="R167" s="7">
        <f t="shared" si="244"/>
        <v>1.2484229754318048</v>
      </c>
      <c r="S167" s="7">
        <f t="shared" si="244"/>
        <v>1.2469104207776498</v>
      </c>
      <c r="T167" s="7">
        <f t="shared" si="244"/>
        <v>1.2453978661234948</v>
      </c>
      <c r="U167" s="7">
        <f t="shared" si="244"/>
        <v>1.24388531146934</v>
      </c>
      <c r="V167" s="7">
        <f t="shared" si="244"/>
        <v>1.242372756815185</v>
      </c>
      <c r="W167" s="7">
        <f t="shared" si="244"/>
        <v>1.24086020216103</v>
      </c>
      <c r="X167" s="7">
        <f t="shared" si="245"/>
        <v>1.2380047315347351</v>
      </c>
      <c r="Y167" s="7">
        <f t="shared" si="245"/>
        <v>1.23514926090844</v>
      </c>
      <c r="Z167" s="7">
        <f t="shared" si="245"/>
        <v>1.2322937902821451</v>
      </c>
      <c r="AA167" s="7">
        <f t="shared" si="245"/>
        <v>1.2294383196558503</v>
      </c>
      <c r="AB167" s="7">
        <f t="shared" si="245"/>
        <v>1.2265828490295554</v>
      </c>
      <c r="AC167" s="7">
        <f t="shared" si="245"/>
        <v>1.2237273784032605</v>
      </c>
      <c r="AD167" s="7">
        <f t="shared" si="245"/>
        <v>1.2208719077769654</v>
      </c>
      <c r="AE167" s="7">
        <f t="shared" si="245"/>
        <v>1.2180164371506705</v>
      </c>
      <c r="AF167" s="7">
        <f t="shared" si="245"/>
        <v>1.2151609665243757</v>
      </c>
      <c r="AG167" s="7">
        <f t="shared" si="245"/>
        <v>1.2123054958980806</v>
      </c>
      <c r="AH167" s="7">
        <f t="shared" si="245"/>
        <v>1.2094500252717857</v>
      </c>
      <c r="AI167" s="7">
        <f t="shared" si="245"/>
        <v>1.2065945546454908</v>
      </c>
      <c r="AJ167" s="7">
        <f t="shared" si="246"/>
        <v>1.2029037478614892</v>
      </c>
      <c r="AK167" s="7">
        <f t="shared" si="246"/>
        <v>1.1992129410774877</v>
      </c>
      <c r="AL167" s="7">
        <f t="shared" si="246"/>
        <v>1.1955221342934861</v>
      </c>
      <c r="AM167" s="7">
        <f t="shared" si="246"/>
        <v>1.1918313275094845</v>
      </c>
      <c r="AN167" s="7">
        <f t="shared" si="246"/>
        <v>1.1881405207254829</v>
      </c>
      <c r="AO167" s="7">
        <f t="shared" si="246"/>
        <v>1.1844497139414814</v>
      </c>
      <c r="AP167" s="7">
        <f t="shared" si="246"/>
        <v>1.18075890715748</v>
      </c>
      <c r="AQ167" s="7">
        <f t="shared" si="246"/>
        <v>1.1770681003734784</v>
      </c>
      <c r="AR167" s="7">
        <f t="shared" si="246"/>
        <v>1.1733772935894768</v>
      </c>
      <c r="AS167" s="7">
        <f t="shared" si="246"/>
        <v>1.1696864868054753</v>
      </c>
      <c r="AT167" s="7">
        <f t="shared" si="246"/>
        <v>1.1659956800214737</v>
      </c>
      <c r="AU167" s="7">
        <f t="shared" si="246"/>
        <v>1.1623048732374721</v>
      </c>
      <c r="AV167" s="7">
        <f t="shared" si="247"/>
        <v>1.1590295469076572</v>
      </c>
      <c r="AW167" s="7">
        <f t="shared" si="247"/>
        <v>1.1557542205778424</v>
      </c>
      <c r="AX167" s="7">
        <f t="shared" si="247"/>
        <v>1.1524788942480275</v>
      </c>
      <c r="AY167" s="7">
        <f t="shared" si="247"/>
        <v>1.1492035679182127</v>
      </c>
      <c r="AZ167" s="7">
        <f t="shared" si="247"/>
        <v>1.1459282415883978</v>
      </c>
      <c r="BA167" s="7">
        <f t="shared" si="247"/>
        <v>1.1426529152585829</v>
      </c>
      <c r="BB167" s="7">
        <f t="shared" si="247"/>
        <v>1.1393775889287681</v>
      </c>
      <c r="BC167" s="7">
        <f t="shared" si="247"/>
        <v>1.1361022625989532</v>
      </c>
      <c r="BD167" s="7">
        <f t="shared" si="247"/>
        <v>1.1328269362691383</v>
      </c>
      <c r="BE167" s="7">
        <f t="shared" si="247"/>
        <v>1.1295516099393235</v>
      </c>
      <c r="BF167" s="7">
        <f t="shared" si="247"/>
        <v>1.1262762836095086</v>
      </c>
      <c r="BG167" s="7">
        <f t="shared" si="247"/>
        <v>1.1230009572796937</v>
      </c>
      <c r="BH167" s="7">
        <f t="shared" si="248"/>
        <v>1.1204718055786631</v>
      </c>
      <c r="BI167" s="7">
        <f t="shared" si="248"/>
        <v>1.1179426538776325</v>
      </c>
      <c r="BJ167" s="7">
        <f t="shared" si="248"/>
        <v>1.1154135021766016</v>
      </c>
      <c r="BK167" s="7">
        <f t="shared" si="248"/>
        <v>1.112884350475571</v>
      </c>
      <c r="BL167" s="7">
        <f t="shared" si="248"/>
        <v>1.1103551987745404</v>
      </c>
      <c r="BM167" s="7">
        <f t="shared" si="248"/>
        <v>1.1078260470735097</v>
      </c>
      <c r="BN167" s="7">
        <f t="shared" si="248"/>
        <v>1.1052968953724791</v>
      </c>
      <c r="BO167" s="7">
        <f t="shared" si="248"/>
        <v>1.1027677436714485</v>
      </c>
      <c r="BP167" s="7">
        <f t="shared" si="248"/>
        <v>1.1002385919704176</v>
      </c>
      <c r="BQ167" s="7">
        <f t="shared" si="248"/>
        <v>1.097709440269387</v>
      </c>
      <c r="BR167" s="7">
        <f t="shared" si="249"/>
        <v>1.0951802885683564</v>
      </c>
      <c r="BS167" s="7">
        <f t="shared" si="249"/>
        <v>1.0926511368673257</v>
      </c>
      <c r="BT167" s="7">
        <f t="shared" si="249"/>
        <v>1.0901219851662951</v>
      </c>
      <c r="BU167" s="7">
        <f t="shared" si="249"/>
        <v>1.0875928334652645</v>
      </c>
      <c r="BV167" s="7">
        <f t="shared" si="249"/>
        <v>1.0850636817642336</v>
      </c>
      <c r="BW167" s="7">
        <f t="shared" si="249"/>
        <v>1.082534530063203</v>
      </c>
      <c r="BX167" s="7">
        <f t="shared" si="249"/>
        <v>1.0800053783621724</v>
      </c>
      <c r="BY167" s="7">
        <f t="shared" si="249"/>
        <v>1.0774762266611417</v>
      </c>
      <c r="BZ167" s="7">
        <f t="shared" si="249"/>
        <v>1.0749470749601111</v>
      </c>
      <c r="CA167" s="7">
        <f t="shared" si="249"/>
        <v>1.0724179232590805</v>
      </c>
      <c r="CB167" s="7">
        <f t="shared" si="249"/>
        <v>1.0698887715580496</v>
      </c>
      <c r="CC167" s="7">
        <f t="shared" si="249"/>
        <v>1.067359619857019</v>
      </c>
      <c r="CD167" s="7">
        <f t="shared" si="249"/>
        <v>1.0648304681559884</v>
      </c>
      <c r="CE167" s="7">
        <f t="shared" si="249"/>
        <v>1.0623013164549577</v>
      </c>
      <c r="CF167" s="7">
        <f t="shared" si="250"/>
        <v>1.0600729274067953</v>
      </c>
      <c r="CG167" s="7">
        <f t="shared" si="250"/>
        <v>1.0578445383586328</v>
      </c>
      <c r="CH167" s="7">
        <f t="shared" si="250"/>
        <v>1.0556161493104705</v>
      </c>
      <c r="CI167" s="7">
        <f t="shared" si="250"/>
        <v>1.0533877602623081</v>
      </c>
      <c r="CJ167" s="7">
        <f t="shared" si="250"/>
        <v>1.0511593712141458</v>
      </c>
      <c r="CK167" s="7">
        <f t="shared" si="250"/>
        <v>1.0489309821659833</v>
      </c>
      <c r="CL167" s="7">
        <f t="shared" si="250"/>
        <v>1.0467025931178209</v>
      </c>
      <c r="CM167" s="7">
        <f t="shared" si="250"/>
        <v>1.0444742040696586</v>
      </c>
      <c r="CN167" s="7">
        <f t="shared" si="250"/>
        <v>1.0422458150214962</v>
      </c>
      <c r="CO167" s="7">
        <f t="shared" si="250"/>
        <v>1.0400174259733339</v>
      </c>
      <c r="CP167" s="7">
        <f t="shared" si="251"/>
        <v>1.0377890369251714</v>
      </c>
      <c r="CQ167" s="7">
        <f t="shared" si="251"/>
        <v>1.0355606478770092</v>
      </c>
      <c r="CR167" s="7">
        <f t="shared" si="251"/>
        <v>1.0333322588288467</v>
      </c>
      <c r="CS167" s="7">
        <f t="shared" si="251"/>
        <v>1.0311038697806845</v>
      </c>
      <c r="CT167" s="7">
        <f t="shared" si="251"/>
        <v>1.028875480732522</v>
      </c>
      <c r="CU167" s="7">
        <f t="shared" si="251"/>
        <v>1.0266470916843597</v>
      </c>
      <c r="CV167" s="7">
        <f t="shared" si="251"/>
        <v>1.0244187026361973</v>
      </c>
      <c r="CW167" s="7">
        <f t="shared" si="251"/>
        <v>1.0221903135880348</v>
      </c>
      <c r="CX167" s="7">
        <f t="shared" si="251"/>
        <v>1.0199619245398726</v>
      </c>
      <c r="CY167" s="7">
        <f t="shared" si="251"/>
        <v>1.0177335354917101</v>
      </c>
      <c r="CZ167" s="7">
        <f t="shared" si="251"/>
        <v>1.0155051464435478</v>
      </c>
      <c r="DA167" s="7">
        <f t="shared" si="251"/>
        <v>1.0132767573953854</v>
      </c>
      <c r="DB167" s="7">
        <f t="shared" si="251"/>
        <v>1.0110483683472231</v>
      </c>
      <c r="DC167" s="7">
        <f t="shared" si="251"/>
        <v>1.0088199792990606</v>
      </c>
      <c r="DD167" s="7">
        <f t="shared" si="252"/>
        <v>1.0070593967781358</v>
      </c>
      <c r="DE167" s="7">
        <f t="shared" si="252"/>
        <v>1.0052988142572108</v>
      </c>
      <c r="DF167" s="7">
        <f t="shared" si="252"/>
        <v>1.0035382317362858</v>
      </c>
      <c r="DG167" s="7">
        <f t="shared" si="252"/>
        <v>1.0017776492153607</v>
      </c>
      <c r="DH167" s="7">
        <f t="shared" si="252"/>
        <v>1.0000170666944357</v>
      </c>
      <c r="DI167" s="7">
        <f t="shared" si="252"/>
        <v>0.99825648417351054</v>
      </c>
      <c r="DJ167" s="7">
        <f t="shared" si="252"/>
        <v>0.9964959016525855</v>
      </c>
      <c r="DK167" s="7">
        <f t="shared" si="252"/>
        <v>0.99473531913166047</v>
      </c>
      <c r="DL167" s="7">
        <f t="shared" si="252"/>
        <v>0.99297473661073543</v>
      </c>
      <c r="DM167" s="7">
        <f t="shared" si="252"/>
        <v>0.99121415408981028</v>
      </c>
      <c r="DN167" s="7">
        <f t="shared" si="253"/>
        <v>0.98945357156888525</v>
      </c>
      <c r="DO167" s="7">
        <f t="shared" si="253"/>
        <v>0.98769298904796021</v>
      </c>
      <c r="DP167" s="7">
        <f t="shared" si="253"/>
        <v>0.98593240652703518</v>
      </c>
      <c r="DQ167" s="7">
        <f t="shared" si="253"/>
        <v>0.98417182400611014</v>
      </c>
      <c r="DR167" s="7">
        <f t="shared" si="253"/>
        <v>0.9824112414851851</v>
      </c>
      <c r="DS167" s="7">
        <f t="shared" si="253"/>
        <v>0.98065065896426007</v>
      </c>
      <c r="DT167" s="7">
        <f t="shared" si="253"/>
        <v>0.97889007644333503</v>
      </c>
      <c r="DU167" s="7">
        <f t="shared" si="253"/>
        <v>0.97712949392240989</v>
      </c>
      <c r="DV167" s="7">
        <f t="shared" si="253"/>
        <v>0.97536891140148485</v>
      </c>
      <c r="DW167" s="7">
        <f t="shared" si="253"/>
        <v>0.97360832888055981</v>
      </c>
      <c r="DX167" s="7">
        <f t="shared" si="253"/>
        <v>0.97184774635963478</v>
      </c>
      <c r="DY167" s="7">
        <f t="shared" si="253"/>
        <v>0.97008716383870974</v>
      </c>
      <c r="DZ167" s="7">
        <f t="shared" si="253"/>
        <v>0.9683265813177846</v>
      </c>
      <c r="EA167" s="7">
        <f t="shared" si="253"/>
        <v>0.96656599879685956</v>
      </c>
      <c r="EC167" s="1">
        <v>1.64</v>
      </c>
      <c r="ED167" s="4">
        <f t="shared" si="236"/>
        <v>1.2499355300859598</v>
      </c>
      <c r="EE167" s="4">
        <f t="shared" si="237"/>
        <v>1.24086020216103</v>
      </c>
      <c r="EF167" s="4">
        <f t="shared" si="238"/>
        <v>1.2065945546454908</v>
      </c>
      <c r="EG167" s="4">
        <f t="shared" si="239"/>
        <v>1.1623048732374721</v>
      </c>
      <c r="EH167" s="4">
        <f t="shared" si="240"/>
        <v>1.1230009572796937</v>
      </c>
      <c r="EI167" s="4">
        <f t="shared" si="241"/>
        <v>1.0623013164549577</v>
      </c>
      <c r="EJ167" s="4">
        <f t="shared" si="242"/>
        <v>1.0088199792990609</v>
      </c>
      <c r="EK167" s="4">
        <f t="shared" si="243"/>
        <v>0.96656599879685956</v>
      </c>
    </row>
    <row r="168" spans="16:141" x14ac:dyDescent="0.35">
      <c r="P168" s="1">
        <f t="shared" si="204"/>
        <v>1.65</v>
      </c>
      <c r="Q168" s="7">
        <f t="shared" si="244"/>
        <v>1.2499373209169056</v>
      </c>
      <c r="R168" s="7">
        <f t="shared" si="244"/>
        <v>1.2484564091485941</v>
      </c>
      <c r="S168" s="7">
        <f t="shared" si="244"/>
        <v>1.2469754973802825</v>
      </c>
      <c r="T168" s="7">
        <f t="shared" si="244"/>
        <v>1.245494585611971</v>
      </c>
      <c r="U168" s="7">
        <f t="shared" si="244"/>
        <v>1.2440136738436596</v>
      </c>
      <c r="V168" s="7">
        <f t="shared" si="244"/>
        <v>1.2425327620753479</v>
      </c>
      <c r="W168" s="7">
        <f t="shared" si="244"/>
        <v>1.2410518503070365</v>
      </c>
      <c r="X168" s="7">
        <f t="shared" si="245"/>
        <v>1.2382426890459748</v>
      </c>
      <c r="Y168" s="7">
        <f t="shared" si="245"/>
        <v>1.2354335277849131</v>
      </c>
      <c r="Z168" s="7">
        <f t="shared" si="245"/>
        <v>1.2326243665238512</v>
      </c>
      <c r="AA168" s="7">
        <f t="shared" si="245"/>
        <v>1.2298152052627895</v>
      </c>
      <c r="AB168" s="7">
        <f t="shared" si="245"/>
        <v>1.2270060440017279</v>
      </c>
      <c r="AC168" s="7">
        <f t="shared" si="245"/>
        <v>1.2241968827406662</v>
      </c>
      <c r="AD168" s="7">
        <f t="shared" si="245"/>
        <v>1.2213877214796045</v>
      </c>
      <c r="AE168" s="7">
        <f t="shared" si="245"/>
        <v>1.2185785602185428</v>
      </c>
      <c r="AF168" s="7">
        <f t="shared" si="245"/>
        <v>1.2157693989574809</v>
      </c>
      <c r="AG168" s="7">
        <f t="shared" si="245"/>
        <v>1.2129602376964193</v>
      </c>
      <c r="AH168" s="7">
        <f t="shared" si="245"/>
        <v>1.2101510764353576</v>
      </c>
      <c r="AI168" s="7">
        <f t="shared" si="245"/>
        <v>1.2073419151742959</v>
      </c>
      <c r="AJ168" s="7">
        <f t="shared" si="246"/>
        <v>1.2036947939287399</v>
      </c>
      <c r="AK168" s="7">
        <f t="shared" si="246"/>
        <v>1.2000476726831839</v>
      </c>
      <c r="AL168" s="7">
        <f t="shared" si="246"/>
        <v>1.1964005514376281</v>
      </c>
      <c r="AM168" s="7">
        <f t="shared" si="246"/>
        <v>1.1927534301920721</v>
      </c>
      <c r="AN168" s="7">
        <f t="shared" si="246"/>
        <v>1.1891063089465161</v>
      </c>
      <c r="AO168" s="7">
        <f t="shared" si="246"/>
        <v>1.1854591877009601</v>
      </c>
      <c r="AP168" s="7">
        <f t="shared" si="246"/>
        <v>1.1818120664554042</v>
      </c>
      <c r="AQ168" s="7">
        <f t="shared" si="246"/>
        <v>1.1781649452098482</v>
      </c>
      <c r="AR168" s="7">
        <f t="shared" si="246"/>
        <v>1.1745178239642922</v>
      </c>
      <c r="AS168" s="7">
        <f t="shared" si="246"/>
        <v>1.1708707027187364</v>
      </c>
      <c r="AT168" s="7">
        <f t="shared" si="246"/>
        <v>1.1672235814731804</v>
      </c>
      <c r="AU168" s="7">
        <f t="shared" si="246"/>
        <v>1.1635764602276244</v>
      </c>
      <c r="AV168" s="7">
        <f t="shared" si="247"/>
        <v>1.1603231856906946</v>
      </c>
      <c r="AW168" s="7">
        <f t="shared" si="247"/>
        <v>1.1570699111537646</v>
      </c>
      <c r="AX168" s="7">
        <f t="shared" si="247"/>
        <v>1.1538166366168348</v>
      </c>
      <c r="AY168" s="7">
        <f t="shared" si="247"/>
        <v>1.1505633620799047</v>
      </c>
      <c r="AZ168" s="7">
        <f t="shared" si="247"/>
        <v>1.1473100875429747</v>
      </c>
      <c r="BA168" s="7">
        <f t="shared" si="247"/>
        <v>1.1440568130060447</v>
      </c>
      <c r="BB168" s="7">
        <f t="shared" si="247"/>
        <v>1.1408035384691149</v>
      </c>
      <c r="BC168" s="7">
        <f t="shared" si="247"/>
        <v>1.1375502639321848</v>
      </c>
      <c r="BD168" s="7">
        <f t="shared" si="247"/>
        <v>1.1342969893952548</v>
      </c>
      <c r="BE168" s="7">
        <f t="shared" si="247"/>
        <v>1.1310437148583248</v>
      </c>
      <c r="BF168" s="7">
        <f t="shared" si="247"/>
        <v>1.127790440321395</v>
      </c>
      <c r="BG168" s="7">
        <f t="shared" si="247"/>
        <v>1.1245371657844649</v>
      </c>
      <c r="BH168" s="7">
        <f t="shared" si="248"/>
        <v>1.1220264295332647</v>
      </c>
      <c r="BI168" s="7">
        <f t="shared" si="248"/>
        <v>1.1195156932820647</v>
      </c>
      <c r="BJ168" s="7">
        <f t="shared" si="248"/>
        <v>1.1170049570308649</v>
      </c>
      <c r="BK168" s="7">
        <f t="shared" si="248"/>
        <v>1.1144942207796649</v>
      </c>
      <c r="BL168" s="7">
        <f t="shared" si="248"/>
        <v>1.1119834845284648</v>
      </c>
      <c r="BM168" s="7">
        <f t="shared" si="248"/>
        <v>1.1094727482772648</v>
      </c>
      <c r="BN168" s="7">
        <f t="shared" si="248"/>
        <v>1.1069620120260648</v>
      </c>
      <c r="BO168" s="7">
        <f t="shared" si="248"/>
        <v>1.1044512757748648</v>
      </c>
      <c r="BP168" s="7">
        <f t="shared" si="248"/>
        <v>1.1019405395236648</v>
      </c>
      <c r="BQ168" s="7">
        <f t="shared" si="248"/>
        <v>1.099429803272465</v>
      </c>
      <c r="BR168" s="7">
        <f t="shared" si="249"/>
        <v>1.096919067021265</v>
      </c>
      <c r="BS168" s="7">
        <f t="shared" si="249"/>
        <v>1.0944083307700649</v>
      </c>
      <c r="BT168" s="7">
        <f t="shared" si="249"/>
        <v>1.0918975945188649</v>
      </c>
      <c r="BU168" s="7">
        <f t="shared" si="249"/>
        <v>1.0893868582676649</v>
      </c>
      <c r="BV168" s="7">
        <f t="shared" si="249"/>
        <v>1.0868761220164651</v>
      </c>
      <c r="BW168" s="7">
        <f t="shared" si="249"/>
        <v>1.0843653857652651</v>
      </c>
      <c r="BX168" s="7">
        <f t="shared" si="249"/>
        <v>1.0818546495140651</v>
      </c>
      <c r="BY168" s="7">
        <f t="shared" si="249"/>
        <v>1.0793439132628651</v>
      </c>
      <c r="BZ168" s="7">
        <f t="shared" si="249"/>
        <v>1.076833177011665</v>
      </c>
      <c r="CA168" s="7">
        <f t="shared" si="249"/>
        <v>1.074322440760465</v>
      </c>
      <c r="CB168" s="7">
        <f t="shared" si="249"/>
        <v>1.071811704509265</v>
      </c>
      <c r="CC168" s="7">
        <f t="shared" si="249"/>
        <v>1.0693009682580652</v>
      </c>
      <c r="CD168" s="7">
        <f t="shared" si="249"/>
        <v>1.0667902320068652</v>
      </c>
      <c r="CE168" s="7">
        <f t="shared" si="249"/>
        <v>1.0642794957556652</v>
      </c>
      <c r="CF168" s="7">
        <f t="shared" si="250"/>
        <v>1.0620648545388647</v>
      </c>
      <c r="CG168" s="7">
        <f t="shared" si="250"/>
        <v>1.0598502133220644</v>
      </c>
      <c r="CH168" s="7">
        <f t="shared" si="250"/>
        <v>1.0576355721052642</v>
      </c>
      <c r="CI168" s="7">
        <f t="shared" si="250"/>
        <v>1.0554209308884637</v>
      </c>
      <c r="CJ168" s="7">
        <f t="shared" si="250"/>
        <v>1.0532062896716634</v>
      </c>
      <c r="CK168" s="7">
        <f t="shared" si="250"/>
        <v>1.0509916484548631</v>
      </c>
      <c r="CL168" s="7">
        <f t="shared" si="250"/>
        <v>1.0487770072380627</v>
      </c>
      <c r="CM168" s="7">
        <f t="shared" si="250"/>
        <v>1.0465623660212624</v>
      </c>
      <c r="CN168" s="7">
        <f t="shared" si="250"/>
        <v>1.0443477248044621</v>
      </c>
      <c r="CO168" s="7">
        <f t="shared" si="250"/>
        <v>1.0421330835876617</v>
      </c>
      <c r="CP168" s="7">
        <f t="shared" si="251"/>
        <v>1.0399184423708614</v>
      </c>
      <c r="CQ168" s="7">
        <f t="shared" si="251"/>
        <v>1.0377038011540611</v>
      </c>
      <c r="CR168" s="7">
        <f t="shared" si="251"/>
        <v>1.0354891599372607</v>
      </c>
      <c r="CS168" s="7">
        <f t="shared" si="251"/>
        <v>1.0332745187204604</v>
      </c>
      <c r="CT168" s="7">
        <f t="shared" si="251"/>
        <v>1.0310598775036601</v>
      </c>
      <c r="CU168" s="7">
        <f t="shared" si="251"/>
        <v>1.0288452362868596</v>
      </c>
      <c r="CV168" s="7">
        <f t="shared" si="251"/>
        <v>1.0266305950700594</v>
      </c>
      <c r="CW168" s="7">
        <f t="shared" si="251"/>
        <v>1.0244159538532591</v>
      </c>
      <c r="CX168" s="7">
        <f t="shared" si="251"/>
        <v>1.0222013126364586</v>
      </c>
      <c r="CY168" s="7">
        <f t="shared" si="251"/>
        <v>1.0199866714196584</v>
      </c>
      <c r="CZ168" s="7">
        <f t="shared" si="251"/>
        <v>1.0177720302028581</v>
      </c>
      <c r="DA168" s="7">
        <f t="shared" si="251"/>
        <v>1.0155573889860576</v>
      </c>
      <c r="DB168" s="7">
        <f t="shared" si="251"/>
        <v>1.0133427477692574</v>
      </c>
      <c r="DC168" s="7">
        <f t="shared" si="251"/>
        <v>1.0111281065524569</v>
      </c>
      <c r="DD168" s="7">
        <f t="shared" si="252"/>
        <v>1.0093696717005423</v>
      </c>
      <c r="DE168" s="7">
        <f t="shared" si="252"/>
        <v>1.0076112368486274</v>
      </c>
      <c r="DF168" s="7">
        <f t="shared" si="252"/>
        <v>1.0058528019967126</v>
      </c>
      <c r="DG168" s="7">
        <f t="shared" si="252"/>
        <v>1.0040943671447975</v>
      </c>
      <c r="DH168" s="7">
        <f t="shared" si="252"/>
        <v>1.0023359322928826</v>
      </c>
      <c r="DI168" s="7">
        <f t="shared" si="252"/>
        <v>1.0005774974409678</v>
      </c>
      <c r="DJ168" s="7">
        <f t="shared" si="252"/>
        <v>0.99881906258905295</v>
      </c>
      <c r="DK168" s="7">
        <f t="shared" si="252"/>
        <v>0.99706062773713811</v>
      </c>
      <c r="DL168" s="7">
        <f t="shared" si="252"/>
        <v>0.99530219288522315</v>
      </c>
      <c r="DM168" s="7">
        <f t="shared" si="252"/>
        <v>0.9935437580333083</v>
      </c>
      <c r="DN168" s="7">
        <f t="shared" si="253"/>
        <v>0.99178532318139345</v>
      </c>
      <c r="DO168" s="7">
        <f t="shared" si="253"/>
        <v>0.99002688832947849</v>
      </c>
      <c r="DP168" s="7">
        <f t="shared" si="253"/>
        <v>0.98826845347756365</v>
      </c>
      <c r="DQ168" s="7">
        <f t="shared" si="253"/>
        <v>0.9865100186256488</v>
      </c>
      <c r="DR168" s="7">
        <f t="shared" si="253"/>
        <v>0.98475158377373384</v>
      </c>
      <c r="DS168" s="7">
        <f t="shared" si="253"/>
        <v>0.98299314892181899</v>
      </c>
      <c r="DT168" s="7">
        <f t="shared" si="253"/>
        <v>0.98123471406990415</v>
      </c>
      <c r="DU168" s="7">
        <f t="shared" si="253"/>
        <v>0.97947627921798919</v>
      </c>
      <c r="DV168" s="7">
        <f t="shared" si="253"/>
        <v>0.97771784436607434</v>
      </c>
      <c r="DW168" s="7">
        <f t="shared" si="253"/>
        <v>0.97595940951415949</v>
      </c>
      <c r="DX168" s="7">
        <f t="shared" si="253"/>
        <v>0.97420097466224465</v>
      </c>
      <c r="DY168" s="7">
        <f t="shared" si="253"/>
        <v>0.97244253981032969</v>
      </c>
      <c r="DZ168" s="7">
        <f t="shared" si="253"/>
        <v>0.97068410495841484</v>
      </c>
      <c r="EA168" s="7">
        <f t="shared" si="253"/>
        <v>0.96892567010649988</v>
      </c>
      <c r="EC168" s="1">
        <v>1.65</v>
      </c>
      <c r="ED168" s="4">
        <f t="shared" si="236"/>
        <v>1.2499373209169056</v>
      </c>
      <c r="EE168" s="4">
        <f t="shared" si="237"/>
        <v>1.2410518503070365</v>
      </c>
      <c r="EF168" s="4">
        <f t="shared" si="238"/>
        <v>1.2073419151742959</v>
      </c>
      <c r="EG168" s="4">
        <f t="shared" si="239"/>
        <v>1.1635764602276244</v>
      </c>
      <c r="EH168" s="4">
        <f t="shared" si="240"/>
        <v>1.1245371657844647</v>
      </c>
      <c r="EI168" s="4">
        <f t="shared" si="241"/>
        <v>1.0642794957556652</v>
      </c>
      <c r="EJ168" s="4">
        <f t="shared" si="242"/>
        <v>1.0111281065524571</v>
      </c>
      <c r="EK168" s="4">
        <f t="shared" si="243"/>
        <v>0.96892567010649988</v>
      </c>
    </row>
    <row r="169" spans="16:141" x14ac:dyDescent="0.35">
      <c r="P169" s="1">
        <f t="shared" si="204"/>
        <v>1.66</v>
      </c>
      <c r="Q169" s="7">
        <f t="shared" si="244"/>
        <v>1.2499391117478511</v>
      </c>
      <c r="R169" s="7">
        <f t="shared" si="244"/>
        <v>1.248489842865383</v>
      </c>
      <c r="S169" s="7">
        <f t="shared" si="244"/>
        <v>1.2470405739829151</v>
      </c>
      <c r="T169" s="7">
        <f t="shared" si="244"/>
        <v>1.245591305100447</v>
      </c>
      <c r="U169" s="7">
        <f t="shared" si="244"/>
        <v>1.2441420362179789</v>
      </c>
      <c r="V169" s="7">
        <f t="shared" si="244"/>
        <v>1.242692767335511</v>
      </c>
      <c r="W169" s="7">
        <f t="shared" si="244"/>
        <v>1.2412434984530429</v>
      </c>
      <c r="X169" s="7">
        <f t="shared" si="245"/>
        <v>1.2384806465572145</v>
      </c>
      <c r="Y169" s="7">
        <f t="shared" si="245"/>
        <v>1.235717794661386</v>
      </c>
      <c r="Z169" s="7">
        <f t="shared" si="245"/>
        <v>1.2329549427655575</v>
      </c>
      <c r="AA169" s="7">
        <f t="shared" si="245"/>
        <v>1.230192090869729</v>
      </c>
      <c r="AB169" s="7">
        <f t="shared" si="245"/>
        <v>1.2274292389739005</v>
      </c>
      <c r="AC169" s="7">
        <f t="shared" si="245"/>
        <v>1.2246663870780718</v>
      </c>
      <c r="AD169" s="7">
        <f t="shared" si="245"/>
        <v>1.2219035351822434</v>
      </c>
      <c r="AE169" s="7">
        <f t="shared" si="245"/>
        <v>1.2191406832864149</v>
      </c>
      <c r="AF169" s="7">
        <f t="shared" si="245"/>
        <v>1.2163778313905864</v>
      </c>
      <c r="AG169" s="7">
        <f t="shared" si="245"/>
        <v>1.2136149794947579</v>
      </c>
      <c r="AH169" s="7">
        <f t="shared" si="245"/>
        <v>1.2108521275989295</v>
      </c>
      <c r="AI169" s="7">
        <f t="shared" si="245"/>
        <v>1.208089275703101</v>
      </c>
      <c r="AJ169" s="7">
        <f t="shared" si="246"/>
        <v>1.2044858399959906</v>
      </c>
      <c r="AK169" s="7">
        <f t="shared" si="246"/>
        <v>1.2008824042888804</v>
      </c>
      <c r="AL169" s="7">
        <f t="shared" si="246"/>
        <v>1.19727896858177</v>
      </c>
      <c r="AM169" s="7">
        <f t="shared" si="246"/>
        <v>1.1936755328746596</v>
      </c>
      <c r="AN169" s="7">
        <f t="shared" si="246"/>
        <v>1.1900720971675491</v>
      </c>
      <c r="AO169" s="7">
        <f t="shared" si="246"/>
        <v>1.1864686614604389</v>
      </c>
      <c r="AP169" s="7">
        <f t="shared" si="246"/>
        <v>1.1828652257533285</v>
      </c>
      <c r="AQ169" s="7">
        <f t="shared" si="246"/>
        <v>1.1792617900462181</v>
      </c>
      <c r="AR169" s="7">
        <f t="shared" si="246"/>
        <v>1.1756583543391077</v>
      </c>
      <c r="AS169" s="7">
        <f t="shared" si="246"/>
        <v>1.1720549186319975</v>
      </c>
      <c r="AT169" s="7">
        <f t="shared" si="246"/>
        <v>1.1684514829248871</v>
      </c>
      <c r="AU169" s="7">
        <f t="shared" si="246"/>
        <v>1.1648480472177767</v>
      </c>
      <c r="AV169" s="7">
        <f t="shared" si="247"/>
        <v>1.1616168244737315</v>
      </c>
      <c r="AW169" s="7">
        <f t="shared" si="247"/>
        <v>1.1583856017296865</v>
      </c>
      <c r="AX169" s="7">
        <f t="shared" si="247"/>
        <v>1.1551543789856413</v>
      </c>
      <c r="AY169" s="7">
        <f t="shared" si="247"/>
        <v>1.1519231562415964</v>
      </c>
      <c r="AZ169" s="7">
        <f t="shared" si="247"/>
        <v>1.1486919334975512</v>
      </c>
      <c r="BA169" s="7">
        <f t="shared" si="247"/>
        <v>1.1454607107535062</v>
      </c>
      <c r="BB169" s="7">
        <f t="shared" si="247"/>
        <v>1.142229488009461</v>
      </c>
      <c r="BC169" s="7">
        <f t="shared" si="247"/>
        <v>1.138998265265416</v>
      </c>
      <c r="BD169" s="7">
        <f t="shared" si="247"/>
        <v>1.1357670425213708</v>
      </c>
      <c r="BE169" s="7">
        <f t="shared" si="247"/>
        <v>1.1325358197773259</v>
      </c>
      <c r="BF169" s="7">
        <f t="shared" si="247"/>
        <v>1.1293045970332807</v>
      </c>
      <c r="BG169" s="7">
        <f t="shared" si="247"/>
        <v>1.1260733742892357</v>
      </c>
      <c r="BH169" s="7">
        <f t="shared" si="248"/>
        <v>1.1235810534878667</v>
      </c>
      <c r="BI169" s="7">
        <f t="shared" si="248"/>
        <v>1.1210887326864973</v>
      </c>
      <c r="BJ169" s="7">
        <f t="shared" si="248"/>
        <v>1.1185964118851282</v>
      </c>
      <c r="BK169" s="7">
        <f t="shared" si="248"/>
        <v>1.1161040910837587</v>
      </c>
      <c r="BL169" s="7">
        <f t="shared" si="248"/>
        <v>1.1136117702823896</v>
      </c>
      <c r="BM169" s="7">
        <f t="shared" si="248"/>
        <v>1.1111194494810201</v>
      </c>
      <c r="BN169" s="7">
        <f t="shared" si="248"/>
        <v>1.108627128679651</v>
      </c>
      <c r="BO169" s="7">
        <f t="shared" si="248"/>
        <v>1.1061348078782816</v>
      </c>
      <c r="BP169" s="7">
        <f t="shared" si="248"/>
        <v>1.1036424870769124</v>
      </c>
      <c r="BQ169" s="7">
        <f t="shared" si="248"/>
        <v>1.101150166275543</v>
      </c>
      <c r="BR169" s="7">
        <f t="shared" si="249"/>
        <v>1.0986578454741738</v>
      </c>
      <c r="BS169" s="7">
        <f t="shared" si="249"/>
        <v>1.0961655246728044</v>
      </c>
      <c r="BT169" s="7">
        <f t="shared" si="249"/>
        <v>1.0936732038714352</v>
      </c>
      <c r="BU169" s="7">
        <f t="shared" si="249"/>
        <v>1.091180883070066</v>
      </c>
      <c r="BV169" s="7">
        <f t="shared" si="249"/>
        <v>1.0886885622686966</v>
      </c>
      <c r="BW169" s="7">
        <f t="shared" si="249"/>
        <v>1.0861962414673274</v>
      </c>
      <c r="BX169" s="7">
        <f t="shared" si="249"/>
        <v>1.083703920665958</v>
      </c>
      <c r="BY169" s="7">
        <f t="shared" si="249"/>
        <v>1.0812115998645888</v>
      </c>
      <c r="BZ169" s="7">
        <f t="shared" si="249"/>
        <v>1.0787192790632194</v>
      </c>
      <c r="CA169" s="7">
        <f t="shared" si="249"/>
        <v>1.0762269582618502</v>
      </c>
      <c r="CB169" s="7">
        <f t="shared" si="249"/>
        <v>1.0737346374604808</v>
      </c>
      <c r="CC169" s="7">
        <f t="shared" si="249"/>
        <v>1.0712423166591116</v>
      </c>
      <c r="CD169" s="7">
        <f t="shared" si="249"/>
        <v>1.0687499958577422</v>
      </c>
      <c r="CE169" s="7">
        <f t="shared" si="249"/>
        <v>1.066257675056373</v>
      </c>
      <c r="CF169" s="7">
        <f t="shared" si="250"/>
        <v>1.0640567816709345</v>
      </c>
      <c r="CG169" s="7">
        <f t="shared" si="250"/>
        <v>1.0618558882854963</v>
      </c>
      <c r="CH169" s="7">
        <f t="shared" si="250"/>
        <v>1.059654994900058</v>
      </c>
      <c r="CI169" s="7">
        <f t="shared" si="250"/>
        <v>1.0574541015146197</v>
      </c>
      <c r="CJ169" s="7">
        <f t="shared" si="250"/>
        <v>1.0552532081291812</v>
      </c>
      <c r="CK169" s="7">
        <f t="shared" si="250"/>
        <v>1.0530523147437429</v>
      </c>
      <c r="CL169" s="7">
        <f t="shared" si="250"/>
        <v>1.0508514213583047</v>
      </c>
      <c r="CM169" s="7">
        <f t="shared" si="250"/>
        <v>1.0486505279728664</v>
      </c>
      <c r="CN169" s="7">
        <f t="shared" si="250"/>
        <v>1.0464496345874281</v>
      </c>
      <c r="CO169" s="7">
        <f t="shared" si="250"/>
        <v>1.0442487412019896</v>
      </c>
      <c r="CP169" s="7">
        <f t="shared" si="251"/>
        <v>1.0420478478165514</v>
      </c>
      <c r="CQ169" s="7">
        <f t="shared" si="251"/>
        <v>1.0398469544311131</v>
      </c>
      <c r="CR169" s="7">
        <f t="shared" si="251"/>
        <v>1.0376460610456748</v>
      </c>
      <c r="CS169" s="7">
        <f t="shared" si="251"/>
        <v>1.0354451676602365</v>
      </c>
      <c r="CT169" s="7">
        <f t="shared" si="251"/>
        <v>1.0332442742747983</v>
      </c>
      <c r="CU169" s="7">
        <f t="shared" si="251"/>
        <v>1.03104338088936</v>
      </c>
      <c r="CV169" s="7">
        <f t="shared" si="251"/>
        <v>1.0288424875039215</v>
      </c>
      <c r="CW169" s="7">
        <f t="shared" si="251"/>
        <v>1.0266415941184832</v>
      </c>
      <c r="CX169" s="7">
        <f t="shared" si="251"/>
        <v>1.0244407007330449</v>
      </c>
      <c r="CY169" s="7">
        <f t="shared" si="251"/>
        <v>1.0222398073476067</v>
      </c>
      <c r="CZ169" s="7">
        <f t="shared" si="251"/>
        <v>1.0200389139621684</v>
      </c>
      <c r="DA169" s="7">
        <f t="shared" si="251"/>
        <v>1.0178380205767301</v>
      </c>
      <c r="DB169" s="7">
        <f t="shared" si="251"/>
        <v>1.0156371271912916</v>
      </c>
      <c r="DC169" s="7">
        <f t="shared" si="251"/>
        <v>1.0134362338058533</v>
      </c>
      <c r="DD169" s="7">
        <f t="shared" si="252"/>
        <v>1.0116799466229487</v>
      </c>
      <c r="DE169" s="7">
        <f t="shared" si="252"/>
        <v>1.009923659440044</v>
      </c>
      <c r="DF169" s="7">
        <f t="shared" si="252"/>
        <v>1.0081673722571391</v>
      </c>
      <c r="DG169" s="7">
        <f t="shared" si="252"/>
        <v>1.0064110850742345</v>
      </c>
      <c r="DH169" s="7">
        <f t="shared" si="252"/>
        <v>1.0046547978913298</v>
      </c>
      <c r="DI169" s="7">
        <f t="shared" si="252"/>
        <v>1.0028985107084252</v>
      </c>
      <c r="DJ169" s="7">
        <f t="shared" si="252"/>
        <v>1.0011422235255205</v>
      </c>
      <c r="DK169" s="7">
        <f t="shared" si="252"/>
        <v>0.99938593634261574</v>
      </c>
      <c r="DL169" s="7">
        <f t="shared" si="252"/>
        <v>0.99762964915971097</v>
      </c>
      <c r="DM169" s="7">
        <f t="shared" si="252"/>
        <v>0.99587336197680631</v>
      </c>
      <c r="DN169" s="7">
        <f t="shared" si="253"/>
        <v>0.99411707479390166</v>
      </c>
      <c r="DO169" s="7">
        <f t="shared" si="253"/>
        <v>0.99236078761099689</v>
      </c>
      <c r="DP169" s="7">
        <f t="shared" si="253"/>
        <v>0.99060450042809223</v>
      </c>
      <c r="DQ169" s="7">
        <f t="shared" si="253"/>
        <v>0.98884821324518746</v>
      </c>
      <c r="DR169" s="7">
        <f t="shared" si="253"/>
        <v>0.9870919260622828</v>
      </c>
      <c r="DS169" s="7">
        <f t="shared" si="253"/>
        <v>0.98533563887937814</v>
      </c>
      <c r="DT169" s="7">
        <f t="shared" si="253"/>
        <v>0.98357935169647337</v>
      </c>
      <c r="DU169" s="7">
        <f t="shared" si="253"/>
        <v>0.9818230645135686</v>
      </c>
      <c r="DV169" s="7">
        <f t="shared" si="253"/>
        <v>0.98006677733066394</v>
      </c>
      <c r="DW169" s="7">
        <f t="shared" si="253"/>
        <v>0.97831049014775928</v>
      </c>
      <c r="DX169" s="7">
        <f t="shared" si="253"/>
        <v>0.97655420296485451</v>
      </c>
      <c r="DY169" s="7">
        <f t="shared" si="253"/>
        <v>0.97479791578194985</v>
      </c>
      <c r="DZ169" s="7">
        <f t="shared" si="253"/>
        <v>0.97304162859904508</v>
      </c>
      <c r="EA169" s="7">
        <f t="shared" si="253"/>
        <v>0.97128534141614042</v>
      </c>
      <c r="EC169" s="1">
        <v>1.66</v>
      </c>
      <c r="ED169" s="4">
        <f t="shared" si="236"/>
        <v>1.2499391117478511</v>
      </c>
      <c r="EE169" s="4">
        <f t="shared" si="237"/>
        <v>1.2412434984530429</v>
      </c>
      <c r="EF169" s="4">
        <f t="shared" si="238"/>
        <v>1.208089275703101</v>
      </c>
      <c r="EG169" s="4">
        <f t="shared" si="239"/>
        <v>1.1648480472177767</v>
      </c>
      <c r="EH169" s="4">
        <f t="shared" si="240"/>
        <v>1.1260733742892357</v>
      </c>
      <c r="EI169" s="4">
        <f t="shared" si="241"/>
        <v>1.0662576750563728</v>
      </c>
      <c r="EJ169" s="4">
        <f t="shared" si="242"/>
        <v>1.0134362338058533</v>
      </c>
      <c r="EK169" s="4">
        <f t="shared" si="243"/>
        <v>0.97128534141614042</v>
      </c>
    </row>
    <row r="170" spans="16:141" x14ac:dyDescent="0.35">
      <c r="P170" s="1">
        <f t="shared" si="204"/>
        <v>1.67</v>
      </c>
      <c r="Q170" s="7">
        <f t="shared" si="244"/>
        <v>1.2499409025787966</v>
      </c>
      <c r="R170" s="7">
        <f t="shared" si="244"/>
        <v>1.2485232765821721</v>
      </c>
      <c r="S170" s="7">
        <f t="shared" si="244"/>
        <v>1.2471056505855476</v>
      </c>
      <c r="T170" s="7">
        <f t="shared" si="244"/>
        <v>1.245688024588923</v>
      </c>
      <c r="U170" s="7">
        <f t="shared" si="244"/>
        <v>1.2442703985922985</v>
      </c>
      <c r="V170" s="7">
        <f t="shared" si="244"/>
        <v>1.2428527725956739</v>
      </c>
      <c r="W170" s="7">
        <f t="shared" si="244"/>
        <v>1.2414351465990494</v>
      </c>
      <c r="X170" s="7">
        <f t="shared" si="245"/>
        <v>1.2387186040684541</v>
      </c>
      <c r="Y170" s="7">
        <f t="shared" si="245"/>
        <v>1.2360020615378589</v>
      </c>
      <c r="Z170" s="7">
        <f t="shared" si="245"/>
        <v>1.2332855190072636</v>
      </c>
      <c r="AA170" s="7">
        <f t="shared" si="245"/>
        <v>1.2305689764766683</v>
      </c>
      <c r="AB170" s="7">
        <f t="shared" si="245"/>
        <v>1.227852433946073</v>
      </c>
      <c r="AC170" s="7">
        <f t="shared" si="245"/>
        <v>1.2251358914154777</v>
      </c>
      <c r="AD170" s="7">
        <f t="shared" si="245"/>
        <v>1.2224193488848825</v>
      </c>
      <c r="AE170" s="7">
        <f t="shared" si="245"/>
        <v>1.2197028063542872</v>
      </c>
      <c r="AF170" s="7">
        <f t="shared" si="245"/>
        <v>1.2169862638236919</v>
      </c>
      <c r="AG170" s="7">
        <f t="shared" si="245"/>
        <v>1.2142697212930966</v>
      </c>
      <c r="AH170" s="7">
        <f t="shared" si="245"/>
        <v>1.2115531787625013</v>
      </c>
      <c r="AI170" s="7">
        <f t="shared" si="245"/>
        <v>1.2088366362319061</v>
      </c>
      <c r="AJ170" s="7">
        <f t="shared" si="246"/>
        <v>1.2052768860632412</v>
      </c>
      <c r="AK170" s="7">
        <f t="shared" si="246"/>
        <v>1.2017171358945766</v>
      </c>
      <c r="AL170" s="7">
        <f t="shared" si="246"/>
        <v>1.1981573857259118</v>
      </c>
      <c r="AM170" s="7">
        <f t="shared" si="246"/>
        <v>1.194597635557247</v>
      </c>
      <c r="AN170" s="7">
        <f t="shared" si="246"/>
        <v>1.1910378853885824</v>
      </c>
      <c r="AO170" s="7">
        <f t="shared" si="246"/>
        <v>1.1874781352199175</v>
      </c>
      <c r="AP170" s="7">
        <f t="shared" si="246"/>
        <v>1.1839183850512527</v>
      </c>
      <c r="AQ170" s="7">
        <f t="shared" si="246"/>
        <v>1.1803586348825881</v>
      </c>
      <c r="AR170" s="7">
        <f t="shared" si="246"/>
        <v>1.1767988847139232</v>
      </c>
      <c r="AS170" s="7">
        <f t="shared" si="246"/>
        <v>1.1732391345452584</v>
      </c>
      <c r="AT170" s="7">
        <f t="shared" si="246"/>
        <v>1.1696793843765938</v>
      </c>
      <c r="AU170" s="7">
        <f t="shared" si="246"/>
        <v>1.166119634207929</v>
      </c>
      <c r="AV170" s="7">
        <f t="shared" si="247"/>
        <v>1.1629104632567688</v>
      </c>
      <c r="AW170" s="7">
        <f t="shared" si="247"/>
        <v>1.1597012923056085</v>
      </c>
      <c r="AX170" s="7">
        <f t="shared" si="247"/>
        <v>1.1564921213544483</v>
      </c>
      <c r="AY170" s="7">
        <f t="shared" si="247"/>
        <v>1.1532829504032882</v>
      </c>
      <c r="AZ170" s="7">
        <f t="shared" si="247"/>
        <v>1.1500737794521281</v>
      </c>
      <c r="BA170" s="7">
        <f t="shared" si="247"/>
        <v>1.1468646085009677</v>
      </c>
      <c r="BB170" s="7">
        <f t="shared" si="247"/>
        <v>1.1436554375498076</v>
      </c>
      <c r="BC170" s="7">
        <f t="shared" si="247"/>
        <v>1.1404462665986475</v>
      </c>
      <c r="BD170" s="7">
        <f t="shared" si="247"/>
        <v>1.1372370956474873</v>
      </c>
      <c r="BE170" s="7">
        <f t="shared" si="247"/>
        <v>1.134027924696327</v>
      </c>
      <c r="BF170" s="7">
        <f t="shared" si="247"/>
        <v>1.1308187537451668</v>
      </c>
      <c r="BG170" s="7">
        <f t="shared" si="247"/>
        <v>1.1276095827940067</v>
      </c>
      <c r="BH170" s="7">
        <f t="shared" si="248"/>
        <v>1.1251356774424683</v>
      </c>
      <c r="BI170" s="7">
        <f t="shared" si="248"/>
        <v>1.1226617720909298</v>
      </c>
      <c r="BJ170" s="7">
        <f t="shared" si="248"/>
        <v>1.1201878667393912</v>
      </c>
      <c r="BK170" s="7">
        <f t="shared" si="248"/>
        <v>1.1177139613878526</v>
      </c>
      <c r="BL170" s="7">
        <f t="shared" si="248"/>
        <v>1.1152400560363138</v>
      </c>
      <c r="BM170" s="7">
        <f t="shared" si="248"/>
        <v>1.1127661506847752</v>
      </c>
      <c r="BN170" s="7">
        <f t="shared" si="248"/>
        <v>1.1102922453332367</v>
      </c>
      <c r="BO170" s="7">
        <f t="shared" si="248"/>
        <v>1.1078183399816981</v>
      </c>
      <c r="BP170" s="7">
        <f t="shared" si="248"/>
        <v>1.1053444346301595</v>
      </c>
      <c r="BQ170" s="7">
        <f t="shared" si="248"/>
        <v>1.1028705292786209</v>
      </c>
      <c r="BR170" s="7">
        <f t="shared" si="249"/>
        <v>1.1003966239270824</v>
      </c>
      <c r="BS170" s="7">
        <f t="shared" si="249"/>
        <v>1.0979227185755436</v>
      </c>
      <c r="BT170" s="7">
        <f t="shared" si="249"/>
        <v>1.095448813224005</v>
      </c>
      <c r="BU170" s="7">
        <f t="shared" si="249"/>
        <v>1.0929749078724664</v>
      </c>
      <c r="BV170" s="7">
        <f t="shared" si="249"/>
        <v>1.0905010025209279</v>
      </c>
      <c r="BW170" s="7">
        <f t="shared" si="249"/>
        <v>1.0880270971693893</v>
      </c>
      <c r="BX170" s="7">
        <f t="shared" si="249"/>
        <v>1.0855531918178507</v>
      </c>
      <c r="BY170" s="7">
        <f t="shared" si="249"/>
        <v>1.0830792864663121</v>
      </c>
      <c r="BZ170" s="7">
        <f t="shared" si="249"/>
        <v>1.0806053811147736</v>
      </c>
      <c r="CA170" s="7">
        <f t="shared" si="249"/>
        <v>1.078131475763235</v>
      </c>
      <c r="CB170" s="7">
        <f t="shared" si="249"/>
        <v>1.0756575704116962</v>
      </c>
      <c r="CC170" s="7">
        <f t="shared" si="249"/>
        <v>1.0731836650601576</v>
      </c>
      <c r="CD170" s="7">
        <f t="shared" si="249"/>
        <v>1.070709759708619</v>
      </c>
      <c r="CE170" s="7">
        <f t="shared" si="249"/>
        <v>1.0682358543570805</v>
      </c>
      <c r="CF170" s="7">
        <f t="shared" si="250"/>
        <v>1.066048708803004</v>
      </c>
      <c r="CG170" s="7">
        <f t="shared" si="250"/>
        <v>1.0638615632489277</v>
      </c>
      <c r="CH170" s="7">
        <f t="shared" si="250"/>
        <v>1.0616744176948516</v>
      </c>
      <c r="CI170" s="7">
        <f t="shared" si="250"/>
        <v>1.0594872721407751</v>
      </c>
      <c r="CJ170" s="7">
        <f t="shared" si="250"/>
        <v>1.057300126586699</v>
      </c>
      <c r="CK170" s="7">
        <f t="shared" si="250"/>
        <v>1.0551129810326227</v>
      </c>
      <c r="CL170" s="7">
        <f t="shared" si="250"/>
        <v>1.0529258354785465</v>
      </c>
      <c r="CM170" s="7">
        <f t="shared" si="250"/>
        <v>1.0507386899244702</v>
      </c>
      <c r="CN170" s="7">
        <f t="shared" si="250"/>
        <v>1.0485515443703939</v>
      </c>
      <c r="CO170" s="7">
        <f t="shared" si="250"/>
        <v>1.0463643988163176</v>
      </c>
      <c r="CP170" s="7">
        <f t="shared" si="251"/>
        <v>1.0441772532622413</v>
      </c>
      <c r="CQ170" s="7">
        <f t="shared" si="251"/>
        <v>1.041990107708165</v>
      </c>
      <c r="CR170" s="7">
        <f t="shared" si="251"/>
        <v>1.0398029621540887</v>
      </c>
      <c r="CS170" s="7">
        <f t="shared" si="251"/>
        <v>1.0376158166000125</v>
      </c>
      <c r="CT170" s="7">
        <f t="shared" si="251"/>
        <v>1.0354286710459362</v>
      </c>
      <c r="CU170" s="7">
        <f t="shared" si="251"/>
        <v>1.0332415254918601</v>
      </c>
      <c r="CV170" s="7">
        <f t="shared" si="251"/>
        <v>1.0310543799377838</v>
      </c>
      <c r="CW170" s="7">
        <f t="shared" si="251"/>
        <v>1.0288672343837075</v>
      </c>
      <c r="CX170" s="7">
        <f t="shared" si="251"/>
        <v>1.0266800888296312</v>
      </c>
      <c r="CY170" s="7">
        <f t="shared" si="251"/>
        <v>1.024492943275555</v>
      </c>
      <c r="CZ170" s="7">
        <f t="shared" si="251"/>
        <v>1.0223057977214787</v>
      </c>
      <c r="DA170" s="7">
        <f t="shared" si="251"/>
        <v>1.0201186521674024</v>
      </c>
      <c r="DB170" s="7">
        <f t="shared" si="251"/>
        <v>1.0179315066133261</v>
      </c>
      <c r="DC170" s="7">
        <f t="shared" si="251"/>
        <v>1.0157443610592498</v>
      </c>
      <c r="DD170" s="7">
        <f t="shared" si="252"/>
        <v>1.0139902215453551</v>
      </c>
      <c r="DE170" s="7">
        <f t="shared" si="252"/>
        <v>1.0122360820314606</v>
      </c>
      <c r="DF170" s="7">
        <f t="shared" si="252"/>
        <v>1.0104819425175662</v>
      </c>
      <c r="DG170" s="7">
        <f t="shared" si="252"/>
        <v>1.0087278030036715</v>
      </c>
      <c r="DH170" s="7">
        <f t="shared" si="252"/>
        <v>1.006973663489777</v>
      </c>
      <c r="DI170" s="7">
        <f t="shared" si="252"/>
        <v>1.0052195239758825</v>
      </c>
      <c r="DJ170" s="7">
        <f t="shared" si="252"/>
        <v>1.0034653844619879</v>
      </c>
      <c r="DK170" s="7">
        <f t="shared" si="252"/>
        <v>1.0017112449480934</v>
      </c>
      <c r="DL170" s="7">
        <f t="shared" si="252"/>
        <v>0.99995710543419891</v>
      </c>
      <c r="DM170" s="7">
        <f t="shared" si="252"/>
        <v>0.99820296592030433</v>
      </c>
      <c r="DN170" s="7">
        <f t="shared" si="253"/>
        <v>0.99644882640640975</v>
      </c>
      <c r="DO170" s="7">
        <f t="shared" si="253"/>
        <v>0.99469468689251528</v>
      </c>
      <c r="DP170" s="7">
        <f t="shared" si="253"/>
        <v>0.9929405473786207</v>
      </c>
      <c r="DQ170" s="7">
        <f t="shared" si="253"/>
        <v>0.99118640786472612</v>
      </c>
      <c r="DR170" s="7">
        <f t="shared" si="253"/>
        <v>0.98943226835083165</v>
      </c>
      <c r="DS170" s="7">
        <f t="shared" si="253"/>
        <v>0.98767812883693706</v>
      </c>
      <c r="DT170" s="7">
        <f t="shared" si="253"/>
        <v>0.98592398932304248</v>
      </c>
      <c r="DU170" s="7">
        <f t="shared" si="253"/>
        <v>0.98416984980914801</v>
      </c>
      <c r="DV170" s="7">
        <f t="shared" si="253"/>
        <v>0.98241571029525343</v>
      </c>
      <c r="DW170" s="7">
        <f t="shared" si="253"/>
        <v>0.98066157078135885</v>
      </c>
      <c r="DX170" s="7">
        <f t="shared" si="253"/>
        <v>0.97890743126746438</v>
      </c>
      <c r="DY170" s="7">
        <f t="shared" si="253"/>
        <v>0.9771532917535698</v>
      </c>
      <c r="DZ170" s="7">
        <f t="shared" si="253"/>
        <v>0.97539915223967522</v>
      </c>
      <c r="EA170" s="7">
        <f t="shared" si="253"/>
        <v>0.97364501272578075</v>
      </c>
      <c r="EC170" s="1">
        <v>1.67</v>
      </c>
      <c r="ED170" s="4">
        <f t="shared" si="236"/>
        <v>1.2499409025787966</v>
      </c>
      <c r="EE170" s="4">
        <f t="shared" si="237"/>
        <v>1.2414351465990494</v>
      </c>
      <c r="EF170" s="4">
        <f t="shared" si="238"/>
        <v>1.2088366362319061</v>
      </c>
      <c r="EG170" s="4">
        <f t="shared" si="239"/>
        <v>1.166119634207929</v>
      </c>
      <c r="EH170" s="4">
        <f t="shared" si="240"/>
        <v>1.1276095827940067</v>
      </c>
      <c r="EI170" s="4">
        <f t="shared" si="241"/>
        <v>1.0682358543570802</v>
      </c>
      <c r="EJ170" s="4">
        <f t="shared" si="242"/>
        <v>1.0157443610592498</v>
      </c>
      <c r="EK170" s="4">
        <f t="shared" si="243"/>
        <v>0.97364501272578075</v>
      </c>
    </row>
    <row r="171" spans="16:141" x14ac:dyDescent="0.35">
      <c r="P171" s="1">
        <f t="shared" si="204"/>
        <v>1.68</v>
      </c>
      <c r="Q171" s="7">
        <f t="shared" si="244"/>
        <v>1.2499426934097422</v>
      </c>
      <c r="R171" s="7">
        <f t="shared" si="244"/>
        <v>1.2485567102989612</v>
      </c>
      <c r="S171" s="7">
        <f t="shared" si="244"/>
        <v>1.24717072718818</v>
      </c>
      <c r="T171" s="7">
        <f t="shared" si="244"/>
        <v>1.245784744077399</v>
      </c>
      <c r="U171" s="7">
        <f t="shared" si="244"/>
        <v>1.2443987609666181</v>
      </c>
      <c r="V171" s="7">
        <f t="shared" si="244"/>
        <v>1.2430127778558369</v>
      </c>
      <c r="W171" s="7">
        <f t="shared" si="244"/>
        <v>1.2416267947450559</v>
      </c>
      <c r="X171" s="7">
        <f t="shared" si="245"/>
        <v>1.238956561579694</v>
      </c>
      <c r="Y171" s="7">
        <f t="shared" si="245"/>
        <v>1.2362863284143319</v>
      </c>
      <c r="Z171" s="7">
        <f t="shared" si="245"/>
        <v>1.2336160952489699</v>
      </c>
      <c r="AA171" s="7">
        <f t="shared" si="245"/>
        <v>1.2309458620836078</v>
      </c>
      <c r="AB171" s="7">
        <f t="shared" si="245"/>
        <v>1.2282756289182457</v>
      </c>
      <c r="AC171" s="7">
        <f t="shared" si="245"/>
        <v>1.2256053957528836</v>
      </c>
      <c r="AD171" s="7">
        <f t="shared" si="245"/>
        <v>1.2229351625875218</v>
      </c>
      <c r="AE171" s="7">
        <f t="shared" si="245"/>
        <v>1.2202649294221597</v>
      </c>
      <c r="AF171" s="7">
        <f t="shared" si="245"/>
        <v>1.2175946962567976</v>
      </c>
      <c r="AG171" s="7">
        <f t="shared" si="245"/>
        <v>1.2149244630914355</v>
      </c>
      <c r="AH171" s="7">
        <f t="shared" si="245"/>
        <v>1.2122542299260735</v>
      </c>
      <c r="AI171" s="7">
        <f t="shared" si="245"/>
        <v>1.2095839967607114</v>
      </c>
      <c r="AJ171" s="7">
        <f t="shared" si="246"/>
        <v>1.2060679321304919</v>
      </c>
      <c r="AK171" s="7">
        <f t="shared" si="246"/>
        <v>1.2025518675002727</v>
      </c>
      <c r="AL171" s="7">
        <f t="shared" si="246"/>
        <v>1.1990358028700536</v>
      </c>
      <c r="AM171" s="7">
        <f t="shared" si="246"/>
        <v>1.1955197382398344</v>
      </c>
      <c r="AN171" s="7">
        <f t="shared" si="246"/>
        <v>1.1920036736096153</v>
      </c>
      <c r="AO171" s="7">
        <f t="shared" si="246"/>
        <v>1.1884876089793961</v>
      </c>
      <c r="AP171" s="7">
        <f t="shared" si="246"/>
        <v>1.1849715443491768</v>
      </c>
      <c r="AQ171" s="7">
        <f t="shared" si="246"/>
        <v>1.1814554797189576</v>
      </c>
      <c r="AR171" s="7">
        <f t="shared" si="246"/>
        <v>1.1779394150887386</v>
      </c>
      <c r="AS171" s="7">
        <f t="shared" si="246"/>
        <v>1.1744233504585193</v>
      </c>
      <c r="AT171" s="7">
        <f t="shared" si="246"/>
        <v>1.1709072858283003</v>
      </c>
      <c r="AU171" s="7">
        <f t="shared" si="246"/>
        <v>1.167391221198081</v>
      </c>
      <c r="AV171" s="7">
        <f t="shared" si="247"/>
        <v>1.1642041020398055</v>
      </c>
      <c r="AW171" s="7">
        <f t="shared" si="247"/>
        <v>1.1610169828815302</v>
      </c>
      <c r="AX171" s="7">
        <f t="shared" si="247"/>
        <v>1.1578298637232549</v>
      </c>
      <c r="AY171" s="7">
        <f t="shared" si="247"/>
        <v>1.1546427445649796</v>
      </c>
      <c r="AZ171" s="7">
        <f t="shared" si="247"/>
        <v>1.1514556254067043</v>
      </c>
      <c r="BA171" s="7">
        <f t="shared" si="247"/>
        <v>1.1482685062484292</v>
      </c>
      <c r="BB171" s="7">
        <f t="shared" si="247"/>
        <v>1.1450813870901539</v>
      </c>
      <c r="BC171" s="7">
        <f t="shared" si="247"/>
        <v>1.1418942679318786</v>
      </c>
      <c r="BD171" s="7">
        <f t="shared" si="247"/>
        <v>1.1387071487736034</v>
      </c>
      <c r="BE171" s="7">
        <f t="shared" si="247"/>
        <v>1.1355200296153281</v>
      </c>
      <c r="BF171" s="7">
        <f t="shared" si="247"/>
        <v>1.1323329104570528</v>
      </c>
      <c r="BG171" s="7">
        <f t="shared" si="247"/>
        <v>1.1291457912987775</v>
      </c>
      <c r="BH171" s="7">
        <f t="shared" si="248"/>
        <v>1.1266903013970699</v>
      </c>
      <c r="BI171" s="7">
        <f t="shared" si="248"/>
        <v>1.124234811495362</v>
      </c>
      <c r="BJ171" s="7">
        <f t="shared" si="248"/>
        <v>1.121779321593654</v>
      </c>
      <c r="BK171" s="7">
        <f t="shared" si="248"/>
        <v>1.1193238316919463</v>
      </c>
      <c r="BL171" s="7">
        <f t="shared" si="248"/>
        <v>1.1168683417902383</v>
      </c>
      <c r="BM171" s="7">
        <f t="shared" si="248"/>
        <v>1.1144128518885303</v>
      </c>
      <c r="BN171" s="7">
        <f t="shared" si="248"/>
        <v>1.1119573619868224</v>
      </c>
      <c r="BO171" s="7">
        <f t="shared" si="248"/>
        <v>1.1095018720851146</v>
      </c>
      <c r="BP171" s="7">
        <f t="shared" si="248"/>
        <v>1.1070463821834067</v>
      </c>
      <c r="BQ171" s="7">
        <f t="shared" si="248"/>
        <v>1.1045908922816987</v>
      </c>
      <c r="BR171" s="7">
        <f t="shared" si="249"/>
        <v>1.1021354023799907</v>
      </c>
      <c r="BS171" s="7">
        <f t="shared" si="249"/>
        <v>1.0996799124782828</v>
      </c>
      <c r="BT171" s="7">
        <f t="shared" si="249"/>
        <v>1.097224422576575</v>
      </c>
      <c r="BU171" s="7">
        <f t="shared" si="249"/>
        <v>1.0947689326748671</v>
      </c>
      <c r="BV171" s="7">
        <f t="shared" si="249"/>
        <v>1.0923134427731591</v>
      </c>
      <c r="BW171" s="7">
        <f t="shared" si="249"/>
        <v>1.0898579528714512</v>
      </c>
      <c r="BX171" s="7">
        <f t="shared" si="249"/>
        <v>1.0874024629697434</v>
      </c>
      <c r="BY171" s="7">
        <f t="shared" si="249"/>
        <v>1.0849469730680354</v>
      </c>
      <c r="BZ171" s="7">
        <f t="shared" si="249"/>
        <v>1.0824914831663275</v>
      </c>
      <c r="CA171" s="7">
        <f t="shared" si="249"/>
        <v>1.0800359932646195</v>
      </c>
      <c r="CB171" s="7">
        <f t="shared" si="249"/>
        <v>1.0775805033629116</v>
      </c>
      <c r="CC171" s="7">
        <f t="shared" si="249"/>
        <v>1.0751250134612036</v>
      </c>
      <c r="CD171" s="7">
        <f t="shared" si="249"/>
        <v>1.0726695235594959</v>
      </c>
      <c r="CE171" s="7">
        <f t="shared" si="249"/>
        <v>1.0702140336577879</v>
      </c>
      <c r="CF171" s="7">
        <f t="shared" si="250"/>
        <v>1.0680406359350734</v>
      </c>
      <c r="CG171" s="7">
        <f t="shared" si="250"/>
        <v>1.0658672382123591</v>
      </c>
      <c r="CH171" s="7">
        <f t="shared" si="250"/>
        <v>1.063693840489645</v>
      </c>
      <c r="CI171" s="7">
        <f t="shared" si="250"/>
        <v>1.0615204427669307</v>
      </c>
      <c r="CJ171" s="7">
        <f t="shared" si="250"/>
        <v>1.0593470450442164</v>
      </c>
      <c r="CK171" s="7">
        <f t="shared" si="250"/>
        <v>1.0571736473215023</v>
      </c>
      <c r="CL171" s="7">
        <f t="shared" si="250"/>
        <v>1.055000249598788</v>
      </c>
      <c r="CM171" s="7">
        <f t="shared" si="250"/>
        <v>1.0528268518760737</v>
      </c>
      <c r="CN171" s="7">
        <f t="shared" si="250"/>
        <v>1.0506534541533594</v>
      </c>
      <c r="CO171" s="7">
        <f t="shared" si="250"/>
        <v>1.0484800564306451</v>
      </c>
      <c r="CP171" s="7">
        <f t="shared" si="251"/>
        <v>1.046306658707931</v>
      </c>
      <c r="CQ171" s="7">
        <f t="shared" si="251"/>
        <v>1.0441332609852167</v>
      </c>
      <c r="CR171" s="7">
        <f t="shared" si="251"/>
        <v>1.0419598632625025</v>
      </c>
      <c r="CS171" s="7">
        <f t="shared" si="251"/>
        <v>1.0397864655397884</v>
      </c>
      <c r="CT171" s="7">
        <f t="shared" si="251"/>
        <v>1.0376130678170741</v>
      </c>
      <c r="CU171" s="7">
        <f t="shared" si="251"/>
        <v>1.0354396700943598</v>
      </c>
      <c r="CV171" s="7">
        <f t="shared" si="251"/>
        <v>1.0332662723716455</v>
      </c>
      <c r="CW171" s="7">
        <f t="shared" si="251"/>
        <v>1.0310928746489312</v>
      </c>
      <c r="CX171" s="7">
        <f t="shared" si="251"/>
        <v>1.0289194769262171</v>
      </c>
      <c r="CY171" s="7">
        <f t="shared" si="251"/>
        <v>1.0267460792035028</v>
      </c>
      <c r="CZ171" s="7">
        <f t="shared" si="251"/>
        <v>1.0245726814807885</v>
      </c>
      <c r="DA171" s="7">
        <f t="shared" si="251"/>
        <v>1.0223992837580744</v>
      </c>
      <c r="DB171" s="7">
        <f t="shared" si="251"/>
        <v>1.0202258860353601</v>
      </c>
      <c r="DC171" s="7">
        <f t="shared" si="251"/>
        <v>1.0180524883126458</v>
      </c>
      <c r="DD171" s="7">
        <f t="shared" si="252"/>
        <v>1.0163004964677615</v>
      </c>
      <c r="DE171" s="7">
        <f t="shared" si="252"/>
        <v>1.0145485046228773</v>
      </c>
      <c r="DF171" s="7">
        <f t="shared" si="252"/>
        <v>1.0127965127779928</v>
      </c>
      <c r="DG171" s="7">
        <f t="shared" si="252"/>
        <v>1.0110445209331085</v>
      </c>
      <c r="DH171" s="7">
        <f t="shared" si="252"/>
        <v>1.009292529088224</v>
      </c>
      <c r="DI171" s="7">
        <f t="shared" si="252"/>
        <v>1.0075405372433397</v>
      </c>
      <c r="DJ171" s="7">
        <f t="shared" si="252"/>
        <v>1.0057885453984554</v>
      </c>
      <c r="DK171" s="7">
        <f t="shared" si="252"/>
        <v>1.0040365535535709</v>
      </c>
      <c r="DL171" s="7">
        <f t="shared" si="252"/>
        <v>1.0022845617086866</v>
      </c>
      <c r="DM171" s="7">
        <f t="shared" si="252"/>
        <v>1.0005325698638023</v>
      </c>
      <c r="DN171" s="7">
        <f t="shared" si="253"/>
        <v>0.99878057801891784</v>
      </c>
      <c r="DO171" s="7">
        <f t="shared" si="253"/>
        <v>0.99702858617403356</v>
      </c>
      <c r="DP171" s="7">
        <f t="shared" si="253"/>
        <v>0.99527659432914917</v>
      </c>
      <c r="DQ171" s="7">
        <f t="shared" si="253"/>
        <v>0.99352460248426477</v>
      </c>
      <c r="DR171" s="7">
        <f t="shared" si="253"/>
        <v>0.99177261063938049</v>
      </c>
      <c r="DS171" s="7">
        <f t="shared" si="253"/>
        <v>0.9900206187944961</v>
      </c>
      <c r="DT171" s="7">
        <f t="shared" si="253"/>
        <v>0.98826862694961171</v>
      </c>
      <c r="DU171" s="7">
        <f t="shared" si="253"/>
        <v>0.98651663510472742</v>
      </c>
      <c r="DV171" s="7">
        <f t="shared" si="253"/>
        <v>0.98476464325984303</v>
      </c>
      <c r="DW171" s="7">
        <f t="shared" si="253"/>
        <v>0.98301265141495864</v>
      </c>
      <c r="DX171" s="7">
        <f t="shared" si="253"/>
        <v>0.98126065957007436</v>
      </c>
      <c r="DY171" s="7">
        <f t="shared" si="253"/>
        <v>0.97950866772518996</v>
      </c>
      <c r="DZ171" s="7">
        <f t="shared" si="253"/>
        <v>0.97775667588030557</v>
      </c>
      <c r="EA171" s="7">
        <f t="shared" si="253"/>
        <v>0.97600468403542129</v>
      </c>
      <c r="EC171" s="1">
        <v>1.68</v>
      </c>
      <c r="ED171" s="4">
        <f t="shared" si="236"/>
        <v>1.2499426934097422</v>
      </c>
      <c r="EE171" s="4">
        <f t="shared" si="237"/>
        <v>1.2416267947450559</v>
      </c>
      <c r="EF171" s="4">
        <f t="shared" si="238"/>
        <v>1.2095839967607112</v>
      </c>
      <c r="EG171" s="4">
        <f t="shared" si="239"/>
        <v>1.167391221198081</v>
      </c>
      <c r="EH171" s="4">
        <f t="shared" si="240"/>
        <v>1.1291457912987777</v>
      </c>
      <c r="EI171" s="4">
        <f t="shared" si="241"/>
        <v>1.0702140336577877</v>
      </c>
      <c r="EJ171" s="4">
        <f t="shared" si="242"/>
        <v>1.0180524883126458</v>
      </c>
      <c r="EK171" s="4">
        <f t="shared" si="243"/>
        <v>0.97600468403542118</v>
      </c>
    </row>
    <row r="172" spans="16:141" x14ac:dyDescent="0.35">
      <c r="P172" s="1">
        <f t="shared" si="204"/>
        <v>1.69</v>
      </c>
      <c r="Q172" s="7">
        <f t="shared" si="244"/>
        <v>1.2499444842406877</v>
      </c>
      <c r="R172" s="7">
        <f t="shared" si="244"/>
        <v>1.2485901440157501</v>
      </c>
      <c r="S172" s="7">
        <f t="shared" si="244"/>
        <v>1.2472358037908127</v>
      </c>
      <c r="T172" s="7">
        <f t="shared" si="244"/>
        <v>1.245881463565875</v>
      </c>
      <c r="U172" s="7">
        <f t="shared" si="244"/>
        <v>1.2445271233409374</v>
      </c>
      <c r="V172" s="7">
        <f t="shared" si="244"/>
        <v>1.243172783116</v>
      </c>
      <c r="W172" s="7">
        <f t="shared" si="244"/>
        <v>1.2418184428910624</v>
      </c>
      <c r="X172" s="7">
        <f t="shared" si="245"/>
        <v>1.2391945190909335</v>
      </c>
      <c r="Y172" s="7">
        <f t="shared" si="245"/>
        <v>1.2365705952908046</v>
      </c>
      <c r="Z172" s="7">
        <f t="shared" si="245"/>
        <v>1.2339466714906757</v>
      </c>
      <c r="AA172" s="7">
        <f t="shared" si="245"/>
        <v>1.2313227476905471</v>
      </c>
      <c r="AB172" s="7">
        <f t="shared" si="245"/>
        <v>1.2286988238904182</v>
      </c>
      <c r="AC172" s="7">
        <f t="shared" si="245"/>
        <v>1.2260749000902893</v>
      </c>
      <c r="AD172" s="7">
        <f t="shared" si="245"/>
        <v>1.2234509762901604</v>
      </c>
      <c r="AE172" s="7">
        <f t="shared" si="245"/>
        <v>1.2208270524900315</v>
      </c>
      <c r="AF172" s="7">
        <f t="shared" si="245"/>
        <v>1.2182031286899027</v>
      </c>
      <c r="AG172" s="7">
        <f t="shared" si="245"/>
        <v>1.215579204889774</v>
      </c>
      <c r="AH172" s="7">
        <f t="shared" si="245"/>
        <v>1.2129552810896451</v>
      </c>
      <c r="AI172" s="7">
        <f t="shared" si="245"/>
        <v>1.2103313572895162</v>
      </c>
      <c r="AJ172" s="7">
        <f t="shared" si="246"/>
        <v>1.2068589781977426</v>
      </c>
      <c r="AK172" s="7">
        <f t="shared" si="246"/>
        <v>1.2033865991059691</v>
      </c>
      <c r="AL172" s="7">
        <f t="shared" si="246"/>
        <v>1.1999142200141955</v>
      </c>
      <c r="AM172" s="7">
        <f t="shared" si="246"/>
        <v>1.196441840922422</v>
      </c>
      <c r="AN172" s="7">
        <f t="shared" si="246"/>
        <v>1.1929694618306483</v>
      </c>
      <c r="AO172" s="7">
        <f t="shared" si="246"/>
        <v>1.1894970827388747</v>
      </c>
      <c r="AP172" s="7">
        <f t="shared" si="246"/>
        <v>1.1860247036471012</v>
      </c>
      <c r="AQ172" s="7">
        <f t="shared" si="246"/>
        <v>1.1825523245553275</v>
      </c>
      <c r="AR172" s="7">
        <f t="shared" si="246"/>
        <v>1.1790799454635541</v>
      </c>
      <c r="AS172" s="7">
        <f t="shared" si="246"/>
        <v>1.1756075663717804</v>
      </c>
      <c r="AT172" s="7">
        <f t="shared" si="246"/>
        <v>1.172135187280007</v>
      </c>
      <c r="AU172" s="7">
        <f t="shared" si="246"/>
        <v>1.1686628081882333</v>
      </c>
      <c r="AV172" s="7">
        <f t="shared" si="247"/>
        <v>1.1654977408228429</v>
      </c>
      <c r="AW172" s="7">
        <f t="shared" si="247"/>
        <v>1.1623326734574526</v>
      </c>
      <c r="AX172" s="7">
        <f t="shared" si="247"/>
        <v>1.1591676060920622</v>
      </c>
      <c r="AY172" s="7">
        <f t="shared" si="247"/>
        <v>1.1560025387266717</v>
      </c>
      <c r="AZ172" s="7">
        <f t="shared" si="247"/>
        <v>1.1528374713612815</v>
      </c>
      <c r="BA172" s="7">
        <f t="shared" si="247"/>
        <v>1.149672403995891</v>
      </c>
      <c r="BB172" s="7">
        <f t="shared" si="247"/>
        <v>1.1465073366305005</v>
      </c>
      <c r="BC172" s="7">
        <f t="shared" si="247"/>
        <v>1.1433422692651103</v>
      </c>
      <c r="BD172" s="7">
        <f t="shared" si="247"/>
        <v>1.1401772018997198</v>
      </c>
      <c r="BE172" s="7">
        <f t="shared" si="247"/>
        <v>1.1370121345343294</v>
      </c>
      <c r="BF172" s="7">
        <f t="shared" si="247"/>
        <v>1.1338470671689391</v>
      </c>
      <c r="BG172" s="7">
        <f t="shared" si="247"/>
        <v>1.1306819998035487</v>
      </c>
      <c r="BH172" s="7">
        <f t="shared" si="248"/>
        <v>1.1282449253516718</v>
      </c>
      <c r="BI172" s="7">
        <f t="shared" si="248"/>
        <v>1.1258078508997944</v>
      </c>
      <c r="BJ172" s="7">
        <f t="shared" si="248"/>
        <v>1.1233707764479173</v>
      </c>
      <c r="BK172" s="7">
        <f t="shared" si="248"/>
        <v>1.1209337019960399</v>
      </c>
      <c r="BL172" s="7">
        <f t="shared" si="248"/>
        <v>1.1184966275441628</v>
      </c>
      <c r="BM172" s="7">
        <f t="shared" si="248"/>
        <v>1.1160595530922854</v>
      </c>
      <c r="BN172" s="7">
        <f t="shared" si="248"/>
        <v>1.1136224786404083</v>
      </c>
      <c r="BO172" s="7">
        <f t="shared" si="248"/>
        <v>1.111185404188531</v>
      </c>
      <c r="BP172" s="7">
        <f t="shared" si="248"/>
        <v>1.1087483297366538</v>
      </c>
      <c r="BQ172" s="7">
        <f t="shared" si="248"/>
        <v>1.1063112552847765</v>
      </c>
      <c r="BR172" s="7">
        <f t="shared" si="249"/>
        <v>1.1038741808328993</v>
      </c>
      <c r="BS172" s="7">
        <f t="shared" si="249"/>
        <v>1.101437106381022</v>
      </c>
      <c r="BT172" s="7">
        <f t="shared" si="249"/>
        <v>1.0990000319291449</v>
      </c>
      <c r="BU172" s="7">
        <f t="shared" si="249"/>
        <v>1.0965629574772677</v>
      </c>
      <c r="BV172" s="7">
        <f t="shared" si="249"/>
        <v>1.0941258830253904</v>
      </c>
      <c r="BW172" s="7">
        <f t="shared" si="249"/>
        <v>1.0916888085735132</v>
      </c>
      <c r="BX172" s="7">
        <f t="shared" si="249"/>
        <v>1.0892517341216359</v>
      </c>
      <c r="BY172" s="7">
        <f t="shared" si="249"/>
        <v>1.0868146596697588</v>
      </c>
      <c r="BZ172" s="7">
        <f t="shared" si="249"/>
        <v>1.0843775852178814</v>
      </c>
      <c r="CA172" s="7">
        <f t="shared" si="249"/>
        <v>1.0819405107660043</v>
      </c>
      <c r="CB172" s="7">
        <f t="shared" si="249"/>
        <v>1.0795034363141269</v>
      </c>
      <c r="CC172" s="7">
        <f t="shared" si="249"/>
        <v>1.0770663618622498</v>
      </c>
      <c r="CD172" s="7">
        <f t="shared" si="249"/>
        <v>1.0746292874103724</v>
      </c>
      <c r="CE172" s="7">
        <f t="shared" si="249"/>
        <v>1.0721922129584953</v>
      </c>
      <c r="CF172" s="7">
        <f t="shared" si="250"/>
        <v>1.0700325630671428</v>
      </c>
      <c r="CG172" s="7">
        <f t="shared" si="250"/>
        <v>1.0678729131757907</v>
      </c>
      <c r="CH172" s="7">
        <f t="shared" si="250"/>
        <v>1.0657132632844384</v>
      </c>
      <c r="CI172" s="7">
        <f t="shared" si="250"/>
        <v>1.0635536133930863</v>
      </c>
      <c r="CJ172" s="7">
        <f t="shared" si="250"/>
        <v>1.061393963501734</v>
      </c>
      <c r="CK172" s="7">
        <f t="shared" si="250"/>
        <v>1.0592343136103819</v>
      </c>
      <c r="CL172" s="7">
        <f t="shared" si="250"/>
        <v>1.0570746637190296</v>
      </c>
      <c r="CM172" s="7">
        <f t="shared" si="250"/>
        <v>1.0549150138276775</v>
      </c>
      <c r="CN172" s="7">
        <f t="shared" si="250"/>
        <v>1.0527553639363252</v>
      </c>
      <c r="CO172" s="7">
        <f t="shared" si="250"/>
        <v>1.0505957140449731</v>
      </c>
      <c r="CP172" s="7">
        <f t="shared" si="251"/>
        <v>1.0484360641536208</v>
      </c>
      <c r="CQ172" s="7">
        <f t="shared" si="251"/>
        <v>1.0462764142622687</v>
      </c>
      <c r="CR172" s="7">
        <f t="shared" si="251"/>
        <v>1.0441167643709164</v>
      </c>
      <c r="CS172" s="7">
        <f t="shared" si="251"/>
        <v>1.0419571144795643</v>
      </c>
      <c r="CT172" s="7">
        <f t="shared" si="251"/>
        <v>1.039797464588212</v>
      </c>
      <c r="CU172" s="7">
        <f t="shared" si="251"/>
        <v>1.0376378146968599</v>
      </c>
      <c r="CV172" s="7">
        <f t="shared" si="251"/>
        <v>1.0354781648055076</v>
      </c>
      <c r="CW172" s="7">
        <f t="shared" si="251"/>
        <v>1.0333185149141555</v>
      </c>
      <c r="CX172" s="7">
        <f t="shared" si="251"/>
        <v>1.0311588650228032</v>
      </c>
      <c r="CY172" s="7">
        <f t="shared" si="251"/>
        <v>1.0289992151314511</v>
      </c>
      <c r="CZ172" s="7">
        <f t="shared" si="251"/>
        <v>1.0268395652400988</v>
      </c>
      <c r="DA172" s="7">
        <f t="shared" si="251"/>
        <v>1.0246799153487467</v>
      </c>
      <c r="DB172" s="7">
        <f t="shared" si="251"/>
        <v>1.0225202654573944</v>
      </c>
      <c r="DC172" s="7">
        <f t="shared" si="251"/>
        <v>1.0203606155660423</v>
      </c>
      <c r="DD172" s="7">
        <f t="shared" si="252"/>
        <v>1.0186107713901682</v>
      </c>
      <c r="DE172" s="7">
        <f t="shared" si="252"/>
        <v>1.0168609272142939</v>
      </c>
      <c r="DF172" s="7">
        <f t="shared" si="252"/>
        <v>1.0151110830384198</v>
      </c>
      <c r="DG172" s="7">
        <f t="shared" si="252"/>
        <v>1.0133612388625455</v>
      </c>
      <c r="DH172" s="7">
        <f t="shared" si="252"/>
        <v>1.0116113946866714</v>
      </c>
      <c r="DI172" s="7">
        <f t="shared" si="252"/>
        <v>1.0098615505107971</v>
      </c>
      <c r="DJ172" s="7">
        <f t="shared" si="252"/>
        <v>1.008111706334923</v>
      </c>
      <c r="DK172" s="7">
        <f t="shared" si="252"/>
        <v>1.0063618621590487</v>
      </c>
      <c r="DL172" s="7">
        <f t="shared" si="252"/>
        <v>1.0046120179831746</v>
      </c>
      <c r="DM172" s="7">
        <f t="shared" si="252"/>
        <v>1.0028621738073005</v>
      </c>
      <c r="DN172" s="7">
        <f t="shared" si="253"/>
        <v>1.0011123296314262</v>
      </c>
      <c r="DO172" s="7">
        <f t="shared" si="253"/>
        <v>0.99936248545555195</v>
      </c>
      <c r="DP172" s="7">
        <f t="shared" si="253"/>
        <v>0.99761264127967775</v>
      </c>
      <c r="DQ172" s="7">
        <f t="shared" si="253"/>
        <v>0.99586279710380365</v>
      </c>
      <c r="DR172" s="7">
        <f t="shared" si="253"/>
        <v>0.99411295292792934</v>
      </c>
      <c r="DS172" s="7">
        <f t="shared" si="253"/>
        <v>0.99236310875205525</v>
      </c>
      <c r="DT172" s="7">
        <f t="shared" si="253"/>
        <v>0.99061326457618104</v>
      </c>
      <c r="DU172" s="7">
        <f t="shared" si="253"/>
        <v>0.98886342040030684</v>
      </c>
      <c r="DV172" s="7">
        <f t="shared" si="253"/>
        <v>0.98711357622443263</v>
      </c>
      <c r="DW172" s="7">
        <f t="shared" si="253"/>
        <v>0.98536373204855843</v>
      </c>
      <c r="DX172" s="7">
        <f t="shared" si="253"/>
        <v>0.98361388787268422</v>
      </c>
      <c r="DY172" s="7">
        <f t="shared" si="253"/>
        <v>0.98186404369681002</v>
      </c>
      <c r="DZ172" s="7">
        <f t="shared" si="253"/>
        <v>0.98011419952093581</v>
      </c>
      <c r="EA172" s="7">
        <f t="shared" si="253"/>
        <v>0.97836435534506161</v>
      </c>
      <c r="EC172" s="1">
        <v>1.69</v>
      </c>
      <c r="ED172" s="4">
        <f t="shared" si="236"/>
        <v>1.2499444842406877</v>
      </c>
      <c r="EE172" s="4">
        <f t="shared" si="237"/>
        <v>1.2418184428910624</v>
      </c>
      <c r="EF172" s="4">
        <f t="shared" si="238"/>
        <v>1.2103313572895162</v>
      </c>
      <c r="EG172" s="4">
        <f t="shared" si="239"/>
        <v>1.1686628081882333</v>
      </c>
      <c r="EH172" s="4">
        <f t="shared" si="240"/>
        <v>1.1306819998035487</v>
      </c>
      <c r="EI172" s="4">
        <f t="shared" si="241"/>
        <v>1.0721922129584951</v>
      </c>
      <c r="EJ172" s="4">
        <f t="shared" si="242"/>
        <v>1.0203606155660423</v>
      </c>
      <c r="EK172" s="4">
        <f t="shared" si="243"/>
        <v>0.97836435534506161</v>
      </c>
    </row>
    <row r="173" spans="16:141" x14ac:dyDescent="0.35">
      <c r="P173" s="1">
        <f t="shared" si="204"/>
        <v>1.7</v>
      </c>
      <c r="Q173" s="7">
        <f t="shared" si="244"/>
        <v>1.2499462750716333</v>
      </c>
      <c r="R173" s="7">
        <f t="shared" si="244"/>
        <v>1.2486235777325392</v>
      </c>
      <c r="S173" s="7">
        <f t="shared" si="244"/>
        <v>1.2473008803934451</v>
      </c>
      <c r="T173" s="7">
        <f t="shared" si="244"/>
        <v>1.245978183054351</v>
      </c>
      <c r="U173" s="7">
        <f t="shared" si="244"/>
        <v>1.244655485715257</v>
      </c>
      <c r="V173" s="7">
        <f t="shared" si="244"/>
        <v>1.2433327883761629</v>
      </c>
      <c r="W173" s="7">
        <f t="shared" si="244"/>
        <v>1.2420100910370688</v>
      </c>
      <c r="X173" s="7">
        <f t="shared" si="245"/>
        <v>1.2394324766021731</v>
      </c>
      <c r="Y173" s="7">
        <f t="shared" si="245"/>
        <v>1.2368548621672775</v>
      </c>
      <c r="Z173" s="7">
        <f t="shared" si="245"/>
        <v>1.234277247732382</v>
      </c>
      <c r="AA173" s="7">
        <f t="shared" si="245"/>
        <v>1.2316996332974863</v>
      </c>
      <c r="AB173" s="7">
        <f t="shared" si="245"/>
        <v>1.2291220188625906</v>
      </c>
      <c r="AC173" s="7">
        <f t="shared" si="245"/>
        <v>1.226544404427695</v>
      </c>
      <c r="AD173" s="7">
        <f t="shared" si="245"/>
        <v>1.2239667899927995</v>
      </c>
      <c r="AE173" s="7">
        <f t="shared" si="245"/>
        <v>1.2213891755579038</v>
      </c>
      <c r="AF173" s="7">
        <f t="shared" si="245"/>
        <v>1.2188115611230081</v>
      </c>
      <c r="AG173" s="7">
        <f t="shared" si="245"/>
        <v>1.2162339466881125</v>
      </c>
      <c r="AH173" s="7">
        <f t="shared" si="245"/>
        <v>1.213656332253217</v>
      </c>
      <c r="AI173" s="7">
        <f t="shared" si="245"/>
        <v>1.2110787178183213</v>
      </c>
      <c r="AJ173" s="7">
        <f t="shared" si="246"/>
        <v>1.2076500242649932</v>
      </c>
      <c r="AK173" s="7">
        <f t="shared" si="246"/>
        <v>1.2042213307116654</v>
      </c>
      <c r="AL173" s="7">
        <f t="shared" si="246"/>
        <v>1.2007926371583375</v>
      </c>
      <c r="AM173" s="7">
        <f t="shared" si="246"/>
        <v>1.1973639436050094</v>
      </c>
      <c r="AN173" s="7">
        <f t="shared" si="246"/>
        <v>1.1939352500516813</v>
      </c>
      <c r="AO173" s="7">
        <f t="shared" si="246"/>
        <v>1.1905065564983535</v>
      </c>
      <c r="AP173" s="7">
        <f t="shared" si="246"/>
        <v>1.1870778629450256</v>
      </c>
      <c r="AQ173" s="7">
        <f t="shared" si="246"/>
        <v>1.1836491693916975</v>
      </c>
      <c r="AR173" s="7">
        <f t="shared" si="246"/>
        <v>1.1802204758383694</v>
      </c>
      <c r="AS173" s="7">
        <f t="shared" si="246"/>
        <v>1.1767917822850416</v>
      </c>
      <c r="AT173" s="7">
        <f t="shared" si="246"/>
        <v>1.1733630887317137</v>
      </c>
      <c r="AU173" s="7">
        <f t="shared" si="246"/>
        <v>1.1699343951783856</v>
      </c>
      <c r="AV173" s="7">
        <f t="shared" si="247"/>
        <v>1.16679137960588</v>
      </c>
      <c r="AW173" s="7">
        <f t="shared" si="247"/>
        <v>1.1636483640333746</v>
      </c>
      <c r="AX173" s="7">
        <f t="shared" si="247"/>
        <v>1.1605053484608689</v>
      </c>
      <c r="AY173" s="7">
        <f t="shared" si="247"/>
        <v>1.1573623328883635</v>
      </c>
      <c r="AZ173" s="7">
        <f t="shared" si="247"/>
        <v>1.1542193173158579</v>
      </c>
      <c r="BA173" s="7">
        <f t="shared" si="247"/>
        <v>1.1510763017433525</v>
      </c>
      <c r="BB173" s="7">
        <f t="shared" si="247"/>
        <v>1.1479332861708469</v>
      </c>
      <c r="BC173" s="7">
        <f t="shared" si="247"/>
        <v>1.1447902705983415</v>
      </c>
      <c r="BD173" s="7">
        <f t="shared" si="247"/>
        <v>1.1416472550258359</v>
      </c>
      <c r="BE173" s="7">
        <f t="shared" si="247"/>
        <v>1.1385042394533305</v>
      </c>
      <c r="BF173" s="7">
        <f t="shared" si="247"/>
        <v>1.1353612238808248</v>
      </c>
      <c r="BG173" s="7">
        <f t="shared" si="247"/>
        <v>1.1322182083083194</v>
      </c>
      <c r="BH173" s="7">
        <f t="shared" si="248"/>
        <v>1.1297995493062729</v>
      </c>
      <c r="BI173" s="7">
        <f t="shared" si="248"/>
        <v>1.1273808903042264</v>
      </c>
      <c r="BJ173" s="7">
        <f t="shared" si="248"/>
        <v>1.1249622313021799</v>
      </c>
      <c r="BK173" s="7">
        <f t="shared" si="248"/>
        <v>1.1225435723001334</v>
      </c>
      <c r="BL173" s="7">
        <f t="shared" si="248"/>
        <v>1.1201249132980866</v>
      </c>
      <c r="BM173" s="7">
        <f t="shared" si="248"/>
        <v>1.1177062542960401</v>
      </c>
      <c r="BN173" s="7">
        <f t="shared" si="248"/>
        <v>1.1152875952939936</v>
      </c>
      <c r="BO173" s="7">
        <f t="shared" si="248"/>
        <v>1.1128689362919471</v>
      </c>
      <c r="BP173" s="7">
        <f t="shared" si="248"/>
        <v>1.1104502772899005</v>
      </c>
      <c r="BQ173" s="7">
        <f t="shared" si="248"/>
        <v>1.108031618287854</v>
      </c>
      <c r="BR173" s="7">
        <f t="shared" si="249"/>
        <v>1.1056129592858075</v>
      </c>
      <c r="BS173" s="7">
        <f t="shared" si="249"/>
        <v>1.103194300283761</v>
      </c>
      <c r="BT173" s="7">
        <f t="shared" si="249"/>
        <v>1.1007756412817145</v>
      </c>
      <c r="BU173" s="7">
        <f t="shared" si="249"/>
        <v>1.0983569822796679</v>
      </c>
      <c r="BV173" s="7">
        <f t="shared" si="249"/>
        <v>1.0959383232776214</v>
      </c>
      <c r="BW173" s="7">
        <f t="shared" si="249"/>
        <v>1.0935196642755747</v>
      </c>
      <c r="BX173" s="7">
        <f t="shared" si="249"/>
        <v>1.0911010052735282</v>
      </c>
      <c r="BY173" s="7">
        <f t="shared" si="249"/>
        <v>1.0886823462714816</v>
      </c>
      <c r="BZ173" s="7">
        <f t="shared" si="249"/>
        <v>1.0862636872694351</v>
      </c>
      <c r="CA173" s="7">
        <f t="shared" si="249"/>
        <v>1.0838450282673886</v>
      </c>
      <c r="CB173" s="7">
        <f t="shared" si="249"/>
        <v>1.0814263692653421</v>
      </c>
      <c r="CC173" s="7">
        <f t="shared" si="249"/>
        <v>1.0790077102632956</v>
      </c>
      <c r="CD173" s="7">
        <f t="shared" si="249"/>
        <v>1.076589051261249</v>
      </c>
      <c r="CE173" s="7">
        <f t="shared" si="249"/>
        <v>1.0741703922592025</v>
      </c>
      <c r="CF173" s="7">
        <f t="shared" si="250"/>
        <v>1.0720244901992122</v>
      </c>
      <c r="CG173" s="7">
        <f t="shared" si="250"/>
        <v>1.0698785881392221</v>
      </c>
      <c r="CH173" s="7">
        <f t="shared" si="250"/>
        <v>1.067732686079232</v>
      </c>
      <c r="CI173" s="7">
        <f t="shared" si="250"/>
        <v>1.0655867840192417</v>
      </c>
      <c r="CJ173" s="7">
        <f t="shared" si="250"/>
        <v>1.0634408819592516</v>
      </c>
      <c r="CK173" s="7">
        <f t="shared" si="250"/>
        <v>1.0612949798992615</v>
      </c>
      <c r="CL173" s="7">
        <f t="shared" si="250"/>
        <v>1.0591490778392711</v>
      </c>
      <c r="CM173" s="7">
        <f t="shared" si="250"/>
        <v>1.057003175779281</v>
      </c>
      <c r="CN173" s="7">
        <f t="shared" si="250"/>
        <v>1.0548572737192909</v>
      </c>
      <c r="CO173" s="7">
        <f t="shared" si="250"/>
        <v>1.0527113716593006</v>
      </c>
      <c r="CP173" s="7">
        <f t="shared" si="251"/>
        <v>1.0505654695993105</v>
      </c>
      <c r="CQ173" s="7">
        <f t="shared" si="251"/>
        <v>1.0484195675393204</v>
      </c>
      <c r="CR173" s="7">
        <f t="shared" si="251"/>
        <v>1.0462736654793301</v>
      </c>
      <c r="CS173" s="7">
        <f t="shared" si="251"/>
        <v>1.04412776341934</v>
      </c>
      <c r="CT173" s="7">
        <f t="shared" si="251"/>
        <v>1.0419818613593499</v>
      </c>
      <c r="CU173" s="7">
        <f t="shared" si="251"/>
        <v>1.0398359592993596</v>
      </c>
      <c r="CV173" s="7">
        <f t="shared" si="251"/>
        <v>1.0376900572393695</v>
      </c>
      <c r="CW173" s="7">
        <f t="shared" si="251"/>
        <v>1.0355441551793794</v>
      </c>
      <c r="CX173" s="7">
        <f t="shared" si="251"/>
        <v>1.033398253119389</v>
      </c>
      <c r="CY173" s="7">
        <f t="shared" si="251"/>
        <v>1.0312523510593989</v>
      </c>
      <c r="CZ173" s="7">
        <f t="shared" si="251"/>
        <v>1.0291064489994088</v>
      </c>
      <c r="DA173" s="7">
        <f t="shared" si="251"/>
        <v>1.0269605469394185</v>
      </c>
      <c r="DB173" s="7">
        <f t="shared" si="251"/>
        <v>1.0248146448794284</v>
      </c>
      <c r="DC173" s="7">
        <f t="shared" si="251"/>
        <v>1.0226687428194383</v>
      </c>
      <c r="DD173" s="7">
        <f t="shared" si="252"/>
        <v>1.0209210463125742</v>
      </c>
      <c r="DE173" s="7">
        <f t="shared" si="252"/>
        <v>1.0191733498057103</v>
      </c>
      <c r="DF173" s="7">
        <f t="shared" si="252"/>
        <v>1.0174256532988464</v>
      </c>
      <c r="DG173" s="7">
        <f t="shared" si="252"/>
        <v>1.0156779567919823</v>
      </c>
      <c r="DH173" s="7">
        <f t="shared" si="252"/>
        <v>1.0139302602851181</v>
      </c>
      <c r="DI173" s="7">
        <f t="shared" si="252"/>
        <v>1.0121825637782542</v>
      </c>
      <c r="DJ173" s="7">
        <f t="shared" si="252"/>
        <v>1.0104348672713903</v>
      </c>
      <c r="DK173" s="7">
        <f t="shared" si="252"/>
        <v>1.0086871707645262</v>
      </c>
      <c r="DL173" s="7">
        <f t="shared" si="252"/>
        <v>1.0069394742576621</v>
      </c>
      <c r="DM173" s="7">
        <f t="shared" si="252"/>
        <v>1.0051917777507982</v>
      </c>
      <c r="DN173" s="7">
        <f t="shared" si="253"/>
        <v>1.0034440812439342</v>
      </c>
      <c r="DO173" s="7">
        <f t="shared" si="253"/>
        <v>1.0016963847370701</v>
      </c>
      <c r="DP173" s="7">
        <f t="shared" si="253"/>
        <v>0.99994868823020611</v>
      </c>
      <c r="DQ173" s="7">
        <f t="shared" si="253"/>
        <v>0.99820099172334209</v>
      </c>
      <c r="DR173" s="7">
        <f t="shared" si="253"/>
        <v>0.99645329521647807</v>
      </c>
      <c r="DS173" s="7">
        <f t="shared" si="253"/>
        <v>0.99470559870961406</v>
      </c>
      <c r="DT173" s="7">
        <f t="shared" si="253"/>
        <v>0.99295790220275004</v>
      </c>
      <c r="DU173" s="7">
        <f t="shared" si="253"/>
        <v>0.99121020569588603</v>
      </c>
      <c r="DV173" s="7">
        <f t="shared" si="253"/>
        <v>0.98946250918902201</v>
      </c>
      <c r="DW173" s="7">
        <f t="shared" si="253"/>
        <v>0.98771481268215799</v>
      </c>
      <c r="DX173" s="7">
        <f t="shared" si="253"/>
        <v>0.98596711617529398</v>
      </c>
      <c r="DY173" s="7">
        <f t="shared" si="253"/>
        <v>0.98421941966842996</v>
      </c>
      <c r="DZ173" s="7">
        <f t="shared" si="253"/>
        <v>0.98247172316156595</v>
      </c>
      <c r="EA173" s="7">
        <f t="shared" si="253"/>
        <v>0.98072402665470193</v>
      </c>
      <c r="EC173" s="1">
        <v>1.7</v>
      </c>
      <c r="ED173" s="4">
        <f t="shared" si="236"/>
        <v>1.2499462750716333</v>
      </c>
      <c r="EE173" s="4">
        <f t="shared" si="237"/>
        <v>1.2420100910370688</v>
      </c>
      <c r="EF173" s="4">
        <f t="shared" si="238"/>
        <v>1.2110787178183213</v>
      </c>
      <c r="EG173" s="4">
        <f t="shared" si="239"/>
        <v>1.1699343951783856</v>
      </c>
      <c r="EH173" s="4">
        <f t="shared" si="240"/>
        <v>1.1322182083083194</v>
      </c>
      <c r="EI173" s="4">
        <f t="shared" si="241"/>
        <v>1.0741703922592025</v>
      </c>
      <c r="EJ173" s="4">
        <f t="shared" si="242"/>
        <v>1.0226687428194383</v>
      </c>
      <c r="EK173" s="4">
        <f t="shared" si="243"/>
        <v>0.98072402665470193</v>
      </c>
    </row>
    <row r="174" spans="16:141" x14ac:dyDescent="0.35">
      <c r="P174" s="1">
        <f t="shared" si="204"/>
        <v>1.71</v>
      </c>
      <c r="Q174" s="7">
        <f t="shared" ref="Q174:W183" si="254">TREND($ED174:$EE174,$ED$2:$EE$2,Q$2)</f>
        <v>1.249948065902579</v>
      </c>
      <c r="R174" s="7">
        <f t="shared" si="254"/>
        <v>1.2486570114493285</v>
      </c>
      <c r="S174" s="7">
        <f t="shared" si="254"/>
        <v>1.247365956996078</v>
      </c>
      <c r="T174" s="7">
        <f t="shared" si="254"/>
        <v>1.2460749025428273</v>
      </c>
      <c r="U174" s="7">
        <f t="shared" si="254"/>
        <v>1.2447838480895768</v>
      </c>
      <c r="V174" s="7">
        <f t="shared" si="254"/>
        <v>1.2434927936363263</v>
      </c>
      <c r="W174" s="7">
        <f t="shared" si="254"/>
        <v>1.2422017391830757</v>
      </c>
      <c r="X174" s="7">
        <f t="shared" ref="X174:AI183" si="255">TREND($EE174:$EF174,$EE$2:$EF$2,X$2)</f>
        <v>1.2396704341134128</v>
      </c>
      <c r="Y174" s="7">
        <f t="shared" si="255"/>
        <v>1.2371391290437506</v>
      </c>
      <c r="Z174" s="7">
        <f t="shared" si="255"/>
        <v>1.2346078239740881</v>
      </c>
      <c r="AA174" s="7">
        <f t="shared" si="255"/>
        <v>1.2320765189044256</v>
      </c>
      <c r="AB174" s="7">
        <f t="shared" si="255"/>
        <v>1.2295452138347631</v>
      </c>
      <c r="AC174" s="7">
        <f t="shared" si="255"/>
        <v>1.2270139087651009</v>
      </c>
      <c r="AD174" s="7">
        <f t="shared" si="255"/>
        <v>1.2244826036954384</v>
      </c>
      <c r="AE174" s="7">
        <f t="shared" si="255"/>
        <v>1.2219512986257759</v>
      </c>
      <c r="AF174" s="7">
        <f t="shared" si="255"/>
        <v>1.2194199935561134</v>
      </c>
      <c r="AG174" s="7">
        <f t="shared" si="255"/>
        <v>1.2168886884864512</v>
      </c>
      <c r="AH174" s="7">
        <f t="shared" si="255"/>
        <v>1.2143573834167887</v>
      </c>
      <c r="AI174" s="7">
        <f t="shared" si="255"/>
        <v>1.2118260783471262</v>
      </c>
      <c r="AJ174" s="7">
        <f t="shared" ref="AJ174:AU183" si="256">TREND($EF174:$EG174,$EF$2:$EG$2,AJ$2)</f>
        <v>1.2084410703322443</v>
      </c>
      <c r="AK174" s="7">
        <f t="shared" si="256"/>
        <v>1.2050560623173618</v>
      </c>
      <c r="AL174" s="7">
        <f t="shared" si="256"/>
        <v>1.2016710543024796</v>
      </c>
      <c r="AM174" s="7">
        <f t="shared" si="256"/>
        <v>1.1982860462875971</v>
      </c>
      <c r="AN174" s="7">
        <f t="shared" si="256"/>
        <v>1.1949010382727148</v>
      </c>
      <c r="AO174" s="7">
        <f t="shared" si="256"/>
        <v>1.1915160302578323</v>
      </c>
      <c r="AP174" s="7">
        <f t="shared" si="256"/>
        <v>1.18813102224295</v>
      </c>
      <c r="AQ174" s="7">
        <f t="shared" si="256"/>
        <v>1.1847460142280677</v>
      </c>
      <c r="AR174" s="7">
        <f t="shared" si="256"/>
        <v>1.1813610062131852</v>
      </c>
      <c r="AS174" s="7">
        <f t="shared" si="256"/>
        <v>1.1779759981983029</v>
      </c>
      <c r="AT174" s="7">
        <f t="shared" si="256"/>
        <v>1.1745909901834204</v>
      </c>
      <c r="AU174" s="7">
        <f t="shared" si="256"/>
        <v>1.1712059821685381</v>
      </c>
      <c r="AV174" s="7">
        <f t="shared" ref="AV174:BG183" si="257">TREND($EG174:$EH174,$EG$2:$EH$2,AV$2)</f>
        <v>1.1680850183889175</v>
      </c>
      <c r="AW174" s="7">
        <f t="shared" si="257"/>
        <v>1.1649640546092968</v>
      </c>
      <c r="AX174" s="7">
        <f t="shared" si="257"/>
        <v>1.1618430908296762</v>
      </c>
      <c r="AY174" s="7">
        <f t="shared" si="257"/>
        <v>1.1587221270500556</v>
      </c>
      <c r="AZ174" s="7">
        <f t="shared" si="257"/>
        <v>1.1556011632704351</v>
      </c>
      <c r="BA174" s="7">
        <f t="shared" si="257"/>
        <v>1.1524801994908143</v>
      </c>
      <c r="BB174" s="7">
        <f t="shared" si="257"/>
        <v>1.1493592357111937</v>
      </c>
      <c r="BC174" s="7">
        <f t="shared" si="257"/>
        <v>1.1462382719315731</v>
      </c>
      <c r="BD174" s="7">
        <f t="shared" si="257"/>
        <v>1.1431173081519526</v>
      </c>
      <c r="BE174" s="7">
        <f t="shared" si="257"/>
        <v>1.1399963443723318</v>
      </c>
      <c r="BF174" s="7">
        <f t="shared" si="257"/>
        <v>1.1368753805927112</v>
      </c>
      <c r="BG174" s="7">
        <f t="shared" si="257"/>
        <v>1.1337544168130906</v>
      </c>
      <c r="BH174" s="7">
        <f t="shared" ref="BH174:BQ183" si="258">TREND($EH174:$EI174,$EH$2:$EI$2,BH$2)</f>
        <v>1.1313541732608745</v>
      </c>
      <c r="BI174" s="7">
        <f t="shared" si="258"/>
        <v>1.1289539297086586</v>
      </c>
      <c r="BJ174" s="7">
        <f t="shared" si="258"/>
        <v>1.1265536861564429</v>
      </c>
      <c r="BK174" s="7">
        <f t="shared" si="258"/>
        <v>1.124153442604227</v>
      </c>
      <c r="BL174" s="7">
        <f t="shared" si="258"/>
        <v>1.1217531990520111</v>
      </c>
      <c r="BM174" s="7">
        <f t="shared" si="258"/>
        <v>1.1193529554997954</v>
      </c>
      <c r="BN174" s="7">
        <f t="shared" si="258"/>
        <v>1.1169527119475795</v>
      </c>
      <c r="BO174" s="7">
        <f t="shared" si="258"/>
        <v>1.1145524683953636</v>
      </c>
      <c r="BP174" s="7">
        <f t="shared" si="258"/>
        <v>1.1121522248431477</v>
      </c>
      <c r="BQ174" s="7">
        <f t="shared" si="258"/>
        <v>1.1097519812909318</v>
      </c>
      <c r="BR174" s="7">
        <f t="shared" ref="BR174:CE183" si="259">TREND($EH174:$EI174,$EH$2:$EI$2,BR$2)</f>
        <v>1.1073517377387161</v>
      </c>
      <c r="BS174" s="7">
        <f t="shared" si="259"/>
        <v>1.1049514941865002</v>
      </c>
      <c r="BT174" s="7">
        <f t="shared" si="259"/>
        <v>1.1025512506342843</v>
      </c>
      <c r="BU174" s="7">
        <f t="shared" si="259"/>
        <v>1.1001510070820686</v>
      </c>
      <c r="BV174" s="7">
        <f t="shared" si="259"/>
        <v>1.0977507635298527</v>
      </c>
      <c r="BW174" s="7">
        <f t="shared" si="259"/>
        <v>1.0953505199776368</v>
      </c>
      <c r="BX174" s="7">
        <f t="shared" si="259"/>
        <v>1.0929502764254209</v>
      </c>
      <c r="BY174" s="7">
        <f t="shared" si="259"/>
        <v>1.090550032873205</v>
      </c>
      <c r="BZ174" s="7">
        <f t="shared" si="259"/>
        <v>1.0881497893209893</v>
      </c>
      <c r="CA174" s="7">
        <f t="shared" si="259"/>
        <v>1.0857495457687734</v>
      </c>
      <c r="CB174" s="7">
        <f t="shared" si="259"/>
        <v>1.0833493022165575</v>
      </c>
      <c r="CC174" s="7">
        <f t="shared" si="259"/>
        <v>1.0809490586643418</v>
      </c>
      <c r="CD174" s="7">
        <f t="shared" si="259"/>
        <v>1.0785488151121259</v>
      </c>
      <c r="CE174" s="7">
        <f t="shared" si="259"/>
        <v>1.0761485715599099</v>
      </c>
      <c r="CF174" s="7">
        <f t="shared" ref="CF174:CO183" si="260">TREND($EI174:$EJ174,$EI$2:$EJ$2,CF$2)</f>
        <v>1.0740164173312818</v>
      </c>
      <c r="CG174" s="7">
        <f t="shared" si="260"/>
        <v>1.0718842631026537</v>
      </c>
      <c r="CH174" s="7">
        <f t="shared" si="260"/>
        <v>1.0697521088740254</v>
      </c>
      <c r="CI174" s="7">
        <f t="shared" si="260"/>
        <v>1.0676199546453973</v>
      </c>
      <c r="CJ174" s="7">
        <f t="shared" si="260"/>
        <v>1.0654878004167692</v>
      </c>
      <c r="CK174" s="7">
        <f t="shared" si="260"/>
        <v>1.063355646188141</v>
      </c>
      <c r="CL174" s="7">
        <f t="shared" si="260"/>
        <v>1.0612234919595129</v>
      </c>
      <c r="CM174" s="7">
        <f t="shared" si="260"/>
        <v>1.0590913377308848</v>
      </c>
      <c r="CN174" s="7">
        <f t="shared" si="260"/>
        <v>1.0569591835022567</v>
      </c>
      <c r="CO174" s="7">
        <f t="shared" si="260"/>
        <v>1.0548270292736286</v>
      </c>
      <c r="CP174" s="7">
        <f t="shared" ref="CP174:DC183" si="261">TREND($EI174:$EJ174,$EI$2:$EJ$2,CP$2)</f>
        <v>1.0526948750450005</v>
      </c>
      <c r="CQ174" s="7">
        <f t="shared" si="261"/>
        <v>1.0505627208163724</v>
      </c>
      <c r="CR174" s="7">
        <f t="shared" si="261"/>
        <v>1.048430566587744</v>
      </c>
      <c r="CS174" s="7">
        <f t="shared" si="261"/>
        <v>1.0462984123591159</v>
      </c>
      <c r="CT174" s="7">
        <f t="shared" si="261"/>
        <v>1.0441662581304878</v>
      </c>
      <c r="CU174" s="7">
        <f t="shared" si="261"/>
        <v>1.0420341039018597</v>
      </c>
      <c r="CV174" s="7">
        <f t="shared" si="261"/>
        <v>1.0399019496732316</v>
      </c>
      <c r="CW174" s="7">
        <f t="shared" si="261"/>
        <v>1.0377697954446035</v>
      </c>
      <c r="CX174" s="7">
        <f t="shared" si="261"/>
        <v>1.0356376412159753</v>
      </c>
      <c r="CY174" s="7">
        <f t="shared" si="261"/>
        <v>1.0335054869873472</v>
      </c>
      <c r="CZ174" s="7">
        <f t="shared" si="261"/>
        <v>1.0313733327587191</v>
      </c>
      <c r="DA174" s="7">
        <f t="shared" si="261"/>
        <v>1.029241178530091</v>
      </c>
      <c r="DB174" s="7">
        <f t="shared" si="261"/>
        <v>1.0271090243014629</v>
      </c>
      <c r="DC174" s="7">
        <f t="shared" si="261"/>
        <v>1.0249768700728348</v>
      </c>
      <c r="DD174" s="7">
        <f t="shared" ref="DD174:DM183" si="262">TREND($EJ174:$EK174,$EJ$2:$EK$2,DD$2)</f>
        <v>1.0232313212349808</v>
      </c>
      <c r="DE174" s="7">
        <f t="shared" si="262"/>
        <v>1.0214857723971271</v>
      </c>
      <c r="DF174" s="7">
        <f t="shared" si="262"/>
        <v>1.0197402235592732</v>
      </c>
      <c r="DG174" s="7">
        <f t="shared" si="262"/>
        <v>1.0179946747214195</v>
      </c>
      <c r="DH174" s="7">
        <f t="shared" si="262"/>
        <v>1.0162491258835655</v>
      </c>
      <c r="DI174" s="7">
        <f t="shared" si="262"/>
        <v>1.0145035770457116</v>
      </c>
      <c r="DJ174" s="7">
        <f t="shared" si="262"/>
        <v>1.0127580282078579</v>
      </c>
      <c r="DK174" s="7">
        <f t="shared" si="262"/>
        <v>1.0110124793700039</v>
      </c>
      <c r="DL174" s="7">
        <f t="shared" si="262"/>
        <v>1.0092669305321502</v>
      </c>
      <c r="DM174" s="7">
        <f t="shared" si="262"/>
        <v>1.0075213816942963</v>
      </c>
      <c r="DN174" s="7">
        <f t="shared" ref="DN174:EA183" si="263">TREND($EJ174:$EK174,$EJ$2:$EK$2,DN$2)</f>
        <v>1.0057758328564426</v>
      </c>
      <c r="DO174" s="7">
        <f t="shared" si="263"/>
        <v>1.0040302840185886</v>
      </c>
      <c r="DP174" s="7">
        <f t="shared" si="263"/>
        <v>1.0022847351807349</v>
      </c>
      <c r="DQ174" s="7">
        <f t="shared" si="263"/>
        <v>1.000539186342881</v>
      </c>
      <c r="DR174" s="7">
        <f t="shared" si="263"/>
        <v>0.99879363750502703</v>
      </c>
      <c r="DS174" s="7">
        <f t="shared" si="263"/>
        <v>0.99704808866717332</v>
      </c>
      <c r="DT174" s="7">
        <f t="shared" si="263"/>
        <v>0.99530253982931938</v>
      </c>
      <c r="DU174" s="7">
        <f t="shared" si="263"/>
        <v>0.99355699099146555</v>
      </c>
      <c r="DV174" s="7">
        <f t="shared" si="263"/>
        <v>0.99181144215361172</v>
      </c>
      <c r="DW174" s="7">
        <f t="shared" si="263"/>
        <v>0.99006589331575789</v>
      </c>
      <c r="DX174" s="7">
        <f t="shared" si="263"/>
        <v>0.98832034447790407</v>
      </c>
      <c r="DY174" s="7">
        <f t="shared" si="263"/>
        <v>0.98657479564005013</v>
      </c>
      <c r="DZ174" s="7">
        <f t="shared" si="263"/>
        <v>0.9848292468021963</v>
      </c>
      <c r="EA174" s="7">
        <f t="shared" si="263"/>
        <v>0.98308369796434247</v>
      </c>
      <c r="EC174" s="1">
        <v>1.71</v>
      </c>
      <c r="ED174" s="4">
        <f t="shared" si="236"/>
        <v>1.2499480659025788</v>
      </c>
      <c r="EE174" s="4">
        <f t="shared" si="237"/>
        <v>1.2422017391830755</v>
      </c>
      <c r="EF174" s="4">
        <f t="shared" si="238"/>
        <v>1.2118260783471264</v>
      </c>
      <c r="EG174" s="4">
        <f t="shared" si="239"/>
        <v>1.1712059821685379</v>
      </c>
      <c r="EH174" s="4">
        <f t="shared" si="240"/>
        <v>1.1337544168130904</v>
      </c>
      <c r="EI174" s="4">
        <f t="shared" si="241"/>
        <v>1.0761485715599099</v>
      </c>
      <c r="EJ174" s="4">
        <f t="shared" si="242"/>
        <v>1.0249768700728348</v>
      </c>
      <c r="EK174" s="4">
        <f t="shared" si="243"/>
        <v>0.98308369796434247</v>
      </c>
    </row>
    <row r="175" spans="16:141" x14ac:dyDescent="0.35">
      <c r="P175" s="1">
        <f t="shared" si="204"/>
        <v>1.72</v>
      </c>
      <c r="Q175" s="7">
        <f t="shared" si="254"/>
        <v>1.2499498567335243</v>
      </c>
      <c r="R175" s="7">
        <f t="shared" si="254"/>
        <v>1.2486904451661172</v>
      </c>
      <c r="S175" s="7">
        <f t="shared" si="254"/>
        <v>1.2474310335987102</v>
      </c>
      <c r="T175" s="7">
        <f t="shared" si="254"/>
        <v>1.2461716220313033</v>
      </c>
      <c r="U175" s="7">
        <f t="shared" si="254"/>
        <v>1.2449122104638961</v>
      </c>
      <c r="V175" s="7">
        <f t="shared" si="254"/>
        <v>1.2436527988964889</v>
      </c>
      <c r="W175" s="7">
        <f t="shared" si="254"/>
        <v>1.242393387329082</v>
      </c>
      <c r="X175" s="7">
        <f t="shared" si="255"/>
        <v>1.2399083916246527</v>
      </c>
      <c r="Y175" s="7">
        <f t="shared" si="255"/>
        <v>1.2374233959202237</v>
      </c>
      <c r="Z175" s="7">
        <f t="shared" si="255"/>
        <v>1.2349384002157944</v>
      </c>
      <c r="AA175" s="7">
        <f t="shared" si="255"/>
        <v>1.2324534045113651</v>
      </c>
      <c r="AB175" s="7">
        <f t="shared" si="255"/>
        <v>1.229968408806936</v>
      </c>
      <c r="AC175" s="7">
        <f t="shared" si="255"/>
        <v>1.2274834131025067</v>
      </c>
      <c r="AD175" s="7">
        <f t="shared" si="255"/>
        <v>1.2249984173980775</v>
      </c>
      <c r="AE175" s="7">
        <f t="shared" si="255"/>
        <v>1.2225134216936484</v>
      </c>
      <c r="AF175" s="7">
        <f t="shared" si="255"/>
        <v>1.2200284259892191</v>
      </c>
      <c r="AG175" s="7">
        <f t="shared" si="255"/>
        <v>1.2175434302847898</v>
      </c>
      <c r="AH175" s="7">
        <f t="shared" si="255"/>
        <v>1.2150584345803608</v>
      </c>
      <c r="AI175" s="7">
        <f t="shared" si="255"/>
        <v>1.2125734388759315</v>
      </c>
      <c r="AJ175" s="7">
        <f t="shared" si="256"/>
        <v>1.2092321163994948</v>
      </c>
      <c r="AK175" s="7">
        <f t="shared" si="256"/>
        <v>1.2058907939230579</v>
      </c>
      <c r="AL175" s="7">
        <f t="shared" si="256"/>
        <v>1.2025494714466212</v>
      </c>
      <c r="AM175" s="7">
        <f t="shared" si="256"/>
        <v>1.1992081489701845</v>
      </c>
      <c r="AN175" s="7">
        <f t="shared" si="256"/>
        <v>1.1958668264937475</v>
      </c>
      <c r="AO175" s="7">
        <f t="shared" si="256"/>
        <v>1.1925255040173108</v>
      </c>
      <c r="AP175" s="7">
        <f t="shared" si="256"/>
        <v>1.1891841815408741</v>
      </c>
      <c r="AQ175" s="7">
        <f t="shared" si="256"/>
        <v>1.1858428590644372</v>
      </c>
      <c r="AR175" s="7">
        <f t="shared" si="256"/>
        <v>1.1825015365880005</v>
      </c>
      <c r="AS175" s="7">
        <f t="shared" si="256"/>
        <v>1.1791602141115638</v>
      </c>
      <c r="AT175" s="7">
        <f t="shared" si="256"/>
        <v>1.1758188916351269</v>
      </c>
      <c r="AU175" s="7">
        <f t="shared" si="256"/>
        <v>1.1724775691586902</v>
      </c>
      <c r="AV175" s="7">
        <f t="shared" si="257"/>
        <v>1.1693786571719544</v>
      </c>
      <c r="AW175" s="7">
        <f t="shared" si="257"/>
        <v>1.1662797451852187</v>
      </c>
      <c r="AX175" s="7">
        <f t="shared" si="257"/>
        <v>1.163180833198483</v>
      </c>
      <c r="AY175" s="7">
        <f t="shared" si="257"/>
        <v>1.1600819212117472</v>
      </c>
      <c r="AZ175" s="7">
        <f t="shared" si="257"/>
        <v>1.1569830092250115</v>
      </c>
      <c r="BA175" s="7">
        <f t="shared" si="257"/>
        <v>1.1538840972382758</v>
      </c>
      <c r="BB175" s="7">
        <f t="shared" si="257"/>
        <v>1.1507851852515401</v>
      </c>
      <c r="BC175" s="7">
        <f t="shared" si="257"/>
        <v>1.1476862732648043</v>
      </c>
      <c r="BD175" s="7">
        <f t="shared" si="257"/>
        <v>1.1445873612780686</v>
      </c>
      <c r="BE175" s="7">
        <f t="shared" si="257"/>
        <v>1.1414884492913329</v>
      </c>
      <c r="BF175" s="7">
        <f t="shared" si="257"/>
        <v>1.1383895373045971</v>
      </c>
      <c r="BG175" s="7">
        <f t="shared" si="257"/>
        <v>1.1352906253178614</v>
      </c>
      <c r="BH175" s="7">
        <f t="shared" si="258"/>
        <v>1.1329087972154761</v>
      </c>
      <c r="BI175" s="7">
        <f t="shared" si="258"/>
        <v>1.130526969113091</v>
      </c>
      <c r="BJ175" s="7">
        <f t="shared" si="258"/>
        <v>1.128145141010706</v>
      </c>
      <c r="BK175" s="7">
        <f t="shared" si="258"/>
        <v>1.1257633129083207</v>
      </c>
      <c r="BL175" s="7">
        <f t="shared" si="258"/>
        <v>1.1233814848059356</v>
      </c>
      <c r="BM175" s="7">
        <f t="shared" si="258"/>
        <v>1.1209996567035503</v>
      </c>
      <c r="BN175" s="7">
        <f t="shared" si="258"/>
        <v>1.1186178286011652</v>
      </c>
      <c r="BO175" s="7">
        <f t="shared" si="258"/>
        <v>1.1162360004987799</v>
      </c>
      <c r="BP175" s="7">
        <f t="shared" si="258"/>
        <v>1.1138541723963948</v>
      </c>
      <c r="BQ175" s="7">
        <f t="shared" si="258"/>
        <v>1.1114723442940098</v>
      </c>
      <c r="BR175" s="7">
        <f t="shared" si="259"/>
        <v>1.1090905161916245</v>
      </c>
      <c r="BS175" s="7">
        <f t="shared" si="259"/>
        <v>1.1067086880892394</v>
      </c>
      <c r="BT175" s="7">
        <f t="shared" si="259"/>
        <v>1.1043268599868541</v>
      </c>
      <c r="BU175" s="7">
        <f t="shared" si="259"/>
        <v>1.101945031884469</v>
      </c>
      <c r="BV175" s="7">
        <f t="shared" si="259"/>
        <v>1.0995632037820839</v>
      </c>
      <c r="BW175" s="7">
        <f t="shared" si="259"/>
        <v>1.0971813756796986</v>
      </c>
      <c r="BX175" s="7">
        <f t="shared" si="259"/>
        <v>1.0947995475773136</v>
      </c>
      <c r="BY175" s="7">
        <f t="shared" si="259"/>
        <v>1.0924177194749283</v>
      </c>
      <c r="BZ175" s="7">
        <f t="shared" si="259"/>
        <v>1.0900358913725432</v>
      </c>
      <c r="CA175" s="7">
        <f t="shared" si="259"/>
        <v>1.0876540632701581</v>
      </c>
      <c r="CB175" s="7">
        <f t="shared" si="259"/>
        <v>1.0852722351677728</v>
      </c>
      <c r="CC175" s="7">
        <f t="shared" si="259"/>
        <v>1.0828904070653878</v>
      </c>
      <c r="CD175" s="7">
        <f t="shared" si="259"/>
        <v>1.0805085789630025</v>
      </c>
      <c r="CE175" s="7">
        <f t="shared" si="259"/>
        <v>1.0781267508606174</v>
      </c>
      <c r="CF175" s="7">
        <f t="shared" si="260"/>
        <v>1.0760083444633515</v>
      </c>
      <c r="CG175" s="7">
        <f t="shared" si="260"/>
        <v>1.0738899380660853</v>
      </c>
      <c r="CH175" s="7">
        <f t="shared" si="260"/>
        <v>1.0717715316688192</v>
      </c>
      <c r="CI175" s="7">
        <f t="shared" si="260"/>
        <v>1.0696531252715531</v>
      </c>
      <c r="CJ175" s="7">
        <f t="shared" si="260"/>
        <v>1.067534718874287</v>
      </c>
      <c r="CK175" s="7">
        <f t="shared" si="260"/>
        <v>1.0654163124770211</v>
      </c>
      <c r="CL175" s="7">
        <f t="shared" si="260"/>
        <v>1.0632979060797549</v>
      </c>
      <c r="CM175" s="7">
        <f t="shared" si="260"/>
        <v>1.0611794996824888</v>
      </c>
      <c r="CN175" s="7">
        <f t="shared" si="260"/>
        <v>1.0590610932852227</v>
      </c>
      <c r="CO175" s="7">
        <f t="shared" si="260"/>
        <v>1.0569426868879566</v>
      </c>
      <c r="CP175" s="7">
        <f t="shared" si="261"/>
        <v>1.0548242804906904</v>
      </c>
      <c r="CQ175" s="7">
        <f t="shared" si="261"/>
        <v>1.0527058740934243</v>
      </c>
      <c r="CR175" s="7">
        <f t="shared" si="261"/>
        <v>1.0505874676961584</v>
      </c>
      <c r="CS175" s="7">
        <f t="shared" si="261"/>
        <v>1.0484690612988923</v>
      </c>
      <c r="CT175" s="7">
        <f t="shared" si="261"/>
        <v>1.0463506549016262</v>
      </c>
      <c r="CU175" s="7">
        <f t="shared" si="261"/>
        <v>1.04423224850436</v>
      </c>
      <c r="CV175" s="7">
        <f t="shared" si="261"/>
        <v>1.0421138421070939</v>
      </c>
      <c r="CW175" s="7">
        <f t="shared" si="261"/>
        <v>1.0399954357098278</v>
      </c>
      <c r="CX175" s="7">
        <f t="shared" si="261"/>
        <v>1.0378770293125616</v>
      </c>
      <c r="CY175" s="7">
        <f t="shared" si="261"/>
        <v>1.0357586229152955</v>
      </c>
      <c r="CZ175" s="7">
        <f t="shared" si="261"/>
        <v>1.0336402165180294</v>
      </c>
      <c r="DA175" s="7">
        <f t="shared" si="261"/>
        <v>1.0315218101207635</v>
      </c>
      <c r="DB175" s="7">
        <f t="shared" si="261"/>
        <v>1.0294034037234974</v>
      </c>
      <c r="DC175" s="7">
        <f t="shared" si="261"/>
        <v>1.0272849973262312</v>
      </c>
      <c r="DD175" s="7">
        <f t="shared" si="262"/>
        <v>1.0255415961573873</v>
      </c>
      <c r="DE175" s="7">
        <f t="shared" si="262"/>
        <v>1.0237981949885437</v>
      </c>
      <c r="DF175" s="7">
        <f t="shared" si="262"/>
        <v>1.0220547938197</v>
      </c>
      <c r="DG175" s="7">
        <f t="shared" si="262"/>
        <v>1.0203113926508562</v>
      </c>
      <c r="DH175" s="7">
        <f t="shared" si="262"/>
        <v>1.0185679914820125</v>
      </c>
      <c r="DI175" s="7">
        <f t="shared" si="262"/>
        <v>1.016824590313169</v>
      </c>
      <c r="DJ175" s="7">
        <f t="shared" si="262"/>
        <v>1.0150811891443252</v>
      </c>
      <c r="DK175" s="7">
        <f t="shared" si="262"/>
        <v>1.0133377879754815</v>
      </c>
      <c r="DL175" s="7">
        <f t="shared" si="262"/>
        <v>1.0115943868066379</v>
      </c>
      <c r="DM175" s="7">
        <f t="shared" si="262"/>
        <v>1.0098509856377942</v>
      </c>
      <c r="DN175" s="7">
        <f t="shared" si="263"/>
        <v>1.0081075844689504</v>
      </c>
      <c r="DO175" s="7">
        <f t="shared" si="263"/>
        <v>1.0063641833001069</v>
      </c>
      <c r="DP175" s="7">
        <f t="shared" si="263"/>
        <v>1.0046207821312632</v>
      </c>
      <c r="DQ175" s="7">
        <f t="shared" si="263"/>
        <v>1.0028773809624194</v>
      </c>
      <c r="DR175" s="7">
        <f t="shared" si="263"/>
        <v>1.0011339797935759</v>
      </c>
      <c r="DS175" s="7">
        <f t="shared" si="263"/>
        <v>0.99939057862473213</v>
      </c>
      <c r="DT175" s="7">
        <f t="shared" si="263"/>
        <v>0.99764717745588849</v>
      </c>
      <c r="DU175" s="7">
        <f t="shared" si="263"/>
        <v>0.99590377628704485</v>
      </c>
      <c r="DV175" s="7">
        <f t="shared" si="263"/>
        <v>0.9941603751182011</v>
      </c>
      <c r="DW175" s="7">
        <f t="shared" si="263"/>
        <v>0.99241697394935746</v>
      </c>
      <c r="DX175" s="7">
        <f t="shared" si="263"/>
        <v>0.99067357278051382</v>
      </c>
      <c r="DY175" s="7">
        <f t="shared" si="263"/>
        <v>0.98893017161167007</v>
      </c>
      <c r="DZ175" s="7">
        <f t="shared" si="263"/>
        <v>0.98718677044282643</v>
      </c>
      <c r="EA175" s="7">
        <f t="shared" si="263"/>
        <v>0.98544336927398279</v>
      </c>
      <c r="EC175" s="1">
        <v>1.72</v>
      </c>
      <c r="ED175" s="4">
        <f t="shared" si="236"/>
        <v>1.2499498567335243</v>
      </c>
      <c r="EE175" s="4">
        <f t="shared" si="237"/>
        <v>1.242393387329082</v>
      </c>
      <c r="EF175" s="4">
        <f t="shared" si="238"/>
        <v>1.2125734388759315</v>
      </c>
      <c r="EG175" s="4">
        <f t="shared" si="239"/>
        <v>1.1724775691586902</v>
      </c>
      <c r="EH175" s="4">
        <f t="shared" si="240"/>
        <v>1.1352906253178614</v>
      </c>
      <c r="EI175" s="4">
        <f t="shared" si="241"/>
        <v>1.0781267508606174</v>
      </c>
      <c r="EJ175" s="4">
        <f t="shared" si="242"/>
        <v>1.027284997326231</v>
      </c>
      <c r="EK175" s="4">
        <f t="shared" si="243"/>
        <v>0.98544336927398279</v>
      </c>
    </row>
    <row r="176" spans="16:141" x14ac:dyDescent="0.35">
      <c r="P176" s="1">
        <f t="shared" si="204"/>
        <v>1.73</v>
      </c>
      <c r="Q176" s="7">
        <f t="shared" si="254"/>
        <v>1.2499516475644701</v>
      </c>
      <c r="R176" s="7">
        <f t="shared" si="254"/>
        <v>1.2487238788829065</v>
      </c>
      <c r="S176" s="7">
        <f t="shared" si="254"/>
        <v>1.2474961102013429</v>
      </c>
      <c r="T176" s="7">
        <f t="shared" si="254"/>
        <v>1.2462683415197793</v>
      </c>
      <c r="U176" s="7">
        <f t="shared" si="254"/>
        <v>1.2450405728382159</v>
      </c>
      <c r="V176" s="7">
        <f t="shared" si="254"/>
        <v>1.2438128041566523</v>
      </c>
      <c r="W176" s="7">
        <f t="shared" si="254"/>
        <v>1.2425850354750887</v>
      </c>
      <c r="X176" s="7">
        <f t="shared" si="255"/>
        <v>1.2401463491358926</v>
      </c>
      <c r="Y176" s="7">
        <f t="shared" si="255"/>
        <v>1.2377076627966968</v>
      </c>
      <c r="Z176" s="7">
        <f t="shared" si="255"/>
        <v>1.2352689764575007</v>
      </c>
      <c r="AA176" s="7">
        <f t="shared" si="255"/>
        <v>1.2328302901183048</v>
      </c>
      <c r="AB176" s="7">
        <f t="shared" si="255"/>
        <v>1.2303916037791087</v>
      </c>
      <c r="AC176" s="7">
        <f t="shared" si="255"/>
        <v>1.2279529174399126</v>
      </c>
      <c r="AD176" s="7">
        <f t="shared" si="255"/>
        <v>1.2255142311007168</v>
      </c>
      <c r="AE176" s="7">
        <f t="shared" si="255"/>
        <v>1.2230755447615207</v>
      </c>
      <c r="AF176" s="7">
        <f t="shared" si="255"/>
        <v>1.2206368584223248</v>
      </c>
      <c r="AG176" s="7">
        <f t="shared" si="255"/>
        <v>1.2181981720831287</v>
      </c>
      <c r="AH176" s="7">
        <f t="shared" si="255"/>
        <v>1.2157594857439327</v>
      </c>
      <c r="AI176" s="7">
        <f t="shared" si="255"/>
        <v>1.2133207994047368</v>
      </c>
      <c r="AJ176" s="7">
        <f t="shared" si="256"/>
        <v>1.2100231624667455</v>
      </c>
      <c r="AK176" s="7">
        <f t="shared" si="256"/>
        <v>1.2067255255287541</v>
      </c>
      <c r="AL176" s="7">
        <f t="shared" si="256"/>
        <v>1.203427888590763</v>
      </c>
      <c r="AM176" s="7">
        <f t="shared" si="256"/>
        <v>1.2001302516527719</v>
      </c>
      <c r="AN176" s="7">
        <f t="shared" si="256"/>
        <v>1.1968326147147805</v>
      </c>
      <c r="AO176" s="7">
        <f t="shared" si="256"/>
        <v>1.1935349777767894</v>
      </c>
      <c r="AP176" s="7">
        <f t="shared" si="256"/>
        <v>1.1902373408387983</v>
      </c>
      <c r="AQ176" s="7">
        <f t="shared" si="256"/>
        <v>1.1869397039008069</v>
      </c>
      <c r="AR176" s="7">
        <f t="shared" si="256"/>
        <v>1.1836420669628158</v>
      </c>
      <c r="AS176" s="7">
        <f t="shared" si="256"/>
        <v>1.1803444300248247</v>
      </c>
      <c r="AT176" s="7">
        <f t="shared" si="256"/>
        <v>1.1770467930868334</v>
      </c>
      <c r="AU176" s="7">
        <f t="shared" si="256"/>
        <v>1.1737491561488422</v>
      </c>
      <c r="AV176" s="7">
        <f t="shared" si="257"/>
        <v>1.1706722959549913</v>
      </c>
      <c r="AW176" s="7">
        <f t="shared" si="257"/>
        <v>1.1675954357611407</v>
      </c>
      <c r="AX176" s="7">
        <f t="shared" si="257"/>
        <v>1.1645185755672898</v>
      </c>
      <c r="AY176" s="7">
        <f t="shared" si="257"/>
        <v>1.1614417153734389</v>
      </c>
      <c r="AZ176" s="7">
        <f t="shared" si="257"/>
        <v>1.1583648551795882</v>
      </c>
      <c r="BA176" s="7">
        <f t="shared" si="257"/>
        <v>1.1552879949857373</v>
      </c>
      <c r="BB176" s="7">
        <f t="shared" si="257"/>
        <v>1.1522111347918864</v>
      </c>
      <c r="BC176" s="7">
        <f t="shared" si="257"/>
        <v>1.1491342745980357</v>
      </c>
      <c r="BD176" s="7">
        <f t="shared" si="257"/>
        <v>1.1460574144041848</v>
      </c>
      <c r="BE176" s="7">
        <f t="shared" si="257"/>
        <v>1.142980554210334</v>
      </c>
      <c r="BF176" s="7">
        <f t="shared" si="257"/>
        <v>1.1399036940164833</v>
      </c>
      <c r="BG176" s="7">
        <f t="shared" si="257"/>
        <v>1.1368268338226324</v>
      </c>
      <c r="BH176" s="7">
        <f t="shared" si="258"/>
        <v>1.1344634211700779</v>
      </c>
      <c r="BI176" s="7">
        <f t="shared" si="258"/>
        <v>1.1321000085175235</v>
      </c>
      <c r="BJ176" s="7">
        <f t="shared" si="258"/>
        <v>1.129736595864969</v>
      </c>
      <c r="BK176" s="7">
        <f t="shared" si="258"/>
        <v>1.1273731832124145</v>
      </c>
      <c r="BL176" s="7">
        <f t="shared" si="258"/>
        <v>1.1250097705598598</v>
      </c>
      <c r="BM176" s="7">
        <f t="shared" si="258"/>
        <v>1.1226463579073054</v>
      </c>
      <c r="BN176" s="7">
        <f t="shared" si="258"/>
        <v>1.1202829452547509</v>
      </c>
      <c r="BO176" s="7">
        <f t="shared" si="258"/>
        <v>1.1179195326021965</v>
      </c>
      <c r="BP176" s="7">
        <f t="shared" si="258"/>
        <v>1.115556119949642</v>
      </c>
      <c r="BQ176" s="7">
        <f t="shared" si="258"/>
        <v>1.1131927072970875</v>
      </c>
      <c r="BR176" s="7">
        <f t="shared" si="259"/>
        <v>1.1108292946445331</v>
      </c>
      <c r="BS176" s="7">
        <f t="shared" si="259"/>
        <v>1.1084658819919786</v>
      </c>
      <c r="BT176" s="7">
        <f t="shared" si="259"/>
        <v>1.1061024693394241</v>
      </c>
      <c r="BU176" s="7">
        <f t="shared" si="259"/>
        <v>1.1037390566868697</v>
      </c>
      <c r="BV176" s="7">
        <f t="shared" si="259"/>
        <v>1.1013756440343152</v>
      </c>
      <c r="BW176" s="7">
        <f t="shared" si="259"/>
        <v>1.0990122313817605</v>
      </c>
      <c r="BX176" s="7">
        <f t="shared" si="259"/>
        <v>1.0966488187292061</v>
      </c>
      <c r="BY176" s="7">
        <f t="shared" si="259"/>
        <v>1.0942854060766516</v>
      </c>
      <c r="BZ176" s="7">
        <f t="shared" si="259"/>
        <v>1.0919219934240971</v>
      </c>
      <c r="CA176" s="7">
        <f t="shared" si="259"/>
        <v>1.0895585807715427</v>
      </c>
      <c r="CB176" s="7">
        <f t="shared" si="259"/>
        <v>1.0871951681189882</v>
      </c>
      <c r="CC176" s="7">
        <f t="shared" si="259"/>
        <v>1.0848317554664337</v>
      </c>
      <c r="CD176" s="7">
        <f t="shared" si="259"/>
        <v>1.0824683428138793</v>
      </c>
      <c r="CE176" s="7">
        <f t="shared" si="259"/>
        <v>1.0801049301613248</v>
      </c>
      <c r="CF176" s="7">
        <f t="shared" si="260"/>
        <v>1.0780002715954207</v>
      </c>
      <c r="CG176" s="7">
        <f t="shared" si="260"/>
        <v>1.0758956130295168</v>
      </c>
      <c r="CH176" s="7">
        <f t="shared" si="260"/>
        <v>1.0737909544636126</v>
      </c>
      <c r="CI176" s="7">
        <f t="shared" si="260"/>
        <v>1.0716862958977085</v>
      </c>
      <c r="CJ176" s="7">
        <f t="shared" si="260"/>
        <v>1.0695816373318046</v>
      </c>
      <c r="CK176" s="7">
        <f t="shared" si="260"/>
        <v>1.0674769787659004</v>
      </c>
      <c r="CL176" s="7">
        <f t="shared" si="260"/>
        <v>1.0653723201999963</v>
      </c>
      <c r="CM176" s="7">
        <f t="shared" si="260"/>
        <v>1.0632676616340924</v>
      </c>
      <c r="CN176" s="7">
        <f t="shared" si="260"/>
        <v>1.0611630030681882</v>
      </c>
      <c r="CO176" s="7">
        <f t="shared" si="260"/>
        <v>1.0590583445022841</v>
      </c>
      <c r="CP176" s="7">
        <f t="shared" si="261"/>
        <v>1.0569536859363802</v>
      </c>
      <c r="CQ176" s="7">
        <f t="shared" si="261"/>
        <v>1.054849027370476</v>
      </c>
      <c r="CR176" s="7">
        <f t="shared" si="261"/>
        <v>1.0527443688045719</v>
      </c>
      <c r="CS176" s="7">
        <f t="shared" si="261"/>
        <v>1.050639710238668</v>
      </c>
      <c r="CT176" s="7">
        <f t="shared" si="261"/>
        <v>1.0485350516727638</v>
      </c>
      <c r="CU176" s="7">
        <f t="shared" si="261"/>
        <v>1.0464303931068597</v>
      </c>
      <c r="CV176" s="7">
        <f t="shared" si="261"/>
        <v>1.0443257345409558</v>
      </c>
      <c r="CW176" s="7">
        <f t="shared" si="261"/>
        <v>1.0422210759750516</v>
      </c>
      <c r="CX176" s="7">
        <f t="shared" si="261"/>
        <v>1.0401164174091475</v>
      </c>
      <c r="CY176" s="7">
        <f t="shared" si="261"/>
        <v>1.0380117588432436</v>
      </c>
      <c r="CZ176" s="7">
        <f t="shared" si="261"/>
        <v>1.0359071002773395</v>
      </c>
      <c r="DA176" s="7">
        <f t="shared" si="261"/>
        <v>1.0338024417114353</v>
      </c>
      <c r="DB176" s="7">
        <f t="shared" si="261"/>
        <v>1.0316977831455314</v>
      </c>
      <c r="DC176" s="7">
        <f t="shared" si="261"/>
        <v>1.0295931245796273</v>
      </c>
      <c r="DD176" s="7">
        <f t="shared" si="262"/>
        <v>1.0278518710797939</v>
      </c>
      <c r="DE176" s="7">
        <f t="shared" si="262"/>
        <v>1.0261106175799604</v>
      </c>
      <c r="DF176" s="7">
        <f t="shared" si="262"/>
        <v>1.024369364080127</v>
      </c>
      <c r="DG176" s="7">
        <f t="shared" si="262"/>
        <v>1.0226281105802935</v>
      </c>
      <c r="DH176" s="7">
        <f t="shared" si="262"/>
        <v>1.0208868570804599</v>
      </c>
      <c r="DI176" s="7">
        <f t="shared" si="262"/>
        <v>1.0191456035806263</v>
      </c>
      <c r="DJ176" s="7">
        <f t="shared" si="262"/>
        <v>1.017404350080793</v>
      </c>
      <c r="DK176" s="7">
        <f t="shared" si="262"/>
        <v>1.0156630965809594</v>
      </c>
      <c r="DL176" s="7">
        <f t="shared" si="262"/>
        <v>1.0139218430811259</v>
      </c>
      <c r="DM176" s="7">
        <f t="shared" si="262"/>
        <v>1.0121805895812925</v>
      </c>
      <c r="DN176" s="7">
        <f t="shared" si="263"/>
        <v>1.010439336081459</v>
      </c>
      <c r="DO176" s="7">
        <f t="shared" si="263"/>
        <v>1.0086980825816254</v>
      </c>
      <c r="DP176" s="7">
        <f t="shared" si="263"/>
        <v>1.0069568290817918</v>
      </c>
      <c r="DQ176" s="7">
        <f t="shared" si="263"/>
        <v>1.0052155755819585</v>
      </c>
      <c r="DR176" s="7">
        <f t="shared" si="263"/>
        <v>1.0034743220821249</v>
      </c>
      <c r="DS176" s="7">
        <f t="shared" si="263"/>
        <v>1.0017330685822914</v>
      </c>
      <c r="DT176" s="7">
        <f t="shared" si="263"/>
        <v>0.99999181508245794</v>
      </c>
      <c r="DU176" s="7">
        <f t="shared" si="263"/>
        <v>0.99825056158262448</v>
      </c>
      <c r="DV176" s="7">
        <f t="shared" si="263"/>
        <v>0.99650930808279092</v>
      </c>
      <c r="DW176" s="7">
        <f t="shared" si="263"/>
        <v>0.99476805458295747</v>
      </c>
      <c r="DX176" s="7">
        <f t="shared" si="263"/>
        <v>0.99302680108312402</v>
      </c>
      <c r="DY176" s="7">
        <f t="shared" si="263"/>
        <v>0.99128554758329046</v>
      </c>
      <c r="DZ176" s="7">
        <f t="shared" si="263"/>
        <v>0.98954429408345701</v>
      </c>
      <c r="EA176" s="7">
        <f t="shared" si="263"/>
        <v>0.98780304058362356</v>
      </c>
      <c r="EC176" s="1">
        <v>1.73</v>
      </c>
      <c r="ED176" s="4">
        <f t="shared" si="236"/>
        <v>1.2499516475644699</v>
      </c>
      <c r="EE176" s="4">
        <f t="shared" si="237"/>
        <v>1.2425850354750885</v>
      </c>
      <c r="EF176" s="4">
        <f t="shared" si="238"/>
        <v>1.2133207994047366</v>
      </c>
      <c r="EG176" s="4">
        <f t="shared" si="239"/>
        <v>1.1737491561488422</v>
      </c>
      <c r="EH176" s="4">
        <f t="shared" si="240"/>
        <v>1.1368268338226324</v>
      </c>
      <c r="EI176" s="4">
        <f t="shared" si="241"/>
        <v>1.0801049301613248</v>
      </c>
      <c r="EJ176" s="4">
        <f t="shared" si="242"/>
        <v>1.0295931245796273</v>
      </c>
      <c r="EK176" s="4">
        <f t="shared" si="243"/>
        <v>0.98780304058362334</v>
      </c>
    </row>
    <row r="177" spans="16:141" x14ac:dyDescent="0.35">
      <c r="P177" s="1">
        <f t="shared" si="204"/>
        <v>1.74</v>
      </c>
      <c r="Q177" s="7">
        <f t="shared" si="254"/>
        <v>1.2499534383954156</v>
      </c>
      <c r="R177" s="7">
        <f t="shared" si="254"/>
        <v>1.2487573125996956</v>
      </c>
      <c r="S177" s="7">
        <f t="shared" si="254"/>
        <v>1.2475611868039755</v>
      </c>
      <c r="T177" s="7">
        <f t="shared" si="254"/>
        <v>1.2463650610082553</v>
      </c>
      <c r="U177" s="7">
        <f t="shared" si="254"/>
        <v>1.2451689352125352</v>
      </c>
      <c r="V177" s="7">
        <f t="shared" si="254"/>
        <v>1.2439728094168152</v>
      </c>
      <c r="W177" s="7">
        <f t="shared" si="254"/>
        <v>1.2427766836210952</v>
      </c>
      <c r="X177" s="7">
        <f t="shared" si="255"/>
        <v>1.2403843066471321</v>
      </c>
      <c r="Y177" s="7">
        <f t="shared" si="255"/>
        <v>1.2379919296731694</v>
      </c>
      <c r="Z177" s="7">
        <f t="shared" si="255"/>
        <v>1.2355995526992065</v>
      </c>
      <c r="AA177" s="7">
        <f t="shared" si="255"/>
        <v>1.2332071757252439</v>
      </c>
      <c r="AB177" s="7">
        <f t="shared" si="255"/>
        <v>1.230814798751281</v>
      </c>
      <c r="AC177" s="7">
        <f t="shared" si="255"/>
        <v>1.2284224217773183</v>
      </c>
      <c r="AD177" s="7">
        <f t="shared" si="255"/>
        <v>1.2260300448033554</v>
      </c>
      <c r="AE177" s="7">
        <f t="shared" si="255"/>
        <v>1.2236376678293928</v>
      </c>
      <c r="AF177" s="7">
        <f t="shared" si="255"/>
        <v>1.2212452908554299</v>
      </c>
      <c r="AG177" s="7">
        <f t="shared" si="255"/>
        <v>1.2188529138814672</v>
      </c>
      <c r="AH177" s="7">
        <f t="shared" si="255"/>
        <v>1.2164605369075043</v>
      </c>
      <c r="AI177" s="7">
        <f t="shared" si="255"/>
        <v>1.2140681599335417</v>
      </c>
      <c r="AJ177" s="7">
        <f t="shared" si="256"/>
        <v>1.2108142085339961</v>
      </c>
      <c r="AK177" s="7">
        <f t="shared" si="256"/>
        <v>1.2075602571344504</v>
      </c>
      <c r="AL177" s="7">
        <f t="shared" si="256"/>
        <v>1.2043063057349048</v>
      </c>
      <c r="AM177" s="7">
        <f t="shared" si="256"/>
        <v>1.2010523543353593</v>
      </c>
      <c r="AN177" s="7">
        <f t="shared" si="256"/>
        <v>1.1977984029358137</v>
      </c>
      <c r="AO177" s="7">
        <f t="shared" si="256"/>
        <v>1.194544451536268</v>
      </c>
      <c r="AP177" s="7">
        <f t="shared" si="256"/>
        <v>1.1912905001367224</v>
      </c>
      <c r="AQ177" s="7">
        <f t="shared" si="256"/>
        <v>1.1880365487371769</v>
      </c>
      <c r="AR177" s="7">
        <f t="shared" si="256"/>
        <v>1.1847825973376314</v>
      </c>
      <c r="AS177" s="7">
        <f t="shared" si="256"/>
        <v>1.1815286459380856</v>
      </c>
      <c r="AT177" s="7">
        <f t="shared" si="256"/>
        <v>1.1782746945385401</v>
      </c>
      <c r="AU177" s="7">
        <f t="shared" si="256"/>
        <v>1.1750207431389945</v>
      </c>
      <c r="AV177" s="7">
        <f t="shared" si="257"/>
        <v>1.1719659347380287</v>
      </c>
      <c r="AW177" s="7">
        <f t="shared" si="257"/>
        <v>1.1689111263370626</v>
      </c>
      <c r="AX177" s="7">
        <f t="shared" si="257"/>
        <v>1.1658563179360968</v>
      </c>
      <c r="AY177" s="7">
        <f t="shared" si="257"/>
        <v>1.1628015095351307</v>
      </c>
      <c r="AZ177" s="7">
        <f t="shared" si="257"/>
        <v>1.1597467011341649</v>
      </c>
      <c r="BA177" s="7">
        <f t="shared" si="257"/>
        <v>1.1566918927331988</v>
      </c>
      <c r="BB177" s="7">
        <f t="shared" si="257"/>
        <v>1.153637084332233</v>
      </c>
      <c r="BC177" s="7">
        <f t="shared" si="257"/>
        <v>1.1505822759312672</v>
      </c>
      <c r="BD177" s="7">
        <f t="shared" si="257"/>
        <v>1.1475274675303011</v>
      </c>
      <c r="BE177" s="7">
        <f t="shared" si="257"/>
        <v>1.1444726591293353</v>
      </c>
      <c r="BF177" s="7">
        <f t="shared" si="257"/>
        <v>1.1414178507283692</v>
      </c>
      <c r="BG177" s="7">
        <f t="shared" si="257"/>
        <v>1.1383630423274034</v>
      </c>
      <c r="BH177" s="7">
        <f t="shared" si="258"/>
        <v>1.1360180451246795</v>
      </c>
      <c r="BI177" s="7">
        <f t="shared" si="258"/>
        <v>1.1336730479219557</v>
      </c>
      <c r="BJ177" s="7">
        <f t="shared" si="258"/>
        <v>1.131328050719232</v>
      </c>
      <c r="BK177" s="7">
        <f t="shared" si="258"/>
        <v>1.1289830535165082</v>
      </c>
      <c r="BL177" s="7">
        <f t="shared" si="258"/>
        <v>1.1266380563137843</v>
      </c>
      <c r="BM177" s="7">
        <f t="shared" si="258"/>
        <v>1.1242930591110607</v>
      </c>
      <c r="BN177" s="7">
        <f t="shared" si="258"/>
        <v>1.1219480619083368</v>
      </c>
      <c r="BO177" s="7">
        <f t="shared" si="258"/>
        <v>1.119603064705613</v>
      </c>
      <c r="BP177" s="7">
        <f t="shared" si="258"/>
        <v>1.1172580675028891</v>
      </c>
      <c r="BQ177" s="7">
        <f t="shared" si="258"/>
        <v>1.1149130703001653</v>
      </c>
      <c r="BR177" s="7">
        <f t="shared" si="259"/>
        <v>1.1125680730974417</v>
      </c>
      <c r="BS177" s="7">
        <f t="shared" si="259"/>
        <v>1.1102230758947178</v>
      </c>
      <c r="BT177" s="7">
        <f t="shared" si="259"/>
        <v>1.107878078691994</v>
      </c>
      <c r="BU177" s="7">
        <f t="shared" si="259"/>
        <v>1.1055330814892703</v>
      </c>
      <c r="BV177" s="7">
        <f t="shared" si="259"/>
        <v>1.1031880842865465</v>
      </c>
      <c r="BW177" s="7">
        <f t="shared" si="259"/>
        <v>1.1008430870838226</v>
      </c>
      <c r="BX177" s="7">
        <f t="shared" si="259"/>
        <v>1.0984980898810988</v>
      </c>
      <c r="BY177" s="7">
        <f t="shared" si="259"/>
        <v>1.0961530926783749</v>
      </c>
      <c r="BZ177" s="7">
        <f t="shared" si="259"/>
        <v>1.0938080954756513</v>
      </c>
      <c r="CA177" s="7">
        <f t="shared" si="259"/>
        <v>1.0914630982729274</v>
      </c>
      <c r="CB177" s="7">
        <f t="shared" si="259"/>
        <v>1.0891181010702036</v>
      </c>
      <c r="CC177" s="7">
        <f t="shared" si="259"/>
        <v>1.0867731038674799</v>
      </c>
      <c r="CD177" s="7">
        <f t="shared" si="259"/>
        <v>1.0844281066647561</v>
      </c>
      <c r="CE177" s="7">
        <f t="shared" si="259"/>
        <v>1.0820831094620322</v>
      </c>
      <c r="CF177" s="7">
        <f t="shared" si="260"/>
        <v>1.0799921987274899</v>
      </c>
      <c r="CG177" s="7">
        <f t="shared" si="260"/>
        <v>1.0779012879929479</v>
      </c>
      <c r="CH177" s="7">
        <f t="shared" si="260"/>
        <v>1.075810377258406</v>
      </c>
      <c r="CI177" s="7">
        <f t="shared" si="260"/>
        <v>1.0737194665238639</v>
      </c>
      <c r="CJ177" s="7">
        <f t="shared" si="260"/>
        <v>1.0716285557893219</v>
      </c>
      <c r="CK177" s="7">
        <f t="shared" si="260"/>
        <v>1.0695376450547798</v>
      </c>
      <c r="CL177" s="7">
        <f t="shared" si="260"/>
        <v>1.0674467343202378</v>
      </c>
      <c r="CM177" s="7">
        <f t="shared" si="260"/>
        <v>1.0653558235856957</v>
      </c>
      <c r="CN177" s="7">
        <f t="shared" si="260"/>
        <v>1.0632649128511538</v>
      </c>
      <c r="CO177" s="7">
        <f t="shared" si="260"/>
        <v>1.0611740021166116</v>
      </c>
      <c r="CP177" s="7">
        <f t="shared" si="261"/>
        <v>1.0590830913820697</v>
      </c>
      <c r="CQ177" s="7">
        <f t="shared" si="261"/>
        <v>1.0569921806475278</v>
      </c>
      <c r="CR177" s="7">
        <f t="shared" si="261"/>
        <v>1.0549012699129856</v>
      </c>
      <c r="CS177" s="7">
        <f t="shared" si="261"/>
        <v>1.0528103591784435</v>
      </c>
      <c r="CT177" s="7">
        <f t="shared" si="261"/>
        <v>1.0507194484439015</v>
      </c>
      <c r="CU177" s="7">
        <f t="shared" si="261"/>
        <v>1.0486285377093596</v>
      </c>
      <c r="CV177" s="7">
        <f t="shared" si="261"/>
        <v>1.0465376269748174</v>
      </c>
      <c r="CW177" s="7">
        <f t="shared" si="261"/>
        <v>1.0444467162402755</v>
      </c>
      <c r="CX177" s="7">
        <f t="shared" si="261"/>
        <v>1.0423558055057334</v>
      </c>
      <c r="CY177" s="7">
        <f t="shared" si="261"/>
        <v>1.0402648947711914</v>
      </c>
      <c r="CZ177" s="7">
        <f t="shared" si="261"/>
        <v>1.0381739840366493</v>
      </c>
      <c r="DA177" s="7">
        <f t="shared" si="261"/>
        <v>1.0360830733021074</v>
      </c>
      <c r="DB177" s="7">
        <f t="shared" si="261"/>
        <v>1.0339921625675652</v>
      </c>
      <c r="DC177" s="7">
        <f t="shared" si="261"/>
        <v>1.0319012518330233</v>
      </c>
      <c r="DD177" s="7">
        <f t="shared" si="262"/>
        <v>1.0301621460022001</v>
      </c>
      <c r="DE177" s="7">
        <f t="shared" si="262"/>
        <v>1.028423040171377</v>
      </c>
      <c r="DF177" s="7">
        <f t="shared" si="262"/>
        <v>1.0266839343405536</v>
      </c>
      <c r="DG177" s="7">
        <f t="shared" si="262"/>
        <v>1.0249448285097302</v>
      </c>
      <c r="DH177" s="7">
        <f t="shared" si="262"/>
        <v>1.0232057226789069</v>
      </c>
      <c r="DI177" s="7">
        <f t="shared" si="262"/>
        <v>1.0214666168480835</v>
      </c>
      <c r="DJ177" s="7">
        <f t="shared" si="262"/>
        <v>1.0197275110172603</v>
      </c>
      <c r="DK177" s="7">
        <f t="shared" si="262"/>
        <v>1.017988405186437</v>
      </c>
      <c r="DL177" s="7">
        <f t="shared" si="262"/>
        <v>1.0162492993556136</v>
      </c>
      <c r="DM177" s="7">
        <f t="shared" si="262"/>
        <v>1.0145101935247902</v>
      </c>
      <c r="DN177" s="7">
        <f t="shared" si="263"/>
        <v>1.0127710876939671</v>
      </c>
      <c r="DO177" s="7">
        <f t="shared" si="263"/>
        <v>1.0110319818631437</v>
      </c>
      <c r="DP177" s="7">
        <f t="shared" si="263"/>
        <v>1.0092928760323203</v>
      </c>
      <c r="DQ177" s="7">
        <f t="shared" si="263"/>
        <v>1.0075537702014969</v>
      </c>
      <c r="DR177" s="7">
        <f t="shared" si="263"/>
        <v>1.0058146643706736</v>
      </c>
      <c r="DS177" s="7">
        <f t="shared" si="263"/>
        <v>1.0040755585398502</v>
      </c>
      <c r="DT177" s="7">
        <f t="shared" si="263"/>
        <v>1.002336452709027</v>
      </c>
      <c r="DU177" s="7">
        <f t="shared" si="263"/>
        <v>1.0005973468782037</v>
      </c>
      <c r="DV177" s="7">
        <f t="shared" si="263"/>
        <v>0.9988582410473803</v>
      </c>
      <c r="DW177" s="7">
        <f t="shared" si="263"/>
        <v>0.99711913521655704</v>
      </c>
      <c r="DX177" s="7">
        <f t="shared" si="263"/>
        <v>0.99538002938573367</v>
      </c>
      <c r="DY177" s="7">
        <f t="shared" si="263"/>
        <v>0.9936409235549104</v>
      </c>
      <c r="DZ177" s="7">
        <f t="shared" si="263"/>
        <v>0.99190181772408703</v>
      </c>
      <c r="EA177" s="7">
        <f t="shared" si="263"/>
        <v>0.99016271189326366</v>
      </c>
      <c r="EC177" s="1">
        <v>1.74</v>
      </c>
      <c r="ED177" s="4">
        <f t="shared" si="236"/>
        <v>1.2499534383954154</v>
      </c>
      <c r="EE177" s="4">
        <f t="shared" si="237"/>
        <v>1.2427766836210949</v>
      </c>
      <c r="EF177" s="4">
        <f t="shared" si="238"/>
        <v>1.2140681599335417</v>
      </c>
      <c r="EG177" s="4">
        <f t="shared" si="239"/>
        <v>1.1750207431389945</v>
      </c>
      <c r="EH177" s="4">
        <f t="shared" si="240"/>
        <v>1.1383630423274034</v>
      </c>
      <c r="EI177" s="4">
        <f t="shared" si="241"/>
        <v>1.0820831094620322</v>
      </c>
      <c r="EJ177" s="4">
        <f t="shared" si="242"/>
        <v>1.0319012518330235</v>
      </c>
      <c r="EK177" s="4">
        <f t="shared" si="243"/>
        <v>0.99016271189326366</v>
      </c>
    </row>
    <row r="178" spans="16:141" x14ac:dyDescent="0.35">
      <c r="P178" s="1">
        <f t="shared" si="204"/>
        <v>1.75</v>
      </c>
      <c r="Q178" s="7">
        <f t="shared" si="254"/>
        <v>1.2499552292263612</v>
      </c>
      <c r="R178" s="7">
        <f t="shared" si="254"/>
        <v>1.2487907463164847</v>
      </c>
      <c r="S178" s="7">
        <f t="shared" si="254"/>
        <v>1.247626263406608</v>
      </c>
      <c r="T178" s="7">
        <f t="shared" si="254"/>
        <v>1.2464617804967313</v>
      </c>
      <c r="U178" s="7">
        <f t="shared" si="254"/>
        <v>1.2452972975868548</v>
      </c>
      <c r="V178" s="7">
        <f t="shared" si="254"/>
        <v>1.2441328146769783</v>
      </c>
      <c r="W178" s="7">
        <f t="shared" si="254"/>
        <v>1.2429683317671016</v>
      </c>
      <c r="X178" s="7">
        <f t="shared" si="255"/>
        <v>1.240622264158372</v>
      </c>
      <c r="Y178" s="7">
        <f t="shared" si="255"/>
        <v>1.2382761965496423</v>
      </c>
      <c r="Z178" s="7">
        <f t="shared" si="255"/>
        <v>1.2359301289409128</v>
      </c>
      <c r="AA178" s="7">
        <f t="shared" si="255"/>
        <v>1.2335840613321831</v>
      </c>
      <c r="AB178" s="7">
        <f t="shared" si="255"/>
        <v>1.2312379937234537</v>
      </c>
      <c r="AC178" s="7">
        <f t="shared" si="255"/>
        <v>1.228891926114724</v>
      </c>
      <c r="AD178" s="7">
        <f t="shared" si="255"/>
        <v>1.2265458585059945</v>
      </c>
      <c r="AE178" s="7">
        <f t="shared" si="255"/>
        <v>1.224199790897265</v>
      </c>
      <c r="AF178" s="7">
        <f t="shared" si="255"/>
        <v>1.2218537232885354</v>
      </c>
      <c r="AG178" s="7">
        <f t="shared" si="255"/>
        <v>1.2195076556798059</v>
      </c>
      <c r="AH178" s="7">
        <f t="shared" si="255"/>
        <v>1.2171615880710762</v>
      </c>
      <c r="AI178" s="7">
        <f t="shared" si="255"/>
        <v>1.2148155204623468</v>
      </c>
      <c r="AJ178" s="7">
        <f t="shared" si="256"/>
        <v>1.2116052546012468</v>
      </c>
      <c r="AK178" s="7">
        <f t="shared" si="256"/>
        <v>1.2083949887401468</v>
      </c>
      <c r="AL178" s="7">
        <f t="shared" si="256"/>
        <v>1.2051847228790467</v>
      </c>
      <c r="AM178" s="7">
        <f t="shared" si="256"/>
        <v>1.2019744570179467</v>
      </c>
      <c r="AN178" s="7">
        <f t="shared" si="256"/>
        <v>1.1987641911568467</v>
      </c>
      <c r="AO178" s="7">
        <f t="shared" si="256"/>
        <v>1.1955539252957468</v>
      </c>
      <c r="AP178" s="7">
        <f t="shared" si="256"/>
        <v>1.1923436594346468</v>
      </c>
      <c r="AQ178" s="7">
        <f t="shared" si="256"/>
        <v>1.1891333935735469</v>
      </c>
      <c r="AR178" s="7">
        <f t="shared" si="256"/>
        <v>1.1859231277124467</v>
      </c>
      <c r="AS178" s="7">
        <f t="shared" si="256"/>
        <v>1.1827128618513467</v>
      </c>
      <c r="AT178" s="7">
        <f t="shared" si="256"/>
        <v>1.1795025959902468</v>
      </c>
      <c r="AU178" s="7">
        <f t="shared" si="256"/>
        <v>1.1762923301291468</v>
      </c>
      <c r="AV178" s="7">
        <f t="shared" si="257"/>
        <v>1.1732595735210658</v>
      </c>
      <c r="AW178" s="7">
        <f t="shared" si="257"/>
        <v>1.1702268169129848</v>
      </c>
      <c r="AX178" s="7">
        <f t="shared" si="257"/>
        <v>1.1671940603049036</v>
      </c>
      <c r="AY178" s="7">
        <f t="shared" si="257"/>
        <v>1.1641613036968226</v>
      </c>
      <c r="AZ178" s="7">
        <f t="shared" si="257"/>
        <v>1.1611285470887416</v>
      </c>
      <c r="BA178" s="7">
        <f t="shared" si="257"/>
        <v>1.1580957904806606</v>
      </c>
      <c r="BB178" s="7">
        <f t="shared" si="257"/>
        <v>1.1550630338725796</v>
      </c>
      <c r="BC178" s="7">
        <f t="shared" si="257"/>
        <v>1.1520302772644984</v>
      </c>
      <c r="BD178" s="7">
        <f t="shared" si="257"/>
        <v>1.1489975206564174</v>
      </c>
      <c r="BE178" s="7">
        <f t="shared" si="257"/>
        <v>1.1459647640483364</v>
      </c>
      <c r="BF178" s="7">
        <f t="shared" si="257"/>
        <v>1.1429320074402554</v>
      </c>
      <c r="BG178" s="7">
        <f t="shared" si="257"/>
        <v>1.1398992508321744</v>
      </c>
      <c r="BH178" s="7">
        <f t="shared" si="258"/>
        <v>1.1375726690792813</v>
      </c>
      <c r="BI178" s="7">
        <f t="shared" si="258"/>
        <v>1.1352460873263883</v>
      </c>
      <c r="BJ178" s="7">
        <f t="shared" si="258"/>
        <v>1.1329195055734953</v>
      </c>
      <c r="BK178" s="7">
        <f t="shared" si="258"/>
        <v>1.1305929238206021</v>
      </c>
      <c r="BL178" s="7">
        <f t="shared" si="258"/>
        <v>1.128266342067709</v>
      </c>
      <c r="BM178" s="7">
        <f t="shared" si="258"/>
        <v>1.125939760314816</v>
      </c>
      <c r="BN178" s="7">
        <f t="shared" si="258"/>
        <v>1.1236131785619228</v>
      </c>
      <c r="BO178" s="7">
        <f t="shared" si="258"/>
        <v>1.1212865968090298</v>
      </c>
      <c r="BP178" s="7">
        <f t="shared" si="258"/>
        <v>1.1189600150561367</v>
      </c>
      <c r="BQ178" s="7">
        <f t="shared" si="258"/>
        <v>1.1166334333032435</v>
      </c>
      <c r="BR178" s="7">
        <f t="shared" si="259"/>
        <v>1.1143068515503505</v>
      </c>
      <c r="BS178" s="7">
        <f t="shared" si="259"/>
        <v>1.1119802697974572</v>
      </c>
      <c r="BT178" s="7">
        <f t="shared" si="259"/>
        <v>1.1096536880445642</v>
      </c>
      <c r="BU178" s="7">
        <f t="shared" si="259"/>
        <v>1.1073271062916712</v>
      </c>
      <c r="BV178" s="7">
        <f t="shared" si="259"/>
        <v>1.105000524538778</v>
      </c>
      <c r="BW178" s="7">
        <f t="shared" si="259"/>
        <v>1.1026739427858849</v>
      </c>
      <c r="BX178" s="7">
        <f t="shared" si="259"/>
        <v>1.1003473610329917</v>
      </c>
      <c r="BY178" s="7">
        <f t="shared" si="259"/>
        <v>1.0980207792800987</v>
      </c>
      <c r="BZ178" s="7">
        <f t="shared" si="259"/>
        <v>1.0956941975272056</v>
      </c>
      <c r="CA178" s="7">
        <f t="shared" si="259"/>
        <v>1.0933676157743124</v>
      </c>
      <c r="CB178" s="7">
        <f t="shared" si="259"/>
        <v>1.0910410340214194</v>
      </c>
      <c r="CC178" s="7">
        <f t="shared" si="259"/>
        <v>1.0887144522685264</v>
      </c>
      <c r="CD178" s="7">
        <f t="shared" si="259"/>
        <v>1.0863878705156331</v>
      </c>
      <c r="CE178" s="7">
        <f t="shared" si="259"/>
        <v>1.0840612887627401</v>
      </c>
      <c r="CF178" s="7">
        <f t="shared" si="260"/>
        <v>1.0819841258595599</v>
      </c>
      <c r="CG178" s="7">
        <f t="shared" si="260"/>
        <v>1.0799069629563798</v>
      </c>
      <c r="CH178" s="7">
        <f t="shared" si="260"/>
        <v>1.0778298000531998</v>
      </c>
      <c r="CI178" s="7">
        <f t="shared" si="260"/>
        <v>1.0757526371500199</v>
      </c>
      <c r="CJ178" s="7">
        <f t="shared" si="260"/>
        <v>1.07367547424684</v>
      </c>
      <c r="CK178" s="7">
        <f t="shared" si="260"/>
        <v>1.0715983113436598</v>
      </c>
      <c r="CL178" s="7">
        <f t="shared" si="260"/>
        <v>1.0695211484404799</v>
      </c>
      <c r="CM178" s="7">
        <f t="shared" si="260"/>
        <v>1.0674439855372999</v>
      </c>
      <c r="CN178" s="7">
        <f t="shared" si="260"/>
        <v>1.0653668226341197</v>
      </c>
      <c r="CO178" s="7">
        <f t="shared" si="260"/>
        <v>1.0632896597309398</v>
      </c>
      <c r="CP178" s="7">
        <f t="shared" si="261"/>
        <v>1.0612124968277599</v>
      </c>
      <c r="CQ178" s="7">
        <f t="shared" si="261"/>
        <v>1.0591353339245799</v>
      </c>
      <c r="CR178" s="7">
        <f t="shared" si="261"/>
        <v>1.0570581710213998</v>
      </c>
      <c r="CS178" s="7">
        <f t="shared" si="261"/>
        <v>1.0549810081182198</v>
      </c>
      <c r="CT178" s="7">
        <f t="shared" si="261"/>
        <v>1.0529038452150399</v>
      </c>
      <c r="CU178" s="7">
        <f t="shared" si="261"/>
        <v>1.0508266823118597</v>
      </c>
      <c r="CV178" s="7">
        <f t="shared" si="261"/>
        <v>1.0487495194086798</v>
      </c>
      <c r="CW178" s="7">
        <f t="shared" si="261"/>
        <v>1.0466723565054998</v>
      </c>
      <c r="CX178" s="7">
        <f t="shared" si="261"/>
        <v>1.0445951936023197</v>
      </c>
      <c r="CY178" s="7">
        <f t="shared" si="261"/>
        <v>1.0425180306991397</v>
      </c>
      <c r="CZ178" s="7">
        <f t="shared" si="261"/>
        <v>1.0404408677959598</v>
      </c>
      <c r="DA178" s="7">
        <f t="shared" si="261"/>
        <v>1.0383637048927798</v>
      </c>
      <c r="DB178" s="7">
        <f t="shared" si="261"/>
        <v>1.0362865419895997</v>
      </c>
      <c r="DC178" s="7">
        <f t="shared" si="261"/>
        <v>1.0342093790864197</v>
      </c>
      <c r="DD178" s="7">
        <f t="shared" si="262"/>
        <v>1.0324724209246066</v>
      </c>
      <c r="DE178" s="7">
        <f t="shared" si="262"/>
        <v>1.0307354627627934</v>
      </c>
      <c r="DF178" s="7">
        <f t="shared" si="262"/>
        <v>1.0289985046009802</v>
      </c>
      <c r="DG178" s="7">
        <f t="shared" si="262"/>
        <v>1.027261546439167</v>
      </c>
      <c r="DH178" s="7">
        <f t="shared" si="262"/>
        <v>1.0255245882773538</v>
      </c>
      <c r="DI178" s="7">
        <f t="shared" si="262"/>
        <v>1.0237876301155409</v>
      </c>
      <c r="DJ178" s="7">
        <f t="shared" si="262"/>
        <v>1.0220506719537277</v>
      </c>
      <c r="DK178" s="7">
        <f t="shared" si="262"/>
        <v>1.0203137137919145</v>
      </c>
      <c r="DL178" s="7">
        <f t="shared" si="262"/>
        <v>1.0185767556301013</v>
      </c>
      <c r="DM178" s="7">
        <f t="shared" si="262"/>
        <v>1.0168397974682881</v>
      </c>
      <c r="DN178" s="7">
        <f t="shared" si="263"/>
        <v>1.0151028393064749</v>
      </c>
      <c r="DO178" s="7">
        <f t="shared" si="263"/>
        <v>1.013365881144662</v>
      </c>
      <c r="DP178" s="7">
        <f t="shared" si="263"/>
        <v>1.0116289229828488</v>
      </c>
      <c r="DQ178" s="7">
        <f t="shared" si="263"/>
        <v>1.0098919648210356</v>
      </c>
      <c r="DR178" s="7">
        <f t="shared" si="263"/>
        <v>1.0081550066592224</v>
      </c>
      <c r="DS178" s="7">
        <f t="shared" si="263"/>
        <v>1.0064180484974092</v>
      </c>
      <c r="DT178" s="7">
        <f t="shared" si="263"/>
        <v>1.004681090335596</v>
      </c>
      <c r="DU178" s="7">
        <f t="shared" si="263"/>
        <v>1.0029441321737829</v>
      </c>
      <c r="DV178" s="7">
        <f t="shared" si="263"/>
        <v>1.0012071740119697</v>
      </c>
      <c r="DW178" s="7">
        <f t="shared" si="263"/>
        <v>0.99947021585015661</v>
      </c>
      <c r="DX178" s="7">
        <f t="shared" si="263"/>
        <v>0.99773325768834353</v>
      </c>
      <c r="DY178" s="7">
        <f t="shared" si="263"/>
        <v>0.99599629952653035</v>
      </c>
      <c r="DZ178" s="7">
        <f t="shared" si="263"/>
        <v>0.99425934136471716</v>
      </c>
      <c r="EA178" s="7">
        <f t="shared" si="263"/>
        <v>0.99252238320290398</v>
      </c>
      <c r="EC178" s="1">
        <v>1.75</v>
      </c>
      <c r="ED178" s="4">
        <f t="shared" si="236"/>
        <v>1.2499552292263609</v>
      </c>
      <c r="EE178" s="4">
        <f t="shared" si="237"/>
        <v>1.2429683317671014</v>
      </c>
      <c r="EF178" s="4">
        <f t="shared" si="238"/>
        <v>1.2148155204623468</v>
      </c>
      <c r="EG178" s="4">
        <f t="shared" si="239"/>
        <v>1.1762923301291468</v>
      </c>
      <c r="EH178" s="4">
        <f t="shared" si="240"/>
        <v>1.1398992508321744</v>
      </c>
      <c r="EI178" s="4">
        <f t="shared" si="241"/>
        <v>1.0840612887627399</v>
      </c>
      <c r="EJ178" s="4">
        <f t="shared" si="242"/>
        <v>1.0342093790864197</v>
      </c>
      <c r="EK178" s="4">
        <f t="shared" si="243"/>
        <v>0.99252238320290409</v>
      </c>
    </row>
    <row r="179" spans="16:141" x14ac:dyDescent="0.35">
      <c r="P179" s="1">
        <f t="shared" si="204"/>
        <v>1.76</v>
      </c>
      <c r="Q179" s="7">
        <f t="shared" si="254"/>
        <v>1.2499570200573067</v>
      </c>
      <c r="R179" s="7">
        <f t="shared" si="254"/>
        <v>1.2488241800332736</v>
      </c>
      <c r="S179" s="7">
        <f t="shared" si="254"/>
        <v>1.2476913400092404</v>
      </c>
      <c r="T179" s="7">
        <f t="shared" si="254"/>
        <v>1.2465584999852073</v>
      </c>
      <c r="U179" s="7">
        <f t="shared" si="254"/>
        <v>1.2454256599611742</v>
      </c>
      <c r="V179" s="7">
        <f t="shared" si="254"/>
        <v>1.244292819937141</v>
      </c>
      <c r="W179" s="7">
        <f t="shared" si="254"/>
        <v>1.2431599799131079</v>
      </c>
      <c r="X179" s="7">
        <f t="shared" si="255"/>
        <v>1.2408602216696116</v>
      </c>
      <c r="Y179" s="7">
        <f t="shared" si="255"/>
        <v>1.2385604634261151</v>
      </c>
      <c r="Z179" s="7">
        <f t="shared" si="255"/>
        <v>1.2362607051826189</v>
      </c>
      <c r="AA179" s="7">
        <f t="shared" si="255"/>
        <v>1.2339609469391226</v>
      </c>
      <c r="AB179" s="7">
        <f t="shared" si="255"/>
        <v>1.2316611886956261</v>
      </c>
      <c r="AC179" s="7">
        <f t="shared" si="255"/>
        <v>1.2293614304521299</v>
      </c>
      <c r="AD179" s="7">
        <f t="shared" si="255"/>
        <v>1.2270616722086336</v>
      </c>
      <c r="AE179" s="7">
        <f t="shared" si="255"/>
        <v>1.2247619139651371</v>
      </c>
      <c r="AF179" s="7">
        <f t="shared" si="255"/>
        <v>1.2224621557216409</v>
      </c>
      <c r="AG179" s="7">
        <f t="shared" si="255"/>
        <v>1.2201623974781446</v>
      </c>
      <c r="AH179" s="7">
        <f t="shared" si="255"/>
        <v>1.2178626392346481</v>
      </c>
      <c r="AI179" s="7">
        <f t="shared" si="255"/>
        <v>1.2155628809911518</v>
      </c>
      <c r="AJ179" s="7">
        <f t="shared" si="256"/>
        <v>1.2123963006684975</v>
      </c>
      <c r="AK179" s="7">
        <f t="shared" si="256"/>
        <v>1.2092297203458431</v>
      </c>
      <c r="AL179" s="7">
        <f t="shared" si="256"/>
        <v>1.2060631400231887</v>
      </c>
      <c r="AM179" s="7">
        <f t="shared" si="256"/>
        <v>1.2028965597005343</v>
      </c>
      <c r="AN179" s="7">
        <f t="shared" si="256"/>
        <v>1.19972997937788</v>
      </c>
      <c r="AO179" s="7">
        <f t="shared" si="256"/>
        <v>1.1965633990552256</v>
      </c>
      <c r="AP179" s="7">
        <f t="shared" si="256"/>
        <v>1.193396818732571</v>
      </c>
      <c r="AQ179" s="7">
        <f t="shared" si="256"/>
        <v>1.1902302384099166</v>
      </c>
      <c r="AR179" s="7">
        <f t="shared" si="256"/>
        <v>1.1870636580872622</v>
      </c>
      <c r="AS179" s="7">
        <f t="shared" si="256"/>
        <v>1.1838970777646078</v>
      </c>
      <c r="AT179" s="7">
        <f t="shared" si="256"/>
        <v>1.1807304974419535</v>
      </c>
      <c r="AU179" s="7">
        <f t="shared" si="256"/>
        <v>1.1775639171192991</v>
      </c>
      <c r="AV179" s="7">
        <f t="shared" si="257"/>
        <v>1.1745532123041029</v>
      </c>
      <c r="AW179" s="7">
        <f t="shared" si="257"/>
        <v>1.1715425074889068</v>
      </c>
      <c r="AX179" s="7">
        <f t="shared" si="257"/>
        <v>1.1685318026737106</v>
      </c>
      <c r="AY179" s="7">
        <f t="shared" si="257"/>
        <v>1.1655210978585144</v>
      </c>
      <c r="AZ179" s="7">
        <f t="shared" si="257"/>
        <v>1.1625103930433183</v>
      </c>
      <c r="BA179" s="7">
        <f t="shared" si="257"/>
        <v>1.1594996882281223</v>
      </c>
      <c r="BB179" s="7">
        <f t="shared" si="257"/>
        <v>1.1564889834129262</v>
      </c>
      <c r="BC179" s="7">
        <f t="shared" si="257"/>
        <v>1.15347827859773</v>
      </c>
      <c r="BD179" s="7">
        <f t="shared" si="257"/>
        <v>1.1504675737825338</v>
      </c>
      <c r="BE179" s="7">
        <f t="shared" si="257"/>
        <v>1.1474568689673377</v>
      </c>
      <c r="BF179" s="7">
        <f t="shared" si="257"/>
        <v>1.1444461641521415</v>
      </c>
      <c r="BG179" s="7">
        <f t="shared" si="257"/>
        <v>1.1414354593369453</v>
      </c>
      <c r="BH179" s="7">
        <f t="shared" si="258"/>
        <v>1.1391272930338829</v>
      </c>
      <c r="BI179" s="7">
        <f t="shared" si="258"/>
        <v>1.1368191267308205</v>
      </c>
      <c r="BJ179" s="7">
        <f t="shared" si="258"/>
        <v>1.1345109604277581</v>
      </c>
      <c r="BK179" s="7">
        <f t="shared" si="258"/>
        <v>1.1322027941246957</v>
      </c>
      <c r="BL179" s="7">
        <f t="shared" si="258"/>
        <v>1.1298946278216333</v>
      </c>
      <c r="BM179" s="7">
        <f t="shared" si="258"/>
        <v>1.1275864615185709</v>
      </c>
      <c r="BN179" s="7">
        <f t="shared" si="258"/>
        <v>1.1252782952155085</v>
      </c>
      <c r="BO179" s="7">
        <f t="shared" si="258"/>
        <v>1.1229701289124461</v>
      </c>
      <c r="BP179" s="7">
        <f t="shared" si="258"/>
        <v>1.1206619626093837</v>
      </c>
      <c r="BQ179" s="7">
        <f t="shared" si="258"/>
        <v>1.1183537963063213</v>
      </c>
      <c r="BR179" s="7">
        <f t="shared" si="259"/>
        <v>1.1160456300032588</v>
      </c>
      <c r="BS179" s="7">
        <f t="shared" si="259"/>
        <v>1.1137374637001964</v>
      </c>
      <c r="BT179" s="7">
        <f t="shared" si="259"/>
        <v>1.111429297397134</v>
      </c>
      <c r="BU179" s="7">
        <f t="shared" si="259"/>
        <v>1.1091211310940716</v>
      </c>
      <c r="BV179" s="7">
        <f t="shared" si="259"/>
        <v>1.106812964791009</v>
      </c>
      <c r="BW179" s="7">
        <f t="shared" si="259"/>
        <v>1.1045047984879468</v>
      </c>
      <c r="BX179" s="7">
        <f t="shared" si="259"/>
        <v>1.1021966321848842</v>
      </c>
      <c r="BY179" s="7">
        <f t="shared" si="259"/>
        <v>1.0998884658818218</v>
      </c>
      <c r="BZ179" s="7">
        <f t="shared" si="259"/>
        <v>1.0975802995787594</v>
      </c>
      <c r="CA179" s="7">
        <f t="shared" si="259"/>
        <v>1.0952721332756969</v>
      </c>
      <c r="CB179" s="7">
        <f t="shared" si="259"/>
        <v>1.0929639669726345</v>
      </c>
      <c r="CC179" s="7">
        <f t="shared" si="259"/>
        <v>1.0906558006695721</v>
      </c>
      <c r="CD179" s="7">
        <f t="shared" si="259"/>
        <v>1.0883476343665097</v>
      </c>
      <c r="CE179" s="7">
        <f t="shared" si="259"/>
        <v>1.0860394680634473</v>
      </c>
      <c r="CF179" s="7">
        <f t="shared" si="260"/>
        <v>1.0839760529916294</v>
      </c>
      <c r="CG179" s="7">
        <f t="shared" si="260"/>
        <v>1.0819126379198114</v>
      </c>
      <c r="CH179" s="7">
        <f t="shared" si="260"/>
        <v>1.0798492228479935</v>
      </c>
      <c r="CI179" s="7">
        <f t="shared" si="260"/>
        <v>1.0777858077761755</v>
      </c>
      <c r="CJ179" s="7">
        <f t="shared" si="260"/>
        <v>1.0757223927043573</v>
      </c>
      <c r="CK179" s="7">
        <f t="shared" si="260"/>
        <v>1.0736589776325394</v>
      </c>
      <c r="CL179" s="7">
        <f t="shared" si="260"/>
        <v>1.0715955625607214</v>
      </c>
      <c r="CM179" s="7">
        <f t="shared" si="260"/>
        <v>1.0695321474889035</v>
      </c>
      <c r="CN179" s="7">
        <f t="shared" si="260"/>
        <v>1.0674687324170855</v>
      </c>
      <c r="CO179" s="7">
        <f t="shared" si="260"/>
        <v>1.0654053173452676</v>
      </c>
      <c r="CP179" s="7">
        <f t="shared" si="261"/>
        <v>1.0633419022734496</v>
      </c>
      <c r="CQ179" s="7">
        <f t="shared" si="261"/>
        <v>1.0612784872016316</v>
      </c>
      <c r="CR179" s="7">
        <f t="shared" si="261"/>
        <v>1.0592150721298137</v>
      </c>
      <c r="CS179" s="7">
        <f t="shared" si="261"/>
        <v>1.0571516570579957</v>
      </c>
      <c r="CT179" s="7">
        <f t="shared" si="261"/>
        <v>1.0550882419861778</v>
      </c>
      <c r="CU179" s="7">
        <f t="shared" si="261"/>
        <v>1.0530248269143598</v>
      </c>
      <c r="CV179" s="7">
        <f t="shared" si="261"/>
        <v>1.0509614118425419</v>
      </c>
      <c r="CW179" s="7">
        <f t="shared" si="261"/>
        <v>1.0488979967707239</v>
      </c>
      <c r="CX179" s="7">
        <f t="shared" si="261"/>
        <v>1.0468345816989058</v>
      </c>
      <c r="CY179" s="7">
        <f t="shared" si="261"/>
        <v>1.0447711666270878</v>
      </c>
      <c r="CZ179" s="7">
        <f t="shared" si="261"/>
        <v>1.0427077515552698</v>
      </c>
      <c r="DA179" s="7">
        <f t="shared" si="261"/>
        <v>1.0406443364834519</v>
      </c>
      <c r="DB179" s="7">
        <f t="shared" si="261"/>
        <v>1.0385809214116339</v>
      </c>
      <c r="DC179" s="7">
        <f t="shared" si="261"/>
        <v>1.036517506339816</v>
      </c>
      <c r="DD179" s="7">
        <f t="shared" si="262"/>
        <v>1.034782695847013</v>
      </c>
      <c r="DE179" s="7">
        <f t="shared" si="262"/>
        <v>1.03304788535421</v>
      </c>
      <c r="DF179" s="7">
        <f t="shared" si="262"/>
        <v>1.031313074861407</v>
      </c>
      <c r="DG179" s="7">
        <f t="shared" si="262"/>
        <v>1.029578264368604</v>
      </c>
      <c r="DH179" s="7">
        <f t="shared" si="262"/>
        <v>1.027843453875801</v>
      </c>
      <c r="DI179" s="7">
        <f t="shared" si="262"/>
        <v>1.0261086433829982</v>
      </c>
      <c r="DJ179" s="7">
        <f t="shared" si="262"/>
        <v>1.0243738328901952</v>
      </c>
      <c r="DK179" s="7">
        <f t="shared" si="262"/>
        <v>1.0226390223973922</v>
      </c>
      <c r="DL179" s="7">
        <f t="shared" si="262"/>
        <v>1.0209042119045892</v>
      </c>
      <c r="DM179" s="7">
        <f t="shared" si="262"/>
        <v>1.0191694014117862</v>
      </c>
      <c r="DN179" s="7">
        <f t="shared" si="263"/>
        <v>1.0174345909189833</v>
      </c>
      <c r="DO179" s="7">
        <f t="shared" si="263"/>
        <v>1.0156997804261803</v>
      </c>
      <c r="DP179" s="7">
        <f t="shared" si="263"/>
        <v>1.0139649699333773</v>
      </c>
      <c r="DQ179" s="7">
        <f t="shared" si="263"/>
        <v>1.0122301594405743</v>
      </c>
      <c r="DR179" s="7">
        <f t="shared" si="263"/>
        <v>1.0104953489477713</v>
      </c>
      <c r="DS179" s="7">
        <f t="shared" si="263"/>
        <v>1.0087605384549683</v>
      </c>
      <c r="DT179" s="7">
        <f t="shared" si="263"/>
        <v>1.0070257279621653</v>
      </c>
      <c r="DU179" s="7">
        <f t="shared" si="263"/>
        <v>1.0052909174693623</v>
      </c>
      <c r="DV179" s="7">
        <f t="shared" si="263"/>
        <v>1.0035561069765593</v>
      </c>
      <c r="DW179" s="7">
        <f t="shared" si="263"/>
        <v>1.0018212964837565</v>
      </c>
      <c r="DX179" s="7">
        <f t="shared" si="263"/>
        <v>1.0000864859909535</v>
      </c>
      <c r="DY179" s="7">
        <f t="shared" si="263"/>
        <v>0.99835167549815051</v>
      </c>
      <c r="DZ179" s="7">
        <f t="shared" si="263"/>
        <v>0.99661686500534752</v>
      </c>
      <c r="EA179" s="7">
        <f t="shared" si="263"/>
        <v>0.99488205451254452</v>
      </c>
      <c r="EC179" s="1">
        <v>1.76</v>
      </c>
      <c r="ED179" s="4">
        <f t="shared" si="236"/>
        <v>1.2499570200573067</v>
      </c>
      <c r="EE179" s="4">
        <f t="shared" si="237"/>
        <v>1.2431599799131079</v>
      </c>
      <c r="EF179" s="4">
        <f t="shared" si="238"/>
        <v>1.2155628809911518</v>
      </c>
      <c r="EG179" s="4">
        <f t="shared" si="239"/>
        <v>1.1775639171192991</v>
      </c>
      <c r="EH179" s="4">
        <f t="shared" si="240"/>
        <v>1.1414354593369453</v>
      </c>
      <c r="EI179" s="4">
        <f t="shared" si="241"/>
        <v>1.0860394680634473</v>
      </c>
      <c r="EJ179" s="4">
        <f t="shared" si="242"/>
        <v>1.036517506339816</v>
      </c>
      <c r="EK179" s="4">
        <f t="shared" si="243"/>
        <v>0.99488205451254452</v>
      </c>
    </row>
    <row r="180" spans="16:141" x14ac:dyDescent="0.35">
      <c r="P180" s="1">
        <f t="shared" si="204"/>
        <v>1.77</v>
      </c>
      <c r="Q180" s="7">
        <f t="shared" si="254"/>
        <v>1.2499588108882522</v>
      </c>
      <c r="R180" s="7">
        <f t="shared" si="254"/>
        <v>1.2488576137500627</v>
      </c>
      <c r="S180" s="7">
        <f t="shared" si="254"/>
        <v>1.2477564166118729</v>
      </c>
      <c r="T180" s="7">
        <f t="shared" si="254"/>
        <v>1.2466552194736833</v>
      </c>
      <c r="U180" s="7">
        <f t="shared" si="254"/>
        <v>1.2455540223354937</v>
      </c>
      <c r="V180" s="7">
        <f t="shared" si="254"/>
        <v>1.2444528251973039</v>
      </c>
      <c r="W180" s="7">
        <f t="shared" si="254"/>
        <v>1.2433516280591144</v>
      </c>
      <c r="X180" s="7">
        <f t="shared" si="255"/>
        <v>1.2410981791808515</v>
      </c>
      <c r="Y180" s="7">
        <f t="shared" si="255"/>
        <v>1.2388447303025882</v>
      </c>
      <c r="Z180" s="7">
        <f t="shared" si="255"/>
        <v>1.2365912814243252</v>
      </c>
      <c r="AA180" s="7">
        <f t="shared" si="255"/>
        <v>1.2343378325460621</v>
      </c>
      <c r="AB180" s="7">
        <f t="shared" si="255"/>
        <v>1.232084383667799</v>
      </c>
      <c r="AC180" s="7">
        <f t="shared" si="255"/>
        <v>1.2298309347895358</v>
      </c>
      <c r="AD180" s="7">
        <f t="shared" si="255"/>
        <v>1.2275774859112727</v>
      </c>
      <c r="AE180" s="7">
        <f t="shared" si="255"/>
        <v>1.2253240370330096</v>
      </c>
      <c r="AF180" s="7">
        <f t="shared" si="255"/>
        <v>1.2230705881547466</v>
      </c>
      <c r="AG180" s="7">
        <f t="shared" si="255"/>
        <v>1.2208171392764833</v>
      </c>
      <c r="AH180" s="7">
        <f t="shared" si="255"/>
        <v>1.2185636903982202</v>
      </c>
      <c r="AI180" s="7">
        <f t="shared" si="255"/>
        <v>1.2163102415199571</v>
      </c>
      <c r="AJ180" s="7">
        <f t="shared" si="256"/>
        <v>1.2131873467357481</v>
      </c>
      <c r="AK180" s="7">
        <f t="shared" si="256"/>
        <v>1.2100644519515393</v>
      </c>
      <c r="AL180" s="7">
        <f t="shared" si="256"/>
        <v>1.2069415571673305</v>
      </c>
      <c r="AM180" s="7">
        <f t="shared" si="256"/>
        <v>1.2038186623831217</v>
      </c>
      <c r="AN180" s="7">
        <f t="shared" si="256"/>
        <v>1.2006957675989129</v>
      </c>
      <c r="AO180" s="7">
        <f t="shared" si="256"/>
        <v>1.1975728728147041</v>
      </c>
      <c r="AP180" s="7">
        <f t="shared" si="256"/>
        <v>1.1944499780304954</v>
      </c>
      <c r="AQ180" s="7">
        <f t="shared" si="256"/>
        <v>1.1913270832462866</v>
      </c>
      <c r="AR180" s="7">
        <f t="shared" si="256"/>
        <v>1.1882041884620778</v>
      </c>
      <c r="AS180" s="7">
        <f t="shared" si="256"/>
        <v>1.185081293677869</v>
      </c>
      <c r="AT180" s="7">
        <f t="shared" si="256"/>
        <v>1.1819583988936602</v>
      </c>
      <c r="AU180" s="7">
        <f t="shared" si="256"/>
        <v>1.1788355041094514</v>
      </c>
      <c r="AV180" s="7">
        <f t="shared" si="257"/>
        <v>1.17584685108714</v>
      </c>
      <c r="AW180" s="7">
        <f t="shared" si="257"/>
        <v>1.1728581980648289</v>
      </c>
      <c r="AX180" s="7">
        <f t="shared" si="257"/>
        <v>1.1698695450425176</v>
      </c>
      <c r="AY180" s="7">
        <f t="shared" si="257"/>
        <v>1.1668808920202063</v>
      </c>
      <c r="AZ180" s="7">
        <f t="shared" si="257"/>
        <v>1.1638922389978952</v>
      </c>
      <c r="BA180" s="7">
        <f t="shared" si="257"/>
        <v>1.1609035859755839</v>
      </c>
      <c r="BB180" s="7">
        <f t="shared" si="257"/>
        <v>1.1579149329532725</v>
      </c>
      <c r="BC180" s="7">
        <f t="shared" si="257"/>
        <v>1.1549262799309614</v>
      </c>
      <c r="BD180" s="7">
        <f t="shared" si="257"/>
        <v>1.1519376269086501</v>
      </c>
      <c r="BE180" s="7">
        <f t="shared" si="257"/>
        <v>1.1489489738863388</v>
      </c>
      <c r="BF180" s="7">
        <f t="shared" si="257"/>
        <v>1.1459603208640277</v>
      </c>
      <c r="BG180" s="7">
        <f t="shared" si="257"/>
        <v>1.1429716678417163</v>
      </c>
      <c r="BH180" s="7">
        <f t="shared" si="258"/>
        <v>1.1406819169884845</v>
      </c>
      <c r="BI180" s="7">
        <f t="shared" si="258"/>
        <v>1.138392166135253</v>
      </c>
      <c r="BJ180" s="7">
        <f t="shared" si="258"/>
        <v>1.1361024152820212</v>
      </c>
      <c r="BK180" s="7">
        <f t="shared" si="258"/>
        <v>1.1338126644287894</v>
      </c>
      <c r="BL180" s="7">
        <f t="shared" si="258"/>
        <v>1.1315229135755576</v>
      </c>
      <c r="BM180" s="7">
        <f t="shared" si="258"/>
        <v>1.129233162722326</v>
      </c>
      <c r="BN180" s="7">
        <f t="shared" si="258"/>
        <v>1.1269434118690942</v>
      </c>
      <c r="BO180" s="7">
        <f t="shared" si="258"/>
        <v>1.1246536610158624</v>
      </c>
      <c r="BP180" s="7">
        <f t="shared" si="258"/>
        <v>1.1223639101626308</v>
      </c>
      <c r="BQ180" s="7">
        <f t="shared" si="258"/>
        <v>1.120074159309399</v>
      </c>
      <c r="BR180" s="7">
        <f t="shared" si="259"/>
        <v>1.1177844084561672</v>
      </c>
      <c r="BS180" s="7">
        <f t="shared" si="259"/>
        <v>1.1154946576029356</v>
      </c>
      <c r="BT180" s="7">
        <f t="shared" si="259"/>
        <v>1.1132049067497038</v>
      </c>
      <c r="BU180" s="7">
        <f t="shared" si="259"/>
        <v>1.1109151558964721</v>
      </c>
      <c r="BV180" s="7">
        <f t="shared" si="259"/>
        <v>1.1086254050432403</v>
      </c>
      <c r="BW180" s="7">
        <f t="shared" si="259"/>
        <v>1.1063356541900087</v>
      </c>
      <c r="BX180" s="7">
        <f t="shared" si="259"/>
        <v>1.1040459033367769</v>
      </c>
      <c r="BY180" s="7">
        <f t="shared" si="259"/>
        <v>1.1017561524835451</v>
      </c>
      <c r="BZ180" s="7">
        <f t="shared" si="259"/>
        <v>1.0994664016303135</v>
      </c>
      <c r="CA180" s="7">
        <f t="shared" si="259"/>
        <v>1.0971766507770817</v>
      </c>
      <c r="CB180" s="7">
        <f t="shared" si="259"/>
        <v>1.0948868999238499</v>
      </c>
      <c r="CC180" s="7">
        <f t="shared" si="259"/>
        <v>1.0925971490706181</v>
      </c>
      <c r="CD180" s="7">
        <f t="shared" si="259"/>
        <v>1.0903073982173865</v>
      </c>
      <c r="CE180" s="7">
        <f t="shared" si="259"/>
        <v>1.0880176473641547</v>
      </c>
      <c r="CF180" s="7">
        <f t="shared" si="260"/>
        <v>1.0859679801236988</v>
      </c>
      <c r="CG180" s="7">
        <f t="shared" si="260"/>
        <v>1.0839183128832428</v>
      </c>
      <c r="CH180" s="7">
        <f t="shared" si="260"/>
        <v>1.0818686456427868</v>
      </c>
      <c r="CI180" s="7">
        <f t="shared" si="260"/>
        <v>1.0798189784023309</v>
      </c>
      <c r="CJ180" s="7">
        <f t="shared" si="260"/>
        <v>1.0777693111618749</v>
      </c>
      <c r="CK180" s="7">
        <f t="shared" si="260"/>
        <v>1.0757196439214192</v>
      </c>
      <c r="CL180" s="7">
        <f t="shared" si="260"/>
        <v>1.0736699766809632</v>
      </c>
      <c r="CM180" s="7">
        <f t="shared" si="260"/>
        <v>1.0716203094405072</v>
      </c>
      <c r="CN180" s="7">
        <f t="shared" si="260"/>
        <v>1.0695706422000513</v>
      </c>
      <c r="CO180" s="7">
        <f t="shared" si="260"/>
        <v>1.0675209749595953</v>
      </c>
      <c r="CP180" s="7">
        <f t="shared" si="261"/>
        <v>1.0654713077191393</v>
      </c>
      <c r="CQ180" s="7">
        <f t="shared" si="261"/>
        <v>1.0634216404786834</v>
      </c>
      <c r="CR180" s="7">
        <f t="shared" si="261"/>
        <v>1.0613719732382276</v>
      </c>
      <c r="CS180" s="7">
        <f t="shared" si="261"/>
        <v>1.0593223059977717</v>
      </c>
      <c r="CT180" s="7">
        <f t="shared" si="261"/>
        <v>1.0572726387573157</v>
      </c>
      <c r="CU180" s="7">
        <f t="shared" si="261"/>
        <v>1.0552229715168597</v>
      </c>
      <c r="CV180" s="7">
        <f t="shared" si="261"/>
        <v>1.0531733042764038</v>
      </c>
      <c r="CW180" s="7">
        <f t="shared" si="261"/>
        <v>1.0511236370359478</v>
      </c>
      <c r="CX180" s="7">
        <f t="shared" si="261"/>
        <v>1.0490739697954918</v>
      </c>
      <c r="CY180" s="7">
        <f t="shared" si="261"/>
        <v>1.0470243025550359</v>
      </c>
      <c r="CZ180" s="7">
        <f t="shared" si="261"/>
        <v>1.0449746353145799</v>
      </c>
      <c r="DA180" s="7">
        <f t="shared" si="261"/>
        <v>1.0429249680741242</v>
      </c>
      <c r="DB180" s="7">
        <f t="shared" si="261"/>
        <v>1.0408753008336682</v>
      </c>
      <c r="DC180" s="7">
        <f t="shared" si="261"/>
        <v>1.0388256335932122</v>
      </c>
      <c r="DD180" s="7">
        <f t="shared" si="262"/>
        <v>1.0370929707694194</v>
      </c>
      <c r="DE180" s="7">
        <f t="shared" si="262"/>
        <v>1.0353603079456266</v>
      </c>
      <c r="DF180" s="7">
        <f t="shared" si="262"/>
        <v>1.0336276451218338</v>
      </c>
      <c r="DG180" s="7">
        <f t="shared" si="262"/>
        <v>1.031894982298041</v>
      </c>
      <c r="DH180" s="7">
        <f t="shared" si="262"/>
        <v>1.0301623194742482</v>
      </c>
      <c r="DI180" s="7">
        <f t="shared" si="262"/>
        <v>1.0284296566504554</v>
      </c>
      <c r="DJ180" s="7">
        <f t="shared" si="262"/>
        <v>1.0266969938266626</v>
      </c>
      <c r="DK180" s="7">
        <f t="shared" si="262"/>
        <v>1.0249643310028698</v>
      </c>
      <c r="DL180" s="7">
        <f t="shared" si="262"/>
        <v>1.023231668179077</v>
      </c>
      <c r="DM180" s="7">
        <f t="shared" si="262"/>
        <v>1.0214990053552842</v>
      </c>
      <c r="DN180" s="7">
        <f t="shared" si="263"/>
        <v>1.0197663425314913</v>
      </c>
      <c r="DO180" s="7">
        <f t="shared" si="263"/>
        <v>1.0180336797076985</v>
      </c>
      <c r="DP180" s="7">
        <f t="shared" si="263"/>
        <v>1.0163010168839057</v>
      </c>
      <c r="DQ180" s="7">
        <f t="shared" si="263"/>
        <v>1.0145683540601129</v>
      </c>
      <c r="DR180" s="7">
        <f t="shared" si="263"/>
        <v>1.0128356912363201</v>
      </c>
      <c r="DS180" s="7">
        <f t="shared" si="263"/>
        <v>1.0111030284125273</v>
      </c>
      <c r="DT180" s="7">
        <f t="shared" si="263"/>
        <v>1.0093703655887345</v>
      </c>
      <c r="DU180" s="7">
        <f t="shared" si="263"/>
        <v>1.0076377027649417</v>
      </c>
      <c r="DV180" s="7">
        <f t="shared" si="263"/>
        <v>1.0059050399411489</v>
      </c>
      <c r="DW180" s="7">
        <f t="shared" si="263"/>
        <v>1.0041723771173561</v>
      </c>
      <c r="DX180" s="7">
        <f t="shared" si="263"/>
        <v>1.0024397142935633</v>
      </c>
      <c r="DY180" s="7">
        <f t="shared" si="263"/>
        <v>1.0007070514697705</v>
      </c>
      <c r="DZ180" s="7">
        <f t="shared" si="263"/>
        <v>0.99897438864597765</v>
      </c>
      <c r="EA180" s="7">
        <f t="shared" si="263"/>
        <v>0.99724172582218484</v>
      </c>
      <c r="EC180" s="1">
        <v>1.77</v>
      </c>
      <c r="ED180" s="4">
        <f t="shared" si="236"/>
        <v>1.2499588108882522</v>
      </c>
      <c r="EE180" s="4">
        <f t="shared" si="237"/>
        <v>1.2433516280591144</v>
      </c>
      <c r="EF180" s="4">
        <f t="shared" si="238"/>
        <v>1.2163102415199569</v>
      </c>
      <c r="EG180" s="4">
        <f t="shared" si="239"/>
        <v>1.1788355041094514</v>
      </c>
      <c r="EH180" s="4">
        <f t="shared" si="240"/>
        <v>1.1429716678417163</v>
      </c>
      <c r="EI180" s="4">
        <f t="shared" si="241"/>
        <v>1.0880176473641547</v>
      </c>
      <c r="EJ180" s="4">
        <f t="shared" si="242"/>
        <v>1.0388256335932122</v>
      </c>
      <c r="EK180" s="4">
        <f t="shared" si="243"/>
        <v>0.99724172582218484</v>
      </c>
    </row>
    <row r="181" spans="16:141" x14ac:dyDescent="0.35">
      <c r="P181" s="1">
        <f t="shared" si="204"/>
        <v>1.78</v>
      </c>
      <c r="Q181" s="7">
        <f t="shared" si="254"/>
        <v>1.2499606017191978</v>
      </c>
      <c r="R181" s="7">
        <f t="shared" si="254"/>
        <v>1.2488910474668515</v>
      </c>
      <c r="S181" s="7">
        <f t="shared" si="254"/>
        <v>1.2478214932145055</v>
      </c>
      <c r="T181" s="7">
        <f t="shared" si="254"/>
        <v>1.2467519389621593</v>
      </c>
      <c r="U181" s="7">
        <f t="shared" si="254"/>
        <v>1.2456823847098131</v>
      </c>
      <c r="V181" s="7">
        <f t="shared" si="254"/>
        <v>1.2446128304574671</v>
      </c>
      <c r="W181" s="7">
        <f t="shared" si="254"/>
        <v>1.2435432762051208</v>
      </c>
      <c r="X181" s="7">
        <f t="shared" si="255"/>
        <v>1.241336136692091</v>
      </c>
      <c r="Y181" s="7">
        <f t="shared" si="255"/>
        <v>1.2391289971790611</v>
      </c>
      <c r="Z181" s="7">
        <f t="shared" si="255"/>
        <v>1.2369218576660312</v>
      </c>
      <c r="AA181" s="7">
        <f t="shared" si="255"/>
        <v>1.2347147181530012</v>
      </c>
      <c r="AB181" s="7">
        <f t="shared" si="255"/>
        <v>1.2325075786399713</v>
      </c>
      <c r="AC181" s="7">
        <f t="shared" si="255"/>
        <v>1.2303004391269414</v>
      </c>
      <c r="AD181" s="7">
        <f t="shared" si="255"/>
        <v>1.2280932996139116</v>
      </c>
      <c r="AE181" s="7">
        <f t="shared" si="255"/>
        <v>1.2258861601008817</v>
      </c>
      <c r="AF181" s="7">
        <f t="shared" si="255"/>
        <v>1.2236790205878516</v>
      </c>
      <c r="AG181" s="7">
        <f t="shared" si="255"/>
        <v>1.2214718810748217</v>
      </c>
      <c r="AH181" s="7">
        <f t="shared" si="255"/>
        <v>1.2192647415617919</v>
      </c>
      <c r="AI181" s="7">
        <f t="shared" si="255"/>
        <v>1.217057602048762</v>
      </c>
      <c r="AJ181" s="7">
        <f t="shared" si="256"/>
        <v>1.2139783928029988</v>
      </c>
      <c r="AK181" s="7">
        <f t="shared" si="256"/>
        <v>1.2108991835572356</v>
      </c>
      <c r="AL181" s="7">
        <f t="shared" si="256"/>
        <v>1.2078199743114724</v>
      </c>
      <c r="AM181" s="7">
        <f t="shared" si="256"/>
        <v>1.2047407650657092</v>
      </c>
      <c r="AN181" s="7">
        <f t="shared" si="256"/>
        <v>1.2016615558199459</v>
      </c>
      <c r="AO181" s="7">
        <f t="shared" si="256"/>
        <v>1.1985823465741827</v>
      </c>
      <c r="AP181" s="7">
        <f t="shared" si="256"/>
        <v>1.1955031373284195</v>
      </c>
      <c r="AQ181" s="7">
        <f t="shared" si="256"/>
        <v>1.1924239280826563</v>
      </c>
      <c r="AR181" s="7">
        <f t="shared" si="256"/>
        <v>1.1893447188368931</v>
      </c>
      <c r="AS181" s="7">
        <f t="shared" si="256"/>
        <v>1.1862655095911299</v>
      </c>
      <c r="AT181" s="7">
        <f t="shared" si="256"/>
        <v>1.1831863003453666</v>
      </c>
      <c r="AU181" s="7">
        <f t="shared" si="256"/>
        <v>1.1801070910996034</v>
      </c>
      <c r="AV181" s="7">
        <f t="shared" si="257"/>
        <v>1.1771404898701772</v>
      </c>
      <c r="AW181" s="7">
        <f t="shared" si="257"/>
        <v>1.1741738886407507</v>
      </c>
      <c r="AX181" s="7">
        <f t="shared" si="257"/>
        <v>1.1712072874113244</v>
      </c>
      <c r="AY181" s="7">
        <f t="shared" si="257"/>
        <v>1.1682406861818981</v>
      </c>
      <c r="AZ181" s="7">
        <f t="shared" si="257"/>
        <v>1.1652740849524716</v>
      </c>
      <c r="BA181" s="7">
        <f t="shared" si="257"/>
        <v>1.1623074837230454</v>
      </c>
      <c r="BB181" s="7">
        <f t="shared" si="257"/>
        <v>1.1593408824936191</v>
      </c>
      <c r="BC181" s="7">
        <f t="shared" si="257"/>
        <v>1.1563742812641926</v>
      </c>
      <c r="BD181" s="7">
        <f t="shared" si="257"/>
        <v>1.1534076800347663</v>
      </c>
      <c r="BE181" s="7">
        <f t="shared" si="257"/>
        <v>1.1504410788053401</v>
      </c>
      <c r="BF181" s="7">
        <f t="shared" si="257"/>
        <v>1.1474744775759136</v>
      </c>
      <c r="BG181" s="7">
        <f t="shared" si="257"/>
        <v>1.1445078763464873</v>
      </c>
      <c r="BH181" s="7">
        <f t="shared" si="258"/>
        <v>1.1422365409430864</v>
      </c>
      <c r="BI181" s="7">
        <f t="shared" si="258"/>
        <v>1.1399652055396854</v>
      </c>
      <c r="BJ181" s="7">
        <f t="shared" si="258"/>
        <v>1.1376938701362844</v>
      </c>
      <c r="BK181" s="7">
        <f t="shared" si="258"/>
        <v>1.1354225347328832</v>
      </c>
      <c r="BL181" s="7">
        <f t="shared" si="258"/>
        <v>1.1331511993294823</v>
      </c>
      <c r="BM181" s="7">
        <f t="shared" si="258"/>
        <v>1.1308798639260813</v>
      </c>
      <c r="BN181" s="7">
        <f t="shared" si="258"/>
        <v>1.1286085285226801</v>
      </c>
      <c r="BO181" s="7">
        <f t="shared" si="258"/>
        <v>1.1263371931192792</v>
      </c>
      <c r="BP181" s="7">
        <f t="shared" si="258"/>
        <v>1.1240658577158782</v>
      </c>
      <c r="BQ181" s="7">
        <f t="shared" si="258"/>
        <v>1.121794522312477</v>
      </c>
      <c r="BR181" s="7">
        <f t="shared" si="259"/>
        <v>1.119523186909076</v>
      </c>
      <c r="BS181" s="7">
        <f t="shared" si="259"/>
        <v>1.1172518515056749</v>
      </c>
      <c r="BT181" s="7">
        <f t="shared" si="259"/>
        <v>1.1149805161022739</v>
      </c>
      <c r="BU181" s="7">
        <f t="shared" si="259"/>
        <v>1.1127091806988729</v>
      </c>
      <c r="BV181" s="7">
        <f t="shared" si="259"/>
        <v>1.1104378452954717</v>
      </c>
      <c r="BW181" s="7">
        <f t="shared" si="259"/>
        <v>1.1081665098920708</v>
      </c>
      <c r="BX181" s="7">
        <f t="shared" si="259"/>
        <v>1.1058951744886696</v>
      </c>
      <c r="BY181" s="7">
        <f t="shared" si="259"/>
        <v>1.1036238390852686</v>
      </c>
      <c r="BZ181" s="7">
        <f t="shared" si="259"/>
        <v>1.1013525036818677</v>
      </c>
      <c r="CA181" s="7">
        <f t="shared" si="259"/>
        <v>1.0990811682784665</v>
      </c>
      <c r="CB181" s="7">
        <f t="shared" si="259"/>
        <v>1.0968098328750655</v>
      </c>
      <c r="CC181" s="7">
        <f t="shared" si="259"/>
        <v>1.0945384974716645</v>
      </c>
      <c r="CD181" s="7">
        <f t="shared" si="259"/>
        <v>1.0922671620682634</v>
      </c>
      <c r="CE181" s="7">
        <f t="shared" si="259"/>
        <v>1.0899958266648624</v>
      </c>
      <c r="CF181" s="7">
        <f t="shared" si="260"/>
        <v>1.0879599072557682</v>
      </c>
      <c r="CG181" s="7">
        <f t="shared" si="260"/>
        <v>1.0859239878466744</v>
      </c>
      <c r="CH181" s="7">
        <f t="shared" si="260"/>
        <v>1.0838880684375805</v>
      </c>
      <c r="CI181" s="7">
        <f t="shared" si="260"/>
        <v>1.0818521490284865</v>
      </c>
      <c r="CJ181" s="7">
        <f t="shared" si="260"/>
        <v>1.0798162296193927</v>
      </c>
      <c r="CK181" s="7">
        <f t="shared" si="260"/>
        <v>1.0777803102102987</v>
      </c>
      <c r="CL181" s="7">
        <f t="shared" si="260"/>
        <v>1.0757443908012048</v>
      </c>
      <c r="CM181" s="7">
        <f t="shared" si="260"/>
        <v>1.073708471392111</v>
      </c>
      <c r="CN181" s="7">
        <f t="shared" si="260"/>
        <v>1.071672551983017</v>
      </c>
      <c r="CO181" s="7">
        <f t="shared" si="260"/>
        <v>1.0696366325739231</v>
      </c>
      <c r="CP181" s="7">
        <f t="shared" si="261"/>
        <v>1.0676007131648291</v>
      </c>
      <c r="CQ181" s="7">
        <f t="shared" si="261"/>
        <v>1.0655647937557353</v>
      </c>
      <c r="CR181" s="7">
        <f t="shared" si="261"/>
        <v>1.0635288743466413</v>
      </c>
      <c r="CS181" s="7">
        <f t="shared" si="261"/>
        <v>1.0614929549375476</v>
      </c>
      <c r="CT181" s="7">
        <f t="shared" si="261"/>
        <v>1.0594570355284536</v>
      </c>
      <c r="CU181" s="7">
        <f t="shared" si="261"/>
        <v>1.0574211161193596</v>
      </c>
      <c r="CV181" s="7">
        <f t="shared" si="261"/>
        <v>1.0553851967102656</v>
      </c>
      <c r="CW181" s="7">
        <f t="shared" si="261"/>
        <v>1.0533492773011719</v>
      </c>
      <c r="CX181" s="7">
        <f t="shared" si="261"/>
        <v>1.0513133578920779</v>
      </c>
      <c r="CY181" s="7">
        <f t="shared" si="261"/>
        <v>1.0492774384829842</v>
      </c>
      <c r="CZ181" s="7">
        <f t="shared" si="261"/>
        <v>1.0472415190738902</v>
      </c>
      <c r="DA181" s="7">
        <f t="shared" si="261"/>
        <v>1.0452055996647962</v>
      </c>
      <c r="DB181" s="7">
        <f t="shared" si="261"/>
        <v>1.0431696802557022</v>
      </c>
      <c r="DC181" s="7">
        <f t="shared" si="261"/>
        <v>1.0411337608466085</v>
      </c>
      <c r="DD181" s="7">
        <f t="shared" si="262"/>
        <v>1.0394032456918256</v>
      </c>
      <c r="DE181" s="7">
        <f t="shared" si="262"/>
        <v>1.037672730537043</v>
      </c>
      <c r="DF181" s="7">
        <f t="shared" si="262"/>
        <v>1.0359422153822604</v>
      </c>
      <c r="DG181" s="7">
        <f t="shared" si="262"/>
        <v>1.0342117002274778</v>
      </c>
      <c r="DH181" s="7">
        <f t="shared" si="262"/>
        <v>1.0324811850726952</v>
      </c>
      <c r="DI181" s="7">
        <f t="shared" si="262"/>
        <v>1.0307506699179125</v>
      </c>
      <c r="DJ181" s="7">
        <f t="shared" si="262"/>
        <v>1.0290201547631299</v>
      </c>
      <c r="DK181" s="7">
        <f t="shared" si="262"/>
        <v>1.0272896396083473</v>
      </c>
      <c r="DL181" s="7">
        <f t="shared" si="262"/>
        <v>1.0255591244535647</v>
      </c>
      <c r="DM181" s="7">
        <f t="shared" si="262"/>
        <v>1.0238286092987821</v>
      </c>
      <c r="DN181" s="7">
        <f t="shared" si="263"/>
        <v>1.0220980941439994</v>
      </c>
      <c r="DO181" s="7">
        <f t="shared" si="263"/>
        <v>1.0203675789892168</v>
      </c>
      <c r="DP181" s="7">
        <f t="shared" si="263"/>
        <v>1.0186370638344342</v>
      </c>
      <c r="DQ181" s="7">
        <f t="shared" si="263"/>
        <v>1.0169065486796516</v>
      </c>
      <c r="DR181" s="7">
        <f t="shared" si="263"/>
        <v>1.015176033524869</v>
      </c>
      <c r="DS181" s="7">
        <f t="shared" si="263"/>
        <v>1.0134455183700861</v>
      </c>
      <c r="DT181" s="7">
        <f t="shared" si="263"/>
        <v>1.0117150032153035</v>
      </c>
      <c r="DU181" s="7">
        <f t="shared" si="263"/>
        <v>1.0099844880605209</v>
      </c>
      <c r="DV181" s="7">
        <f t="shared" si="263"/>
        <v>1.0082539729057383</v>
      </c>
      <c r="DW181" s="7">
        <f t="shared" si="263"/>
        <v>1.0065234577509556</v>
      </c>
      <c r="DX181" s="7">
        <f t="shared" si="263"/>
        <v>1.004792942596173</v>
      </c>
      <c r="DY181" s="7">
        <f t="shared" si="263"/>
        <v>1.0030624274413904</v>
      </c>
      <c r="DZ181" s="7">
        <f t="shared" si="263"/>
        <v>1.0013319122866078</v>
      </c>
      <c r="EA181" s="7">
        <f t="shared" si="263"/>
        <v>0.99960139713182516</v>
      </c>
      <c r="EC181" s="1">
        <v>1.78</v>
      </c>
      <c r="ED181" s="4">
        <f t="shared" si="236"/>
        <v>1.2499606017191978</v>
      </c>
      <c r="EE181" s="4">
        <f t="shared" si="237"/>
        <v>1.2435432762051208</v>
      </c>
      <c r="EF181" s="4">
        <f t="shared" si="238"/>
        <v>1.217057602048762</v>
      </c>
      <c r="EG181" s="4">
        <f t="shared" si="239"/>
        <v>1.1801070910996034</v>
      </c>
      <c r="EH181" s="4">
        <f t="shared" si="240"/>
        <v>1.1445078763464873</v>
      </c>
      <c r="EI181" s="4">
        <f t="shared" si="241"/>
        <v>1.0899958266648622</v>
      </c>
      <c r="EJ181" s="4">
        <f t="shared" si="242"/>
        <v>1.0411337608466085</v>
      </c>
      <c r="EK181" s="4">
        <f t="shared" si="243"/>
        <v>0.99960139713182539</v>
      </c>
    </row>
    <row r="182" spans="16:141" x14ac:dyDescent="0.35">
      <c r="P182" s="1">
        <f t="shared" si="204"/>
        <v>1.79</v>
      </c>
      <c r="Q182" s="7">
        <f t="shared" si="254"/>
        <v>1.2499623925501433</v>
      </c>
      <c r="R182" s="7">
        <f t="shared" si="254"/>
        <v>1.2489244811836406</v>
      </c>
      <c r="S182" s="7">
        <f t="shared" si="254"/>
        <v>1.247886569817138</v>
      </c>
      <c r="T182" s="7">
        <f t="shared" si="254"/>
        <v>1.2468486584506353</v>
      </c>
      <c r="U182" s="7">
        <f t="shared" si="254"/>
        <v>1.2458107470841326</v>
      </c>
      <c r="V182" s="7">
        <f t="shared" si="254"/>
        <v>1.24477283571763</v>
      </c>
      <c r="W182" s="7">
        <f t="shared" si="254"/>
        <v>1.2437349243511273</v>
      </c>
      <c r="X182" s="7">
        <f t="shared" si="255"/>
        <v>1.2415740942033306</v>
      </c>
      <c r="Y182" s="7">
        <f t="shared" si="255"/>
        <v>1.239413264055534</v>
      </c>
      <c r="Z182" s="7">
        <f t="shared" si="255"/>
        <v>1.2372524339077373</v>
      </c>
      <c r="AA182" s="7">
        <f t="shared" si="255"/>
        <v>1.2350916037599406</v>
      </c>
      <c r="AB182" s="7">
        <f t="shared" si="255"/>
        <v>1.2329307736121438</v>
      </c>
      <c r="AC182" s="7">
        <f t="shared" si="255"/>
        <v>1.2307699434643471</v>
      </c>
      <c r="AD182" s="7">
        <f t="shared" si="255"/>
        <v>1.2286091133165504</v>
      </c>
      <c r="AE182" s="7">
        <f t="shared" si="255"/>
        <v>1.2264482831687538</v>
      </c>
      <c r="AF182" s="7">
        <f t="shared" si="255"/>
        <v>1.2242874530209571</v>
      </c>
      <c r="AG182" s="7">
        <f t="shared" si="255"/>
        <v>1.2221266228731604</v>
      </c>
      <c r="AH182" s="7">
        <f t="shared" si="255"/>
        <v>1.2199657927253638</v>
      </c>
      <c r="AI182" s="7">
        <f t="shared" si="255"/>
        <v>1.2178049625775671</v>
      </c>
      <c r="AJ182" s="7">
        <f t="shared" si="256"/>
        <v>1.2147694388702495</v>
      </c>
      <c r="AK182" s="7">
        <f t="shared" si="256"/>
        <v>1.2117339151629318</v>
      </c>
      <c r="AL182" s="7">
        <f t="shared" si="256"/>
        <v>1.2086983914556142</v>
      </c>
      <c r="AM182" s="7">
        <f t="shared" si="256"/>
        <v>1.2056628677482966</v>
      </c>
      <c r="AN182" s="7">
        <f t="shared" si="256"/>
        <v>1.2026273440409789</v>
      </c>
      <c r="AO182" s="7">
        <f t="shared" si="256"/>
        <v>1.1995918203336613</v>
      </c>
      <c r="AP182" s="7">
        <f t="shared" si="256"/>
        <v>1.1965562966263439</v>
      </c>
      <c r="AQ182" s="7">
        <f t="shared" si="256"/>
        <v>1.1935207729190263</v>
      </c>
      <c r="AR182" s="7">
        <f t="shared" si="256"/>
        <v>1.1904852492117086</v>
      </c>
      <c r="AS182" s="7">
        <f t="shared" si="256"/>
        <v>1.187449725504391</v>
      </c>
      <c r="AT182" s="7">
        <f t="shared" si="256"/>
        <v>1.1844142017970734</v>
      </c>
      <c r="AU182" s="7">
        <f t="shared" si="256"/>
        <v>1.1813786780897557</v>
      </c>
      <c r="AV182" s="7">
        <f t="shared" si="257"/>
        <v>1.1784341286532143</v>
      </c>
      <c r="AW182" s="7">
        <f t="shared" si="257"/>
        <v>1.1754895792166729</v>
      </c>
      <c r="AX182" s="7">
        <f t="shared" si="257"/>
        <v>1.1725450297801314</v>
      </c>
      <c r="AY182" s="7">
        <f t="shared" si="257"/>
        <v>1.16960048034359</v>
      </c>
      <c r="AZ182" s="7">
        <f t="shared" si="257"/>
        <v>1.1666559309070486</v>
      </c>
      <c r="BA182" s="7">
        <f t="shared" si="257"/>
        <v>1.1637113814705069</v>
      </c>
      <c r="BB182" s="7">
        <f t="shared" si="257"/>
        <v>1.1607668320339655</v>
      </c>
      <c r="BC182" s="7">
        <f t="shared" si="257"/>
        <v>1.157822282597424</v>
      </c>
      <c r="BD182" s="7">
        <f t="shared" si="257"/>
        <v>1.1548777331608826</v>
      </c>
      <c r="BE182" s="7">
        <f t="shared" si="257"/>
        <v>1.1519331837243412</v>
      </c>
      <c r="BF182" s="7">
        <f t="shared" si="257"/>
        <v>1.1489886342877997</v>
      </c>
      <c r="BG182" s="7">
        <f t="shared" si="257"/>
        <v>1.1460440848512583</v>
      </c>
      <c r="BH182" s="7">
        <f t="shared" si="258"/>
        <v>1.143791164897688</v>
      </c>
      <c r="BI182" s="7">
        <f t="shared" si="258"/>
        <v>1.1415382449441176</v>
      </c>
      <c r="BJ182" s="7">
        <f t="shared" si="258"/>
        <v>1.1392853249905472</v>
      </c>
      <c r="BK182" s="7">
        <f t="shared" si="258"/>
        <v>1.1370324050369769</v>
      </c>
      <c r="BL182" s="7">
        <f t="shared" si="258"/>
        <v>1.1347794850834065</v>
      </c>
      <c r="BM182" s="7">
        <f t="shared" si="258"/>
        <v>1.1325265651298362</v>
      </c>
      <c r="BN182" s="7">
        <f t="shared" si="258"/>
        <v>1.1302736451762658</v>
      </c>
      <c r="BO182" s="7">
        <f t="shared" si="258"/>
        <v>1.1280207252226955</v>
      </c>
      <c r="BP182" s="7">
        <f t="shared" si="258"/>
        <v>1.1257678052691251</v>
      </c>
      <c r="BQ182" s="7">
        <f t="shared" si="258"/>
        <v>1.1235148853155548</v>
      </c>
      <c r="BR182" s="7">
        <f t="shared" si="259"/>
        <v>1.1212619653619844</v>
      </c>
      <c r="BS182" s="7">
        <f t="shared" si="259"/>
        <v>1.1190090454084141</v>
      </c>
      <c r="BT182" s="7">
        <f t="shared" si="259"/>
        <v>1.1167561254548437</v>
      </c>
      <c r="BU182" s="7">
        <f t="shared" si="259"/>
        <v>1.1145032055012734</v>
      </c>
      <c r="BV182" s="7">
        <f t="shared" si="259"/>
        <v>1.1122502855477028</v>
      </c>
      <c r="BW182" s="7">
        <f t="shared" si="259"/>
        <v>1.1099973655941326</v>
      </c>
      <c r="BX182" s="7">
        <f t="shared" si="259"/>
        <v>1.1077444456405621</v>
      </c>
      <c r="BY182" s="7">
        <f t="shared" si="259"/>
        <v>1.1054915256869917</v>
      </c>
      <c r="BZ182" s="7">
        <f t="shared" si="259"/>
        <v>1.1032386057334214</v>
      </c>
      <c r="CA182" s="7">
        <f t="shared" si="259"/>
        <v>1.100985685779851</v>
      </c>
      <c r="CB182" s="7">
        <f t="shared" si="259"/>
        <v>1.0987327658262807</v>
      </c>
      <c r="CC182" s="7">
        <f t="shared" si="259"/>
        <v>1.0964798458727103</v>
      </c>
      <c r="CD182" s="7">
        <f t="shared" si="259"/>
        <v>1.0942269259191399</v>
      </c>
      <c r="CE182" s="7">
        <f t="shared" si="259"/>
        <v>1.0919740059655696</v>
      </c>
      <c r="CF182" s="7">
        <f t="shared" si="260"/>
        <v>1.0899518343878376</v>
      </c>
      <c r="CG182" s="7">
        <f t="shared" si="260"/>
        <v>1.0879296628101058</v>
      </c>
      <c r="CH182" s="7">
        <f t="shared" si="260"/>
        <v>1.0859074912323741</v>
      </c>
      <c r="CI182" s="7">
        <f t="shared" si="260"/>
        <v>1.0838853196546421</v>
      </c>
      <c r="CJ182" s="7">
        <f t="shared" si="260"/>
        <v>1.0818631480769103</v>
      </c>
      <c r="CK182" s="7">
        <f t="shared" si="260"/>
        <v>1.0798409764991783</v>
      </c>
      <c r="CL182" s="7">
        <f t="shared" si="260"/>
        <v>1.0778188049214465</v>
      </c>
      <c r="CM182" s="7">
        <f t="shared" si="260"/>
        <v>1.0757966333437146</v>
      </c>
      <c r="CN182" s="7">
        <f t="shared" si="260"/>
        <v>1.0737744617659828</v>
      </c>
      <c r="CO182" s="7">
        <f t="shared" si="260"/>
        <v>1.0717522901882508</v>
      </c>
      <c r="CP182" s="7">
        <f t="shared" si="261"/>
        <v>1.069730118610519</v>
      </c>
      <c r="CQ182" s="7">
        <f t="shared" si="261"/>
        <v>1.0677079470327873</v>
      </c>
      <c r="CR182" s="7">
        <f t="shared" si="261"/>
        <v>1.0656857754550553</v>
      </c>
      <c r="CS182" s="7">
        <f t="shared" si="261"/>
        <v>1.0636636038773233</v>
      </c>
      <c r="CT182" s="7">
        <f t="shared" si="261"/>
        <v>1.0616414322995915</v>
      </c>
      <c r="CU182" s="7">
        <f t="shared" si="261"/>
        <v>1.0596192607218597</v>
      </c>
      <c r="CV182" s="7">
        <f t="shared" si="261"/>
        <v>1.0575970891441278</v>
      </c>
      <c r="CW182" s="7">
        <f t="shared" si="261"/>
        <v>1.055574917566396</v>
      </c>
      <c r="CX182" s="7">
        <f t="shared" si="261"/>
        <v>1.053552745988664</v>
      </c>
      <c r="CY182" s="7">
        <f t="shared" si="261"/>
        <v>1.0515305744109322</v>
      </c>
      <c r="CZ182" s="7">
        <f t="shared" si="261"/>
        <v>1.0495084028332002</v>
      </c>
      <c r="DA182" s="7">
        <f t="shared" si="261"/>
        <v>1.0474862312554685</v>
      </c>
      <c r="DB182" s="7">
        <f t="shared" si="261"/>
        <v>1.0454640596777365</v>
      </c>
      <c r="DC182" s="7">
        <f t="shared" si="261"/>
        <v>1.0434418881000047</v>
      </c>
      <c r="DD182" s="7">
        <f t="shared" si="262"/>
        <v>1.0417135206142323</v>
      </c>
      <c r="DE182" s="7">
        <f t="shared" si="262"/>
        <v>1.0399851531284598</v>
      </c>
      <c r="DF182" s="7">
        <f t="shared" si="262"/>
        <v>1.0382567856426874</v>
      </c>
      <c r="DG182" s="7">
        <f t="shared" si="262"/>
        <v>1.0365284181569148</v>
      </c>
      <c r="DH182" s="7">
        <f t="shared" si="262"/>
        <v>1.0348000506711423</v>
      </c>
      <c r="DI182" s="7">
        <f t="shared" si="262"/>
        <v>1.0330716831853699</v>
      </c>
      <c r="DJ182" s="7">
        <f t="shared" si="262"/>
        <v>1.0313433156995975</v>
      </c>
      <c r="DK182" s="7">
        <f t="shared" si="262"/>
        <v>1.029614948213825</v>
      </c>
      <c r="DL182" s="7">
        <f t="shared" si="262"/>
        <v>1.0278865807280526</v>
      </c>
      <c r="DM182" s="7">
        <f t="shared" si="262"/>
        <v>1.0261582132422802</v>
      </c>
      <c r="DN182" s="7">
        <f t="shared" si="263"/>
        <v>1.0244298457565075</v>
      </c>
      <c r="DO182" s="7">
        <f t="shared" si="263"/>
        <v>1.0227014782707351</v>
      </c>
      <c r="DP182" s="7">
        <f t="shared" si="263"/>
        <v>1.0209731107849627</v>
      </c>
      <c r="DQ182" s="7">
        <f t="shared" si="263"/>
        <v>1.0192447432991902</v>
      </c>
      <c r="DR182" s="7">
        <f t="shared" si="263"/>
        <v>1.0175163758134178</v>
      </c>
      <c r="DS182" s="7">
        <f t="shared" si="263"/>
        <v>1.0157880083276454</v>
      </c>
      <c r="DT182" s="7">
        <f t="shared" si="263"/>
        <v>1.0140596408418729</v>
      </c>
      <c r="DU182" s="7">
        <f t="shared" si="263"/>
        <v>1.0123312733561005</v>
      </c>
      <c r="DV182" s="7">
        <f t="shared" si="263"/>
        <v>1.0106029058703281</v>
      </c>
      <c r="DW182" s="7">
        <f t="shared" si="263"/>
        <v>1.0088745383845554</v>
      </c>
      <c r="DX182" s="7">
        <f t="shared" si="263"/>
        <v>1.007146170898783</v>
      </c>
      <c r="DY182" s="7">
        <f t="shared" si="263"/>
        <v>1.0054178034130106</v>
      </c>
      <c r="DZ182" s="7">
        <f t="shared" si="263"/>
        <v>1.0036894359272381</v>
      </c>
      <c r="EA182" s="7">
        <f t="shared" si="263"/>
        <v>1.0019610684414657</v>
      </c>
      <c r="EC182" s="1">
        <v>1.79</v>
      </c>
      <c r="ED182" s="4">
        <f t="shared" si="236"/>
        <v>1.2499623925501433</v>
      </c>
      <c r="EE182" s="4">
        <f t="shared" si="237"/>
        <v>1.2437349243511273</v>
      </c>
      <c r="EF182" s="4">
        <f t="shared" si="238"/>
        <v>1.2178049625775671</v>
      </c>
      <c r="EG182" s="4">
        <f t="shared" si="239"/>
        <v>1.1813786780897557</v>
      </c>
      <c r="EH182" s="4">
        <f t="shared" si="240"/>
        <v>1.1460440848512583</v>
      </c>
      <c r="EI182" s="4">
        <f t="shared" si="241"/>
        <v>1.0919740059655696</v>
      </c>
      <c r="EJ182" s="4">
        <f t="shared" si="242"/>
        <v>1.0434418881000047</v>
      </c>
      <c r="EK182" s="4">
        <f t="shared" si="243"/>
        <v>1.0019610684414657</v>
      </c>
    </row>
    <row r="183" spans="16:141" x14ac:dyDescent="0.35">
      <c r="P183" s="1">
        <f t="shared" si="204"/>
        <v>1.8</v>
      </c>
      <c r="Q183" s="7">
        <f t="shared" si="254"/>
        <v>1.2499641833810886</v>
      </c>
      <c r="R183" s="7">
        <f t="shared" si="254"/>
        <v>1.2489579149004295</v>
      </c>
      <c r="S183" s="7">
        <f t="shared" si="254"/>
        <v>1.2479516464197704</v>
      </c>
      <c r="T183" s="7">
        <f t="shared" si="254"/>
        <v>1.2469453779391113</v>
      </c>
      <c r="U183" s="7">
        <f t="shared" si="254"/>
        <v>1.245939109458452</v>
      </c>
      <c r="V183" s="7">
        <f t="shared" si="254"/>
        <v>1.2449328409777929</v>
      </c>
      <c r="W183" s="7">
        <f t="shared" si="254"/>
        <v>1.2439265724971338</v>
      </c>
      <c r="X183" s="7">
        <f t="shared" si="255"/>
        <v>1.2418120517145705</v>
      </c>
      <c r="Y183" s="7">
        <f t="shared" si="255"/>
        <v>1.2396975309320071</v>
      </c>
      <c r="Z183" s="7">
        <f t="shared" si="255"/>
        <v>1.2375830101494436</v>
      </c>
      <c r="AA183" s="7">
        <f t="shared" si="255"/>
        <v>1.2354684893668801</v>
      </c>
      <c r="AB183" s="7">
        <f t="shared" si="255"/>
        <v>1.2333539685843165</v>
      </c>
      <c r="AC183" s="7">
        <f t="shared" si="255"/>
        <v>1.231239447801753</v>
      </c>
      <c r="AD183" s="7">
        <f t="shared" si="255"/>
        <v>1.2291249270191895</v>
      </c>
      <c r="AE183" s="7">
        <f t="shared" si="255"/>
        <v>1.2270104062366261</v>
      </c>
      <c r="AF183" s="7">
        <f t="shared" si="255"/>
        <v>1.2248958854540626</v>
      </c>
      <c r="AG183" s="7">
        <f t="shared" si="255"/>
        <v>1.2227813646714991</v>
      </c>
      <c r="AH183" s="7">
        <f t="shared" si="255"/>
        <v>1.2206668438889356</v>
      </c>
      <c r="AI183" s="7">
        <f t="shared" si="255"/>
        <v>1.2185523231063722</v>
      </c>
      <c r="AJ183" s="7">
        <f t="shared" si="256"/>
        <v>1.2155604849375001</v>
      </c>
      <c r="AK183" s="7">
        <f t="shared" si="256"/>
        <v>1.2125686467686281</v>
      </c>
      <c r="AL183" s="7">
        <f t="shared" si="256"/>
        <v>1.2095768085997562</v>
      </c>
      <c r="AM183" s="7">
        <f t="shared" si="256"/>
        <v>1.2065849704308842</v>
      </c>
      <c r="AN183" s="7">
        <f t="shared" si="256"/>
        <v>1.2035931322620121</v>
      </c>
      <c r="AO183" s="7">
        <f t="shared" si="256"/>
        <v>1.2006012940931401</v>
      </c>
      <c r="AP183" s="7">
        <f t="shared" si="256"/>
        <v>1.197609455924268</v>
      </c>
      <c r="AQ183" s="7">
        <f t="shared" si="256"/>
        <v>1.194617617755396</v>
      </c>
      <c r="AR183" s="7">
        <f t="shared" si="256"/>
        <v>1.1916257795865239</v>
      </c>
      <c r="AS183" s="7">
        <f t="shared" si="256"/>
        <v>1.1886339414176521</v>
      </c>
      <c r="AT183" s="7">
        <f t="shared" si="256"/>
        <v>1.1856421032487801</v>
      </c>
      <c r="AU183" s="7">
        <f t="shared" si="256"/>
        <v>1.182650265079908</v>
      </c>
      <c r="AV183" s="7">
        <f t="shared" si="257"/>
        <v>1.1797277674362514</v>
      </c>
      <c r="AW183" s="7">
        <f t="shared" si="257"/>
        <v>1.1768052697925948</v>
      </c>
      <c r="AX183" s="7">
        <f t="shared" si="257"/>
        <v>1.1738827721489384</v>
      </c>
      <c r="AY183" s="7">
        <f t="shared" si="257"/>
        <v>1.1709602745052818</v>
      </c>
      <c r="AZ183" s="7">
        <f t="shared" si="257"/>
        <v>1.1680377768616252</v>
      </c>
      <c r="BA183" s="7">
        <f t="shared" si="257"/>
        <v>1.1651152792179686</v>
      </c>
      <c r="BB183" s="7">
        <f t="shared" si="257"/>
        <v>1.1621927815743121</v>
      </c>
      <c r="BC183" s="7">
        <f t="shared" si="257"/>
        <v>1.1592702839306555</v>
      </c>
      <c r="BD183" s="7">
        <f t="shared" si="257"/>
        <v>1.1563477862869989</v>
      </c>
      <c r="BE183" s="7">
        <f t="shared" si="257"/>
        <v>1.1534252886433425</v>
      </c>
      <c r="BF183" s="7">
        <f t="shared" si="257"/>
        <v>1.1505027909996859</v>
      </c>
      <c r="BG183" s="7">
        <f t="shared" si="257"/>
        <v>1.1475802933560293</v>
      </c>
      <c r="BH183" s="7">
        <f t="shared" si="258"/>
        <v>1.1453457888522898</v>
      </c>
      <c r="BI183" s="7">
        <f t="shared" si="258"/>
        <v>1.14311128434855</v>
      </c>
      <c r="BJ183" s="7">
        <f t="shared" si="258"/>
        <v>1.1408767798448105</v>
      </c>
      <c r="BK183" s="7">
        <f t="shared" si="258"/>
        <v>1.1386422753410708</v>
      </c>
      <c r="BL183" s="7">
        <f t="shared" si="258"/>
        <v>1.136407770837331</v>
      </c>
      <c r="BM183" s="7">
        <f t="shared" si="258"/>
        <v>1.1341732663335913</v>
      </c>
      <c r="BN183" s="7">
        <f t="shared" si="258"/>
        <v>1.1319387618298518</v>
      </c>
      <c r="BO183" s="7">
        <f t="shared" si="258"/>
        <v>1.129704257326112</v>
      </c>
      <c r="BP183" s="7">
        <f t="shared" si="258"/>
        <v>1.1274697528223723</v>
      </c>
      <c r="BQ183" s="7">
        <f t="shared" si="258"/>
        <v>1.1252352483186328</v>
      </c>
      <c r="BR183" s="7">
        <f t="shared" si="259"/>
        <v>1.123000743814893</v>
      </c>
      <c r="BS183" s="7">
        <f t="shared" si="259"/>
        <v>1.1207662393111533</v>
      </c>
      <c r="BT183" s="7">
        <f t="shared" si="259"/>
        <v>1.1185317348074135</v>
      </c>
      <c r="BU183" s="7">
        <f t="shared" si="259"/>
        <v>1.116297230303674</v>
      </c>
      <c r="BV183" s="7">
        <f t="shared" si="259"/>
        <v>1.1140627257999343</v>
      </c>
      <c r="BW183" s="7">
        <f t="shared" si="259"/>
        <v>1.1118282212961945</v>
      </c>
      <c r="BX183" s="7">
        <f t="shared" si="259"/>
        <v>1.109593716792455</v>
      </c>
      <c r="BY183" s="7">
        <f t="shared" si="259"/>
        <v>1.1073592122887153</v>
      </c>
      <c r="BZ183" s="7">
        <f t="shared" si="259"/>
        <v>1.1051247077849755</v>
      </c>
      <c r="CA183" s="7">
        <f t="shared" si="259"/>
        <v>1.1028902032812358</v>
      </c>
      <c r="CB183" s="7">
        <f t="shared" si="259"/>
        <v>1.1006556987774962</v>
      </c>
      <c r="CC183" s="7">
        <f t="shared" si="259"/>
        <v>1.0984211942737565</v>
      </c>
      <c r="CD183" s="7">
        <f t="shared" si="259"/>
        <v>1.0961866897700168</v>
      </c>
      <c r="CE183" s="7">
        <f t="shared" si="259"/>
        <v>1.0939521852662772</v>
      </c>
      <c r="CF183" s="7">
        <f t="shared" si="260"/>
        <v>1.0919437615199072</v>
      </c>
      <c r="CG183" s="7">
        <f t="shared" si="260"/>
        <v>1.0899353377735372</v>
      </c>
      <c r="CH183" s="7">
        <f t="shared" si="260"/>
        <v>1.0879269140271675</v>
      </c>
      <c r="CI183" s="7">
        <f t="shared" si="260"/>
        <v>1.0859184902807977</v>
      </c>
      <c r="CJ183" s="7">
        <f t="shared" si="260"/>
        <v>1.0839100665344279</v>
      </c>
      <c r="CK183" s="7">
        <f t="shared" si="260"/>
        <v>1.0819016427880579</v>
      </c>
      <c r="CL183" s="7">
        <f t="shared" si="260"/>
        <v>1.0798932190416881</v>
      </c>
      <c r="CM183" s="7">
        <f t="shared" si="260"/>
        <v>1.0778847952953183</v>
      </c>
      <c r="CN183" s="7">
        <f t="shared" si="260"/>
        <v>1.0758763715489486</v>
      </c>
      <c r="CO183" s="7">
        <f t="shared" si="260"/>
        <v>1.0738679478025785</v>
      </c>
      <c r="CP183" s="7">
        <f t="shared" si="261"/>
        <v>1.0718595240562088</v>
      </c>
      <c r="CQ183" s="7">
        <f t="shared" si="261"/>
        <v>1.069851100309839</v>
      </c>
      <c r="CR183" s="7">
        <f t="shared" si="261"/>
        <v>1.0678426765634692</v>
      </c>
      <c r="CS183" s="7">
        <f t="shared" si="261"/>
        <v>1.0658342528170992</v>
      </c>
      <c r="CT183" s="7">
        <f t="shared" si="261"/>
        <v>1.0638258290707294</v>
      </c>
      <c r="CU183" s="7">
        <f t="shared" si="261"/>
        <v>1.0618174053243596</v>
      </c>
      <c r="CV183" s="7">
        <f t="shared" si="261"/>
        <v>1.0598089815779899</v>
      </c>
      <c r="CW183" s="7">
        <f t="shared" si="261"/>
        <v>1.0578005578316199</v>
      </c>
      <c r="CX183" s="7">
        <f t="shared" si="261"/>
        <v>1.0557921340852501</v>
      </c>
      <c r="CY183" s="7">
        <f t="shared" si="261"/>
        <v>1.0537837103388803</v>
      </c>
      <c r="CZ183" s="7">
        <f t="shared" si="261"/>
        <v>1.0517752865925105</v>
      </c>
      <c r="DA183" s="7">
        <f t="shared" si="261"/>
        <v>1.0497668628461405</v>
      </c>
      <c r="DB183" s="7">
        <f t="shared" si="261"/>
        <v>1.0477584390997707</v>
      </c>
      <c r="DC183" s="7">
        <f t="shared" si="261"/>
        <v>1.045750015353401</v>
      </c>
      <c r="DD183" s="7">
        <f t="shared" si="262"/>
        <v>1.0440237955366387</v>
      </c>
      <c r="DE183" s="7">
        <f t="shared" si="262"/>
        <v>1.0422975757198765</v>
      </c>
      <c r="DF183" s="7">
        <f t="shared" si="262"/>
        <v>1.040571355903114</v>
      </c>
      <c r="DG183" s="7">
        <f t="shared" si="262"/>
        <v>1.0388451360863518</v>
      </c>
      <c r="DH183" s="7">
        <f t="shared" si="262"/>
        <v>1.0371189162695895</v>
      </c>
      <c r="DI183" s="7">
        <f t="shared" si="262"/>
        <v>1.0353926964528273</v>
      </c>
      <c r="DJ183" s="7">
        <f t="shared" si="262"/>
        <v>1.033666476636065</v>
      </c>
      <c r="DK183" s="7">
        <f t="shared" si="262"/>
        <v>1.0319402568193028</v>
      </c>
      <c r="DL183" s="7">
        <f t="shared" si="262"/>
        <v>1.0302140370025406</v>
      </c>
      <c r="DM183" s="7">
        <f t="shared" si="262"/>
        <v>1.0284878171857781</v>
      </c>
      <c r="DN183" s="7">
        <f t="shared" si="263"/>
        <v>1.0267615973690158</v>
      </c>
      <c r="DO183" s="7">
        <f t="shared" si="263"/>
        <v>1.0250353775522536</v>
      </c>
      <c r="DP183" s="7">
        <f t="shared" si="263"/>
        <v>1.0233091577354914</v>
      </c>
      <c r="DQ183" s="7">
        <f t="shared" si="263"/>
        <v>1.0215829379187291</v>
      </c>
      <c r="DR183" s="7">
        <f t="shared" si="263"/>
        <v>1.0198567181019667</v>
      </c>
      <c r="DS183" s="7">
        <f t="shared" si="263"/>
        <v>1.0181304982852044</v>
      </c>
      <c r="DT183" s="7">
        <f t="shared" si="263"/>
        <v>1.0164042784684422</v>
      </c>
      <c r="DU183" s="7">
        <f t="shared" si="263"/>
        <v>1.0146780586516799</v>
      </c>
      <c r="DV183" s="7">
        <f t="shared" si="263"/>
        <v>1.0129518388349177</v>
      </c>
      <c r="DW183" s="7">
        <f t="shared" si="263"/>
        <v>1.0112256190181554</v>
      </c>
      <c r="DX183" s="7">
        <f t="shared" si="263"/>
        <v>1.0094993992013932</v>
      </c>
      <c r="DY183" s="7">
        <f t="shared" si="263"/>
        <v>1.0077731793846307</v>
      </c>
      <c r="DZ183" s="7">
        <f t="shared" si="263"/>
        <v>1.0060469595678685</v>
      </c>
      <c r="EA183" s="7">
        <f t="shared" si="263"/>
        <v>1.0043207397511063</v>
      </c>
      <c r="EC183" s="1">
        <v>1.8</v>
      </c>
      <c r="ED183" s="4">
        <f t="shared" si="236"/>
        <v>1.2499641833810888</v>
      </c>
      <c r="EE183" s="4">
        <f t="shared" si="237"/>
        <v>1.243926572497134</v>
      </c>
      <c r="EF183" s="4">
        <f t="shared" si="238"/>
        <v>1.2185523231063722</v>
      </c>
      <c r="EG183" s="4">
        <f t="shared" si="239"/>
        <v>1.182650265079908</v>
      </c>
      <c r="EH183" s="4">
        <f t="shared" si="240"/>
        <v>1.1475802933560293</v>
      </c>
      <c r="EI183" s="4">
        <f t="shared" si="241"/>
        <v>1.093952185266277</v>
      </c>
      <c r="EJ183" s="4">
        <f t="shared" si="242"/>
        <v>1.045750015353401</v>
      </c>
      <c r="EK183" s="4">
        <f t="shared" si="243"/>
        <v>1.0043207397511063</v>
      </c>
    </row>
    <row r="184" spans="16:141" x14ac:dyDescent="0.35">
      <c r="P184" s="1">
        <f t="shared" si="204"/>
        <v>1.81</v>
      </c>
      <c r="Q184" s="7">
        <f t="shared" ref="Q184:W193" si="264">TREND($ED184:$EE184,$ED$2:$EE$2,Q$2)</f>
        <v>1.2499659742120344</v>
      </c>
      <c r="R184" s="7">
        <f t="shared" si="264"/>
        <v>1.2489913486172186</v>
      </c>
      <c r="S184" s="7">
        <f t="shared" si="264"/>
        <v>1.2480167230224031</v>
      </c>
      <c r="T184" s="7">
        <f t="shared" si="264"/>
        <v>1.2470420974275873</v>
      </c>
      <c r="U184" s="7">
        <f t="shared" si="264"/>
        <v>1.2460674718327718</v>
      </c>
      <c r="V184" s="7">
        <f t="shared" si="264"/>
        <v>1.245092846237956</v>
      </c>
      <c r="W184" s="7">
        <f t="shared" si="264"/>
        <v>1.2441182206431405</v>
      </c>
      <c r="X184" s="7">
        <f t="shared" ref="X184:AI193" si="265">TREND($EE184:$EF184,$EE$2:$EF$2,X$2)</f>
        <v>1.2420500092258102</v>
      </c>
      <c r="Y184" s="7">
        <f t="shared" si="265"/>
        <v>1.2399817978084799</v>
      </c>
      <c r="Z184" s="7">
        <f t="shared" si="265"/>
        <v>1.2379135863911497</v>
      </c>
      <c r="AA184" s="7">
        <f t="shared" si="265"/>
        <v>1.2358453749738194</v>
      </c>
      <c r="AB184" s="7">
        <f t="shared" si="265"/>
        <v>1.2337771635564891</v>
      </c>
      <c r="AC184" s="7">
        <f t="shared" si="265"/>
        <v>1.2317089521391589</v>
      </c>
      <c r="AD184" s="7">
        <f t="shared" si="265"/>
        <v>1.2296407407218286</v>
      </c>
      <c r="AE184" s="7">
        <f t="shared" si="265"/>
        <v>1.2275725293044983</v>
      </c>
      <c r="AF184" s="7">
        <f t="shared" si="265"/>
        <v>1.2255043178871681</v>
      </c>
      <c r="AG184" s="7">
        <f t="shared" si="265"/>
        <v>1.2234361064698378</v>
      </c>
      <c r="AH184" s="7">
        <f t="shared" si="265"/>
        <v>1.2213678950525075</v>
      </c>
      <c r="AI184" s="7">
        <f t="shared" si="265"/>
        <v>1.2192996836351773</v>
      </c>
      <c r="AJ184" s="7">
        <f t="shared" ref="AJ184:AU193" si="266">TREND($EF184:$EG184,$EF$2:$EG$2,AJ$2)</f>
        <v>1.216351531004751</v>
      </c>
      <c r="AK184" s="7">
        <f t="shared" si="266"/>
        <v>1.2134033783743245</v>
      </c>
      <c r="AL184" s="7">
        <f t="shared" si="266"/>
        <v>1.2104552257438983</v>
      </c>
      <c r="AM184" s="7">
        <f t="shared" si="266"/>
        <v>1.2075070731134718</v>
      </c>
      <c r="AN184" s="7">
        <f t="shared" si="266"/>
        <v>1.2045589204830454</v>
      </c>
      <c r="AO184" s="7">
        <f t="shared" si="266"/>
        <v>1.2016107678526189</v>
      </c>
      <c r="AP184" s="7">
        <f t="shared" si="266"/>
        <v>1.1986626152221926</v>
      </c>
      <c r="AQ184" s="7">
        <f t="shared" si="266"/>
        <v>1.1957144625917662</v>
      </c>
      <c r="AR184" s="7">
        <f t="shared" si="266"/>
        <v>1.1927663099613397</v>
      </c>
      <c r="AS184" s="7">
        <f t="shared" si="266"/>
        <v>1.1898181573309132</v>
      </c>
      <c r="AT184" s="7">
        <f t="shared" si="266"/>
        <v>1.186870004700487</v>
      </c>
      <c r="AU184" s="7">
        <f t="shared" si="266"/>
        <v>1.1839218520700605</v>
      </c>
      <c r="AV184" s="7">
        <f t="shared" ref="AV184:BG193" si="267">TREND($EG184:$EH184,$EG$2:$EH$2,AV$2)</f>
        <v>1.1810214062192885</v>
      </c>
      <c r="AW184" s="7">
        <f t="shared" si="267"/>
        <v>1.178120960368517</v>
      </c>
      <c r="AX184" s="7">
        <f t="shared" si="267"/>
        <v>1.1752205145177452</v>
      </c>
      <c r="AY184" s="7">
        <f t="shared" si="267"/>
        <v>1.1723200686669735</v>
      </c>
      <c r="AZ184" s="7">
        <f t="shared" si="267"/>
        <v>1.1694196228162019</v>
      </c>
      <c r="BA184" s="7">
        <f t="shared" si="267"/>
        <v>1.1665191769654302</v>
      </c>
      <c r="BB184" s="7">
        <f t="shared" si="267"/>
        <v>1.1636187311146584</v>
      </c>
      <c r="BC184" s="7">
        <f t="shared" si="267"/>
        <v>1.1607182852638869</v>
      </c>
      <c r="BD184" s="7">
        <f t="shared" si="267"/>
        <v>1.1578178394131151</v>
      </c>
      <c r="BE184" s="7">
        <f t="shared" si="267"/>
        <v>1.1549173935623434</v>
      </c>
      <c r="BF184" s="7">
        <f t="shared" si="267"/>
        <v>1.1520169477115718</v>
      </c>
      <c r="BG184" s="7">
        <f t="shared" si="267"/>
        <v>1.1491165018608001</v>
      </c>
      <c r="BH184" s="7">
        <f t="shared" ref="BH184:BQ193" si="268">TREND($EH184:$EI184,$EH$2:$EI$2,BH$2)</f>
        <v>1.1469004128068914</v>
      </c>
      <c r="BI184" s="7">
        <f t="shared" si="268"/>
        <v>1.1446843237529822</v>
      </c>
      <c r="BJ184" s="7">
        <f t="shared" si="268"/>
        <v>1.1424682346990733</v>
      </c>
      <c r="BK184" s="7">
        <f t="shared" si="268"/>
        <v>1.1402521456451644</v>
      </c>
      <c r="BL184" s="7">
        <f t="shared" si="268"/>
        <v>1.1380360565912553</v>
      </c>
      <c r="BM184" s="7">
        <f t="shared" si="268"/>
        <v>1.1358199675373464</v>
      </c>
      <c r="BN184" s="7">
        <f t="shared" si="268"/>
        <v>1.1336038784834375</v>
      </c>
      <c r="BO184" s="7">
        <f t="shared" si="268"/>
        <v>1.1313877894295286</v>
      </c>
      <c r="BP184" s="7">
        <f t="shared" si="268"/>
        <v>1.1291717003756194</v>
      </c>
      <c r="BQ184" s="7">
        <f t="shared" si="268"/>
        <v>1.1269556113217105</v>
      </c>
      <c r="BR184" s="7">
        <f t="shared" ref="BR184:CE193" si="269">TREND($EH184:$EI184,$EH$2:$EI$2,BR$2)</f>
        <v>1.1247395222678016</v>
      </c>
      <c r="BS184" s="7">
        <f t="shared" si="269"/>
        <v>1.1225234332138925</v>
      </c>
      <c r="BT184" s="7">
        <f t="shared" si="269"/>
        <v>1.1203073441599836</v>
      </c>
      <c r="BU184" s="7">
        <f t="shared" si="269"/>
        <v>1.1180912551060747</v>
      </c>
      <c r="BV184" s="7">
        <f t="shared" si="269"/>
        <v>1.1158751660521657</v>
      </c>
      <c r="BW184" s="7">
        <f t="shared" si="269"/>
        <v>1.1136590769982566</v>
      </c>
      <c r="BX184" s="7">
        <f t="shared" si="269"/>
        <v>1.1114429879443477</v>
      </c>
      <c r="BY184" s="7">
        <f t="shared" si="269"/>
        <v>1.1092268988904388</v>
      </c>
      <c r="BZ184" s="7">
        <f t="shared" si="269"/>
        <v>1.1070108098365297</v>
      </c>
      <c r="CA184" s="7">
        <f t="shared" si="269"/>
        <v>1.1047947207826208</v>
      </c>
      <c r="CB184" s="7">
        <f t="shared" si="269"/>
        <v>1.1025786317287118</v>
      </c>
      <c r="CC184" s="7">
        <f t="shared" si="269"/>
        <v>1.1003625426748029</v>
      </c>
      <c r="CD184" s="7">
        <f t="shared" si="269"/>
        <v>1.0981464536208938</v>
      </c>
      <c r="CE184" s="7">
        <f t="shared" si="269"/>
        <v>1.0959303645669849</v>
      </c>
      <c r="CF184" s="7">
        <f t="shared" ref="CF184:CO193" si="270">TREND($EI184:$EJ184,$EI$2:$EJ$2,CF$2)</f>
        <v>1.0939356886519769</v>
      </c>
      <c r="CG184" s="7">
        <f t="shared" si="270"/>
        <v>1.0919410127369691</v>
      </c>
      <c r="CH184" s="7">
        <f t="shared" si="270"/>
        <v>1.0899463368219613</v>
      </c>
      <c r="CI184" s="7">
        <f t="shared" si="270"/>
        <v>1.0879516609069535</v>
      </c>
      <c r="CJ184" s="7">
        <f t="shared" si="270"/>
        <v>1.0859569849919457</v>
      </c>
      <c r="CK184" s="7">
        <f t="shared" si="270"/>
        <v>1.0839623090769379</v>
      </c>
      <c r="CL184" s="7">
        <f t="shared" si="270"/>
        <v>1.0819676331619299</v>
      </c>
      <c r="CM184" s="7">
        <f t="shared" si="270"/>
        <v>1.0799729572469221</v>
      </c>
      <c r="CN184" s="7">
        <f t="shared" si="270"/>
        <v>1.0779782813319143</v>
      </c>
      <c r="CO184" s="7">
        <f t="shared" si="270"/>
        <v>1.0759836054169065</v>
      </c>
      <c r="CP184" s="7">
        <f t="shared" ref="CP184:DC193" si="271">TREND($EI184:$EJ184,$EI$2:$EJ$2,CP$2)</f>
        <v>1.0739889295018987</v>
      </c>
      <c r="CQ184" s="7">
        <f t="shared" si="271"/>
        <v>1.0719942535868909</v>
      </c>
      <c r="CR184" s="7">
        <f t="shared" si="271"/>
        <v>1.0699995776718831</v>
      </c>
      <c r="CS184" s="7">
        <f t="shared" si="271"/>
        <v>1.0680049017568753</v>
      </c>
      <c r="CT184" s="7">
        <f t="shared" si="271"/>
        <v>1.0660102258418676</v>
      </c>
      <c r="CU184" s="7">
        <f t="shared" si="271"/>
        <v>1.0640155499268598</v>
      </c>
      <c r="CV184" s="7">
        <f t="shared" si="271"/>
        <v>1.0620208740118517</v>
      </c>
      <c r="CW184" s="7">
        <f t="shared" si="271"/>
        <v>1.060026198096844</v>
      </c>
      <c r="CX184" s="7">
        <f t="shared" si="271"/>
        <v>1.0580315221818362</v>
      </c>
      <c r="CY184" s="7">
        <f t="shared" si="271"/>
        <v>1.0560368462668284</v>
      </c>
      <c r="CZ184" s="7">
        <f t="shared" si="271"/>
        <v>1.0540421703518206</v>
      </c>
      <c r="DA184" s="7">
        <f t="shared" si="271"/>
        <v>1.0520474944368128</v>
      </c>
      <c r="DB184" s="7">
        <f t="shared" si="271"/>
        <v>1.050052818521805</v>
      </c>
      <c r="DC184" s="7">
        <f t="shared" si="271"/>
        <v>1.0480581426067972</v>
      </c>
      <c r="DD184" s="7">
        <f t="shared" ref="DD184:DM193" si="272">TREND($EJ184:$EK184,$EJ$2:$EK$2,DD$2)</f>
        <v>1.0463340704590451</v>
      </c>
      <c r="DE184" s="7">
        <f t="shared" si="272"/>
        <v>1.0446099983112929</v>
      </c>
      <c r="DF184" s="7">
        <f t="shared" si="272"/>
        <v>1.0428859261635408</v>
      </c>
      <c r="DG184" s="7">
        <f t="shared" si="272"/>
        <v>1.0411618540157888</v>
      </c>
      <c r="DH184" s="7">
        <f t="shared" si="272"/>
        <v>1.0394377818680365</v>
      </c>
      <c r="DI184" s="7">
        <f t="shared" si="272"/>
        <v>1.0377137097202844</v>
      </c>
      <c r="DJ184" s="7">
        <f t="shared" si="272"/>
        <v>1.0359896375725324</v>
      </c>
      <c r="DK184" s="7">
        <f t="shared" si="272"/>
        <v>1.0342655654247803</v>
      </c>
      <c r="DL184" s="7">
        <f t="shared" si="272"/>
        <v>1.0325414932770283</v>
      </c>
      <c r="DM184" s="7">
        <f t="shared" si="272"/>
        <v>1.030817421129276</v>
      </c>
      <c r="DN184" s="7">
        <f t="shared" ref="DN184:EA193" si="273">TREND($EJ184:$EK184,$EJ$2:$EK$2,DN$2)</f>
        <v>1.0290933489815239</v>
      </c>
      <c r="DO184" s="7">
        <f t="shared" si="273"/>
        <v>1.0273692768337719</v>
      </c>
      <c r="DP184" s="7">
        <f t="shared" si="273"/>
        <v>1.0256452046860196</v>
      </c>
      <c r="DQ184" s="7">
        <f t="shared" si="273"/>
        <v>1.0239211325382676</v>
      </c>
      <c r="DR184" s="7">
        <f t="shared" si="273"/>
        <v>1.0221970603905155</v>
      </c>
      <c r="DS184" s="7">
        <f t="shared" si="273"/>
        <v>1.0204729882427634</v>
      </c>
      <c r="DT184" s="7">
        <f t="shared" si="273"/>
        <v>1.0187489160950114</v>
      </c>
      <c r="DU184" s="7">
        <f t="shared" si="273"/>
        <v>1.0170248439472591</v>
      </c>
      <c r="DV184" s="7">
        <f t="shared" si="273"/>
        <v>1.0153007717995071</v>
      </c>
      <c r="DW184" s="7">
        <f t="shared" si="273"/>
        <v>1.013576699651755</v>
      </c>
      <c r="DX184" s="7">
        <f t="shared" si="273"/>
        <v>1.0118526275040027</v>
      </c>
      <c r="DY184" s="7">
        <f t="shared" si="273"/>
        <v>1.0101285553562507</v>
      </c>
      <c r="DZ184" s="7">
        <f t="shared" si="273"/>
        <v>1.0084044832084986</v>
      </c>
      <c r="EA184" s="7">
        <f t="shared" si="273"/>
        <v>1.0066804110607466</v>
      </c>
      <c r="EC184" s="1">
        <v>1.81</v>
      </c>
      <c r="ED184" s="4">
        <f t="shared" si="236"/>
        <v>1.2499659742120344</v>
      </c>
      <c r="EE184" s="4">
        <f t="shared" si="237"/>
        <v>1.2441182206431405</v>
      </c>
      <c r="EF184" s="4">
        <f t="shared" si="238"/>
        <v>1.2192996836351773</v>
      </c>
      <c r="EG184" s="4">
        <f t="shared" si="239"/>
        <v>1.1839218520700603</v>
      </c>
      <c r="EH184" s="4">
        <f t="shared" si="240"/>
        <v>1.1491165018608001</v>
      </c>
      <c r="EI184" s="4">
        <f t="shared" si="241"/>
        <v>1.0959303645669847</v>
      </c>
      <c r="EJ184" s="4">
        <f t="shared" si="242"/>
        <v>1.0480581426067972</v>
      </c>
      <c r="EK184" s="4">
        <f t="shared" si="243"/>
        <v>1.0066804110607466</v>
      </c>
    </row>
    <row r="185" spans="16:141" x14ac:dyDescent="0.35">
      <c r="P185" s="1">
        <f t="shared" si="204"/>
        <v>1.82</v>
      </c>
      <c r="Q185" s="7">
        <f t="shared" si="264"/>
        <v>1.2499677650429797</v>
      </c>
      <c r="R185" s="7">
        <f t="shared" si="264"/>
        <v>1.2490247823340075</v>
      </c>
      <c r="S185" s="7">
        <f t="shared" si="264"/>
        <v>1.2480817996250353</v>
      </c>
      <c r="T185" s="7">
        <f t="shared" si="264"/>
        <v>1.2471388169160633</v>
      </c>
      <c r="U185" s="7">
        <f t="shared" si="264"/>
        <v>1.2461958342070911</v>
      </c>
      <c r="V185" s="7">
        <f t="shared" si="264"/>
        <v>1.2452528514981189</v>
      </c>
      <c r="W185" s="7">
        <f t="shared" si="264"/>
        <v>1.2443098687891467</v>
      </c>
      <c r="X185" s="7">
        <f t="shared" si="265"/>
        <v>1.2422879667370501</v>
      </c>
      <c r="Y185" s="7">
        <f t="shared" si="265"/>
        <v>1.240266064684953</v>
      </c>
      <c r="Z185" s="7">
        <f t="shared" si="265"/>
        <v>1.238244162632856</v>
      </c>
      <c r="AA185" s="7">
        <f t="shared" si="265"/>
        <v>1.2362222605807589</v>
      </c>
      <c r="AB185" s="7">
        <f t="shared" si="265"/>
        <v>1.2342003585286618</v>
      </c>
      <c r="AC185" s="7">
        <f t="shared" si="265"/>
        <v>1.2321784564765648</v>
      </c>
      <c r="AD185" s="7">
        <f t="shared" si="265"/>
        <v>1.2301565544244679</v>
      </c>
      <c r="AE185" s="7">
        <f t="shared" si="265"/>
        <v>1.2281346523723708</v>
      </c>
      <c r="AF185" s="7">
        <f t="shared" si="265"/>
        <v>1.2261127503202738</v>
      </c>
      <c r="AG185" s="7">
        <f t="shared" si="265"/>
        <v>1.2240908482681767</v>
      </c>
      <c r="AH185" s="7">
        <f t="shared" si="265"/>
        <v>1.2220689462160796</v>
      </c>
      <c r="AI185" s="7">
        <f t="shared" si="265"/>
        <v>1.2200470441639826</v>
      </c>
      <c r="AJ185" s="7">
        <f t="shared" si="266"/>
        <v>1.2171425770720015</v>
      </c>
      <c r="AK185" s="7">
        <f t="shared" si="266"/>
        <v>1.2142381099800208</v>
      </c>
      <c r="AL185" s="7">
        <f t="shared" si="266"/>
        <v>1.2113336428880399</v>
      </c>
      <c r="AM185" s="7">
        <f t="shared" si="266"/>
        <v>1.208429175796059</v>
      </c>
      <c r="AN185" s="7">
        <f t="shared" si="266"/>
        <v>1.2055247087040784</v>
      </c>
      <c r="AO185" s="7">
        <f t="shared" si="266"/>
        <v>1.2026202416120975</v>
      </c>
      <c r="AP185" s="7">
        <f t="shared" si="266"/>
        <v>1.1997157745201166</v>
      </c>
      <c r="AQ185" s="7">
        <f t="shared" si="266"/>
        <v>1.1968113074281359</v>
      </c>
      <c r="AR185" s="7">
        <f t="shared" si="266"/>
        <v>1.193906840336155</v>
      </c>
      <c r="AS185" s="7">
        <f t="shared" si="266"/>
        <v>1.1910023732441741</v>
      </c>
      <c r="AT185" s="7">
        <f t="shared" si="266"/>
        <v>1.1880979061521935</v>
      </c>
      <c r="AU185" s="7">
        <f t="shared" si="266"/>
        <v>1.1851934390602126</v>
      </c>
      <c r="AV185" s="7">
        <f t="shared" si="267"/>
        <v>1.1823150450023261</v>
      </c>
      <c r="AW185" s="7">
        <f t="shared" si="267"/>
        <v>1.1794366509444392</v>
      </c>
      <c r="AX185" s="7">
        <f t="shared" si="267"/>
        <v>1.1765582568865525</v>
      </c>
      <c r="AY185" s="7">
        <f t="shared" si="267"/>
        <v>1.1736798628286655</v>
      </c>
      <c r="AZ185" s="7">
        <f t="shared" si="267"/>
        <v>1.1708014687707788</v>
      </c>
      <c r="BA185" s="7">
        <f t="shared" si="267"/>
        <v>1.1679230747128919</v>
      </c>
      <c r="BB185" s="7">
        <f t="shared" si="267"/>
        <v>1.1650446806550052</v>
      </c>
      <c r="BC185" s="7">
        <f t="shared" si="267"/>
        <v>1.1621662865971185</v>
      </c>
      <c r="BD185" s="7">
        <f t="shared" si="267"/>
        <v>1.1592878925392316</v>
      </c>
      <c r="BE185" s="7">
        <f t="shared" si="267"/>
        <v>1.1564094984813449</v>
      </c>
      <c r="BF185" s="7">
        <f t="shared" si="267"/>
        <v>1.153531104423458</v>
      </c>
      <c r="BG185" s="7">
        <f t="shared" si="267"/>
        <v>1.1506527103655713</v>
      </c>
      <c r="BH185" s="7">
        <f t="shared" si="268"/>
        <v>1.148455036761493</v>
      </c>
      <c r="BI185" s="7">
        <f t="shared" si="268"/>
        <v>1.1462573631574147</v>
      </c>
      <c r="BJ185" s="7">
        <f t="shared" si="268"/>
        <v>1.1440596895533364</v>
      </c>
      <c r="BK185" s="7">
        <f t="shared" si="268"/>
        <v>1.1418620159492581</v>
      </c>
      <c r="BL185" s="7">
        <f t="shared" si="268"/>
        <v>1.1396643423451798</v>
      </c>
      <c r="BM185" s="7">
        <f t="shared" si="268"/>
        <v>1.1374666687411015</v>
      </c>
      <c r="BN185" s="7">
        <f t="shared" si="268"/>
        <v>1.1352689951370232</v>
      </c>
      <c r="BO185" s="7">
        <f t="shared" si="268"/>
        <v>1.1330713215329449</v>
      </c>
      <c r="BP185" s="7">
        <f t="shared" si="268"/>
        <v>1.1308736479288666</v>
      </c>
      <c r="BQ185" s="7">
        <f t="shared" si="268"/>
        <v>1.1286759743247883</v>
      </c>
      <c r="BR185" s="7">
        <f t="shared" si="269"/>
        <v>1.12647830072071</v>
      </c>
      <c r="BS185" s="7">
        <f t="shared" si="269"/>
        <v>1.1242806271166317</v>
      </c>
      <c r="BT185" s="7">
        <f t="shared" si="269"/>
        <v>1.1220829535125536</v>
      </c>
      <c r="BU185" s="7">
        <f t="shared" si="269"/>
        <v>1.1198852799084751</v>
      </c>
      <c r="BV185" s="7">
        <f t="shared" si="269"/>
        <v>1.117687606304397</v>
      </c>
      <c r="BW185" s="7">
        <f t="shared" si="269"/>
        <v>1.1154899327003187</v>
      </c>
      <c r="BX185" s="7">
        <f t="shared" si="269"/>
        <v>1.1132922590962404</v>
      </c>
      <c r="BY185" s="7">
        <f t="shared" si="269"/>
        <v>1.1110945854921621</v>
      </c>
      <c r="BZ185" s="7">
        <f t="shared" si="269"/>
        <v>1.1088969118880838</v>
      </c>
      <c r="CA185" s="7">
        <f t="shared" si="269"/>
        <v>1.1066992382840055</v>
      </c>
      <c r="CB185" s="7">
        <f t="shared" si="269"/>
        <v>1.1045015646799272</v>
      </c>
      <c r="CC185" s="7">
        <f t="shared" si="269"/>
        <v>1.1023038910758489</v>
      </c>
      <c r="CD185" s="7">
        <f t="shared" si="269"/>
        <v>1.1001062174717706</v>
      </c>
      <c r="CE185" s="7">
        <f t="shared" si="269"/>
        <v>1.0979085438676923</v>
      </c>
      <c r="CF185" s="7">
        <f t="shared" si="270"/>
        <v>1.0959276157840465</v>
      </c>
      <c r="CG185" s="7">
        <f t="shared" si="270"/>
        <v>1.0939466877004007</v>
      </c>
      <c r="CH185" s="7">
        <f t="shared" si="270"/>
        <v>1.0919657596167549</v>
      </c>
      <c r="CI185" s="7">
        <f t="shared" si="270"/>
        <v>1.0899848315331091</v>
      </c>
      <c r="CJ185" s="7">
        <f t="shared" si="270"/>
        <v>1.0880039034494633</v>
      </c>
      <c r="CK185" s="7">
        <f t="shared" si="270"/>
        <v>1.0860229753658177</v>
      </c>
      <c r="CL185" s="7">
        <f t="shared" si="270"/>
        <v>1.0840420472821719</v>
      </c>
      <c r="CM185" s="7">
        <f t="shared" si="270"/>
        <v>1.0820611191985261</v>
      </c>
      <c r="CN185" s="7">
        <f t="shared" si="270"/>
        <v>1.0800801911148803</v>
      </c>
      <c r="CO185" s="7">
        <f t="shared" si="270"/>
        <v>1.0780992630312345</v>
      </c>
      <c r="CP185" s="7">
        <f t="shared" si="271"/>
        <v>1.0761183349475887</v>
      </c>
      <c r="CQ185" s="7">
        <f t="shared" si="271"/>
        <v>1.0741374068639429</v>
      </c>
      <c r="CR185" s="7">
        <f t="shared" si="271"/>
        <v>1.0721564787802973</v>
      </c>
      <c r="CS185" s="7">
        <f t="shared" si="271"/>
        <v>1.0701755506966515</v>
      </c>
      <c r="CT185" s="7">
        <f t="shared" si="271"/>
        <v>1.0681946226130057</v>
      </c>
      <c r="CU185" s="7">
        <f t="shared" si="271"/>
        <v>1.0662136945293599</v>
      </c>
      <c r="CV185" s="7">
        <f t="shared" si="271"/>
        <v>1.0642327664457141</v>
      </c>
      <c r="CW185" s="7">
        <f t="shared" si="271"/>
        <v>1.0622518383620683</v>
      </c>
      <c r="CX185" s="7">
        <f t="shared" si="271"/>
        <v>1.0602709102784225</v>
      </c>
      <c r="CY185" s="7">
        <f t="shared" si="271"/>
        <v>1.0582899821947767</v>
      </c>
      <c r="CZ185" s="7">
        <f t="shared" si="271"/>
        <v>1.0563090541111309</v>
      </c>
      <c r="DA185" s="7">
        <f t="shared" si="271"/>
        <v>1.0543281260274853</v>
      </c>
      <c r="DB185" s="7">
        <f t="shared" si="271"/>
        <v>1.0523471979438395</v>
      </c>
      <c r="DC185" s="7">
        <f t="shared" si="271"/>
        <v>1.0503662698601937</v>
      </c>
      <c r="DD185" s="7">
        <f t="shared" si="272"/>
        <v>1.0486443453814518</v>
      </c>
      <c r="DE185" s="7">
        <f t="shared" si="272"/>
        <v>1.0469224209027097</v>
      </c>
      <c r="DF185" s="7">
        <f t="shared" si="272"/>
        <v>1.0452004964239678</v>
      </c>
      <c r="DG185" s="7">
        <f t="shared" si="272"/>
        <v>1.043478571945226</v>
      </c>
      <c r="DH185" s="7">
        <f t="shared" si="272"/>
        <v>1.0417566474664839</v>
      </c>
      <c r="DI185" s="7">
        <f t="shared" si="272"/>
        <v>1.040034722987742</v>
      </c>
      <c r="DJ185" s="7">
        <f t="shared" si="272"/>
        <v>1.0383127985090002</v>
      </c>
      <c r="DK185" s="7">
        <f t="shared" si="272"/>
        <v>1.0365908740302583</v>
      </c>
      <c r="DL185" s="7">
        <f t="shared" si="272"/>
        <v>1.0348689495515162</v>
      </c>
      <c r="DM185" s="7">
        <f t="shared" si="272"/>
        <v>1.0331470250727743</v>
      </c>
      <c r="DN185" s="7">
        <f t="shared" si="273"/>
        <v>1.0314251005940325</v>
      </c>
      <c r="DO185" s="7">
        <f t="shared" si="273"/>
        <v>1.0297031761152904</v>
      </c>
      <c r="DP185" s="7">
        <f t="shared" si="273"/>
        <v>1.0279812516365485</v>
      </c>
      <c r="DQ185" s="7">
        <f t="shared" si="273"/>
        <v>1.0262593271578067</v>
      </c>
      <c r="DR185" s="7">
        <f t="shared" si="273"/>
        <v>1.0245374026790648</v>
      </c>
      <c r="DS185" s="7">
        <f t="shared" si="273"/>
        <v>1.0228154782003227</v>
      </c>
      <c r="DT185" s="7">
        <f t="shared" si="273"/>
        <v>1.0210935537215808</v>
      </c>
      <c r="DU185" s="7">
        <f t="shared" si="273"/>
        <v>1.019371629242839</v>
      </c>
      <c r="DV185" s="7">
        <f t="shared" si="273"/>
        <v>1.0176497047640969</v>
      </c>
      <c r="DW185" s="7">
        <f t="shared" si="273"/>
        <v>1.015927780285355</v>
      </c>
      <c r="DX185" s="7">
        <f t="shared" si="273"/>
        <v>1.0142058558066132</v>
      </c>
      <c r="DY185" s="7">
        <f t="shared" si="273"/>
        <v>1.0124839313278711</v>
      </c>
      <c r="DZ185" s="7">
        <f t="shared" si="273"/>
        <v>1.0107620068491292</v>
      </c>
      <c r="EA185" s="7">
        <f t="shared" si="273"/>
        <v>1.0090400823703873</v>
      </c>
      <c r="EC185" s="1">
        <v>1.82</v>
      </c>
      <c r="ED185" s="4">
        <f t="shared" si="236"/>
        <v>1.2499677650429799</v>
      </c>
      <c r="EE185" s="4">
        <f t="shared" si="237"/>
        <v>1.244309868789147</v>
      </c>
      <c r="EF185" s="4">
        <f t="shared" si="238"/>
        <v>1.2200470441639824</v>
      </c>
      <c r="EG185" s="4">
        <f t="shared" si="239"/>
        <v>1.1851934390602126</v>
      </c>
      <c r="EH185" s="4">
        <f t="shared" si="240"/>
        <v>1.150652710365571</v>
      </c>
      <c r="EI185" s="4">
        <f t="shared" si="241"/>
        <v>1.0979085438676921</v>
      </c>
      <c r="EJ185" s="4">
        <f t="shared" si="242"/>
        <v>1.0503662698601934</v>
      </c>
      <c r="EK185" s="4">
        <f t="shared" si="243"/>
        <v>1.0090400823703871</v>
      </c>
    </row>
    <row r="186" spans="16:141" x14ac:dyDescent="0.35">
      <c r="P186" s="1">
        <f t="shared" si="204"/>
        <v>1.83</v>
      </c>
      <c r="Q186" s="7">
        <f t="shared" si="264"/>
        <v>1.2499695558739252</v>
      </c>
      <c r="R186" s="7">
        <f t="shared" si="264"/>
        <v>1.2490582160507966</v>
      </c>
      <c r="S186" s="7">
        <f t="shared" si="264"/>
        <v>1.248146876227668</v>
      </c>
      <c r="T186" s="7">
        <f t="shared" si="264"/>
        <v>1.2472355364045393</v>
      </c>
      <c r="U186" s="7">
        <f t="shared" si="264"/>
        <v>1.2463241965814105</v>
      </c>
      <c r="V186" s="7">
        <f t="shared" si="264"/>
        <v>1.2454128567582818</v>
      </c>
      <c r="W186" s="7">
        <f t="shared" si="264"/>
        <v>1.2445015169351532</v>
      </c>
      <c r="X186" s="7">
        <f t="shared" si="265"/>
        <v>1.2425259242482896</v>
      </c>
      <c r="Y186" s="7">
        <f t="shared" si="265"/>
        <v>1.2405503315614257</v>
      </c>
      <c r="Z186" s="7">
        <f t="shared" si="265"/>
        <v>1.2385747388745618</v>
      </c>
      <c r="AA186" s="7">
        <f t="shared" si="265"/>
        <v>1.2365991461876982</v>
      </c>
      <c r="AB186" s="7">
        <f t="shared" si="265"/>
        <v>1.2346235535008343</v>
      </c>
      <c r="AC186" s="7">
        <f t="shared" si="265"/>
        <v>1.2326479608139704</v>
      </c>
      <c r="AD186" s="7">
        <f t="shared" si="265"/>
        <v>1.2306723681271066</v>
      </c>
      <c r="AE186" s="7">
        <f t="shared" si="265"/>
        <v>1.2286967754402427</v>
      </c>
      <c r="AF186" s="7">
        <f t="shared" si="265"/>
        <v>1.2267211827533788</v>
      </c>
      <c r="AG186" s="7">
        <f t="shared" si="265"/>
        <v>1.2247455900665152</v>
      </c>
      <c r="AH186" s="7">
        <f t="shared" si="265"/>
        <v>1.2227699973796513</v>
      </c>
      <c r="AI186" s="7">
        <f t="shared" si="265"/>
        <v>1.2207944046927874</v>
      </c>
      <c r="AJ186" s="7">
        <f t="shared" si="266"/>
        <v>1.2179336231392521</v>
      </c>
      <c r="AK186" s="7">
        <f t="shared" si="266"/>
        <v>1.2150728415857168</v>
      </c>
      <c r="AL186" s="7">
        <f t="shared" si="266"/>
        <v>1.2122120600321817</v>
      </c>
      <c r="AM186" s="7">
        <f t="shared" si="266"/>
        <v>1.2093512784786464</v>
      </c>
      <c r="AN186" s="7">
        <f t="shared" si="266"/>
        <v>1.2064904969251113</v>
      </c>
      <c r="AO186" s="7">
        <f t="shared" si="266"/>
        <v>1.203629715371576</v>
      </c>
      <c r="AP186" s="7">
        <f t="shared" si="266"/>
        <v>1.2007689338180407</v>
      </c>
      <c r="AQ186" s="7">
        <f t="shared" si="266"/>
        <v>1.1979081522645054</v>
      </c>
      <c r="AR186" s="7">
        <f t="shared" si="266"/>
        <v>1.1950473707109703</v>
      </c>
      <c r="AS186" s="7">
        <f t="shared" si="266"/>
        <v>1.192186589157435</v>
      </c>
      <c r="AT186" s="7">
        <f t="shared" si="266"/>
        <v>1.1893258076038999</v>
      </c>
      <c r="AU186" s="7">
        <f t="shared" si="266"/>
        <v>1.1864650260503646</v>
      </c>
      <c r="AV186" s="7">
        <f t="shared" si="267"/>
        <v>1.183608683785363</v>
      </c>
      <c r="AW186" s="7">
        <f t="shared" si="267"/>
        <v>1.1807523415203611</v>
      </c>
      <c r="AX186" s="7">
        <f t="shared" si="267"/>
        <v>1.1778959992553593</v>
      </c>
      <c r="AY186" s="7">
        <f t="shared" si="267"/>
        <v>1.1750396569903574</v>
      </c>
      <c r="AZ186" s="7">
        <f t="shared" si="267"/>
        <v>1.1721833147253555</v>
      </c>
      <c r="BA186" s="7">
        <f t="shared" si="267"/>
        <v>1.1693269724603534</v>
      </c>
      <c r="BB186" s="7">
        <f t="shared" si="267"/>
        <v>1.1664706301953516</v>
      </c>
      <c r="BC186" s="7">
        <f t="shared" si="267"/>
        <v>1.1636142879303497</v>
      </c>
      <c r="BD186" s="7">
        <f t="shared" si="267"/>
        <v>1.1607579456653478</v>
      </c>
      <c r="BE186" s="7">
        <f t="shared" si="267"/>
        <v>1.157901603400346</v>
      </c>
      <c r="BF186" s="7">
        <f t="shared" si="267"/>
        <v>1.1550452611353441</v>
      </c>
      <c r="BG186" s="7">
        <f t="shared" si="267"/>
        <v>1.1521889188703422</v>
      </c>
      <c r="BH186" s="7">
        <f t="shared" si="268"/>
        <v>1.1500096607160946</v>
      </c>
      <c r="BI186" s="7">
        <f t="shared" si="268"/>
        <v>1.1478304025618471</v>
      </c>
      <c r="BJ186" s="7">
        <f t="shared" si="268"/>
        <v>1.1456511444075994</v>
      </c>
      <c r="BK186" s="7">
        <f t="shared" si="268"/>
        <v>1.1434718862533519</v>
      </c>
      <c r="BL186" s="7">
        <f t="shared" si="268"/>
        <v>1.1412926280991043</v>
      </c>
      <c r="BM186" s="7">
        <f t="shared" si="268"/>
        <v>1.1391133699448566</v>
      </c>
      <c r="BN186" s="7">
        <f t="shared" si="268"/>
        <v>1.1369341117906091</v>
      </c>
      <c r="BO186" s="7">
        <f t="shared" si="268"/>
        <v>1.1347548536363614</v>
      </c>
      <c r="BP186" s="7">
        <f t="shared" si="268"/>
        <v>1.1325755954821137</v>
      </c>
      <c r="BQ186" s="7">
        <f t="shared" si="268"/>
        <v>1.1303963373278663</v>
      </c>
      <c r="BR186" s="7">
        <f t="shared" si="269"/>
        <v>1.1282170791736186</v>
      </c>
      <c r="BS186" s="7">
        <f t="shared" si="269"/>
        <v>1.1260378210193709</v>
      </c>
      <c r="BT186" s="7">
        <f t="shared" si="269"/>
        <v>1.1238585628651234</v>
      </c>
      <c r="BU186" s="7">
        <f t="shared" si="269"/>
        <v>1.1216793047108757</v>
      </c>
      <c r="BV186" s="7">
        <f t="shared" si="269"/>
        <v>1.1195000465566283</v>
      </c>
      <c r="BW186" s="7">
        <f t="shared" si="269"/>
        <v>1.1173207884023806</v>
      </c>
      <c r="BX186" s="7">
        <f t="shared" si="269"/>
        <v>1.1151415302481329</v>
      </c>
      <c r="BY186" s="7">
        <f t="shared" si="269"/>
        <v>1.1129622720938854</v>
      </c>
      <c r="BZ186" s="7">
        <f t="shared" si="269"/>
        <v>1.1107830139396377</v>
      </c>
      <c r="CA186" s="7">
        <f t="shared" si="269"/>
        <v>1.1086037557853903</v>
      </c>
      <c r="CB186" s="7">
        <f t="shared" si="269"/>
        <v>1.1064244976311426</v>
      </c>
      <c r="CC186" s="7">
        <f t="shared" si="269"/>
        <v>1.1042452394768949</v>
      </c>
      <c r="CD186" s="7">
        <f t="shared" si="269"/>
        <v>1.1020659813226474</v>
      </c>
      <c r="CE186" s="7">
        <f t="shared" si="269"/>
        <v>1.0998867231683997</v>
      </c>
      <c r="CF186" s="7">
        <f t="shared" si="270"/>
        <v>1.0979195429161157</v>
      </c>
      <c r="CG186" s="7">
        <f t="shared" si="270"/>
        <v>1.0959523626638321</v>
      </c>
      <c r="CH186" s="7">
        <f t="shared" si="270"/>
        <v>1.0939851824115483</v>
      </c>
      <c r="CI186" s="7">
        <f t="shared" si="270"/>
        <v>1.0920180021592645</v>
      </c>
      <c r="CJ186" s="7">
        <f t="shared" si="270"/>
        <v>1.0900508219069809</v>
      </c>
      <c r="CK186" s="7">
        <f t="shared" si="270"/>
        <v>1.0880836416546971</v>
      </c>
      <c r="CL186" s="7">
        <f t="shared" si="270"/>
        <v>1.0861164614024132</v>
      </c>
      <c r="CM186" s="7">
        <f t="shared" si="270"/>
        <v>1.0841492811501297</v>
      </c>
      <c r="CN186" s="7">
        <f t="shared" si="270"/>
        <v>1.0821821008978458</v>
      </c>
      <c r="CO186" s="7">
        <f t="shared" si="270"/>
        <v>1.080214920645562</v>
      </c>
      <c r="CP186" s="7">
        <f t="shared" si="271"/>
        <v>1.0782477403932784</v>
      </c>
      <c r="CQ186" s="7">
        <f t="shared" si="271"/>
        <v>1.0762805601409946</v>
      </c>
      <c r="CR186" s="7">
        <f t="shared" si="271"/>
        <v>1.0743133798887108</v>
      </c>
      <c r="CS186" s="7">
        <f t="shared" si="271"/>
        <v>1.0723461996364272</v>
      </c>
      <c r="CT186" s="7">
        <f t="shared" si="271"/>
        <v>1.0703790193841434</v>
      </c>
      <c r="CU186" s="7">
        <f t="shared" si="271"/>
        <v>1.0684118391318596</v>
      </c>
      <c r="CV186" s="7">
        <f t="shared" si="271"/>
        <v>1.066444658879576</v>
      </c>
      <c r="CW186" s="7">
        <f t="shared" si="271"/>
        <v>1.0644774786272921</v>
      </c>
      <c r="CX186" s="7">
        <f t="shared" si="271"/>
        <v>1.0625102983750083</v>
      </c>
      <c r="CY186" s="7">
        <f t="shared" si="271"/>
        <v>1.0605431181227247</v>
      </c>
      <c r="CZ186" s="7">
        <f t="shared" si="271"/>
        <v>1.0585759378704409</v>
      </c>
      <c r="DA186" s="7">
        <f t="shared" si="271"/>
        <v>1.0566087576181571</v>
      </c>
      <c r="DB186" s="7">
        <f t="shared" si="271"/>
        <v>1.0546415773658735</v>
      </c>
      <c r="DC186" s="7">
        <f t="shared" si="271"/>
        <v>1.0526743971135897</v>
      </c>
      <c r="DD186" s="7">
        <f t="shared" si="272"/>
        <v>1.050954620303858</v>
      </c>
      <c r="DE186" s="7">
        <f t="shared" si="272"/>
        <v>1.0492348434941263</v>
      </c>
      <c r="DF186" s="7">
        <f t="shared" si="272"/>
        <v>1.0475150666843946</v>
      </c>
      <c r="DG186" s="7">
        <f t="shared" si="272"/>
        <v>1.0457952898746627</v>
      </c>
      <c r="DH186" s="7">
        <f t="shared" si="272"/>
        <v>1.0440755130649311</v>
      </c>
      <c r="DI186" s="7">
        <f t="shared" si="272"/>
        <v>1.0423557362551992</v>
      </c>
      <c r="DJ186" s="7">
        <f t="shared" si="272"/>
        <v>1.0406359594454675</v>
      </c>
      <c r="DK186" s="7">
        <f t="shared" si="272"/>
        <v>1.0389161826357358</v>
      </c>
      <c r="DL186" s="7">
        <f t="shared" si="272"/>
        <v>1.0371964058260039</v>
      </c>
      <c r="DM186" s="7">
        <f t="shared" si="272"/>
        <v>1.0354766290162722</v>
      </c>
      <c r="DN186" s="7">
        <f t="shared" si="273"/>
        <v>1.0337568522065403</v>
      </c>
      <c r="DO186" s="7">
        <f t="shared" si="273"/>
        <v>1.0320370753968087</v>
      </c>
      <c r="DP186" s="7">
        <f t="shared" si="273"/>
        <v>1.030317298587077</v>
      </c>
      <c r="DQ186" s="7">
        <f t="shared" si="273"/>
        <v>1.0285975217773451</v>
      </c>
      <c r="DR186" s="7">
        <f t="shared" si="273"/>
        <v>1.0268777449676134</v>
      </c>
      <c r="DS186" s="7">
        <f t="shared" si="273"/>
        <v>1.0251579681578817</v>
      </c>
      <c r="DT186" s="7">
        <f t="shared" si="273"/>
        <v>1.0234381913481498</v>
      </c>
      <c r="DU186" s="7">
        <f t="shared" si="273"/>
        <v>1.0217184145384182</v>
      </c>
      <c r="DV186" s="7">
        <f t="shared" si="273"/>
        <v>1.0199986377286865</v>
      </c>
      <c r="DW186" s="7">
        <f t="shared" si="273"/>
        <v>1.0182788609189546</v>
      </c>
      <c r="DX186" s="7">
        <f t="shared" si="273"/>
        <v>1.0165590841092229</v>
      </c>
      <c r="DY186" s="7">
        <f t="shared" si="273"/>
        <v>1.014839307299491</v>
      </c>
      <c r="DZ186" s="7">
        <f t="shared" si="273"/>
        <v>1.0131195304897593</v>
      </c>
      <c r="EA186" s="7">
        <f t="shared" si="273"/>
        <v>1.0113997536800277</v>
      </c>
      <c r="EC186" s="1">
        <v>1.83</v>
      </c>
      <c r="ED186" s="4">
        <f t="shared" ref="ED186:ED202" si="274">TREND(EN$11:EN$12,$EM$11:$EM$12,$EC186,TRUE)</f>
        <v>1.2499695558739254</v>
      </c>
      <c r="EE186" s="4">
        <f t="shared" ref="EE186:EE202" si="275">TREND(EO$11:EO$12,$EM$11:$EM$12,$EC186,TRUE)</f>
        <v>1.2445015169351534</v>
      </c>
      <c r="EF186" s="4">
        <f t="shared" ref="EF186:EF202" si="276">TREND(EP$11:EP$12,$EM$11:$EM$12,$EC186,TRUE)</f>
        <v>1.2207944046927874</v>
      </c>
      <c r="EG186" s="4">
        <f t="shared" ref="EG186:EG202" si="277">TREND(EQ$11:EQ$12,$EM$11:$EM$12,$EC186,TRUE)</f>
        <v>1.1864650260503646</v>
      </c>
      <c r="EH186" s="4">
        <f t="shared" ref="EH186:EH202" si="278">TREND(ER$11:ER$12,$EM$11:$EM$12,$EC186,TRUE)</f>
        <v>1.152188918870342</v>
      </c>
      <c r="EI186" s="4">
        <f t="shared" ref="EI186:EI202" si="279">TREND(ES$11:ES$12,$EM$11:$EM$12,$EC186,TRUE)</f>
        <v>1.0998867231683995</v>
      </c>
      <c r="EJ186" s="4">
        <f t="shared" ref="EJ186:EJ202" si="280">TREND(ET$11:ET$12,$EM$11:$EM$12,$EC186,TRUE)</f>
        <v>1.0526743971135897</v>
      </c>
      <c r="EK186" s="4">
        <f t="shared" ref="EK186:EK202" si="281">TREND(EU$11:EU$12,$EM$11:$EM$12,$EC186,TRUE)</f>
        <v>1.0113997536800274</v>
      </c>
    </row>
    <row r="187" spans="16:141" x14ac:dyDescent="0.35">
      <c r="P187" s="1">
        <f t="shared" si="204"/>
        <v>1.84</v>
      </c>
      <c r="Q187" s="7">
        <f t="shared" si="264"/>
        <v>1.249971346704871</v>
      </c>
      <c r="R187" s="7">
        <f t="shared" si="264"/>
        <v>1.2490916497675857</v>
      </c>
      <c r="S187" s="7">
        <f t="shared" si="264"/>
        <v>1.2482119528303006</v>
      </c>
      <c r="T187" s="7">
        <f t="shared" si="264"/>
        <v>1.2473322558930153</v>
      </c>
      <c r="U187" s="7">
        <f t="shared" si="264"/>
        <v>1.2464525589557303</v>
      </c>
      <c r="V187" s="7">
        <f t="shared" si="264"/>
        <v>1.245572862018445</v>
      </c>
      <c r="W187" s="7">
        <f t="shared" si="264"/>
        <v>1.2446931650811599</v>
      </c>
      <c r="X187" s="7">
        <f t="shared" si="265"/>
        <v>1.2427638817595292</v>
      </c>
      <c r="Y187" s="7">
        <f t="shared" si="265"/>
        <v>1.2408345984378986</v>
      </c>
      <c r="Z187" s="7">
        <f t="shared" si="265"/>
        <v>1.2389053151162681</v>
      </c>
      <c r="AA187" s="7">
        <f t="shared" si="265"/>
        <v>1.2369760317946374</v>
      </c>
      <c r="AB187" s="7">
        <f t="shared" si="265"/>
        <v>1.2350467484730068</v>
      </c>
      <c r="AC187" s="7">
        <f t="shared" si="265"/>
        <v>1.2331174651513761</v>
      </c>
      <c r="AD187" s="7">
        <f t="shared" si="265"/>
        <v>1.2311881818297457</v>
      </c>
      <c r="AE187" s="7">
        <f t="shared" si="265"/>
        <v>1.229258898508115</v>
      </c>
      <c r="AF187" s="7">
        <f t="shared" si="265"/>
        <v>1.2273296151864843</v>
      </c>
      <c r="AG187" s="7">
        <f t="shared" si="265"/>
        <v>1.2254003318648536</v>
      </c>
      <c r="AH187" s="7">
        <f t="shared" si="265"/>
        <v>1.2234710485432232</v>
      </c>
      <c r="AI187" s="7">
        <f t="shared" si="265"/>
        <v>1.2215417652215925</v>
      </c>
      <c r="AJ187" s="7">
        <f t="shared" si="266"/>
        <v>1.2187246692065028</v>
      </c>
      <c r="AK187" s="7">
        <f t="shared" si="266"/>
        <v>1.2159075731914133</v>
      </c>
      <c r="AL187" s="7">
        <f t="shared" si="266"/>
        <v>1.2130904771763236</v>
      </c>
      <c r="AM187" s="7">
        <f t="shared" si="266"/>
        <v>1.2102733811612341</v>
      </c>
      <c r="AN187" s="7">
        <f t="shared" si="266"/>
        <v>1.2074562851461443</v>
      </c>
      <c r="AO187" s="7">
        <f t="shared" si="266"/>
        <v>1.2046391891310546</v>
      </c>
      <c r="AP187" s="7">
        <f t="shared" si="266"/>
        <v>1.2018220931159651</v>
      </c>
      <c r="AQ187" s="7">
        <f t="shared" si="266"/>
        <v>1.1990049971008754</v>
      </c>
      <c r="AR187" s="7">
        <f t="shared" si="266"/>
        <v>1.1961879010857859</v>
      </c>
      <c r="AS187" s="7">
        <f t="shared" si="266"/>
        <v>1.1933708050706962</v>
      </c>
      <c r="AT187" s="7">
        <f t="shared" si="266"/>
        <v>1.1905537090556066</v>
      </c>
      <c r="AU187" s="7">
        <f t="shared" si="266"/>
        <v>1.1877366130405169</v>
      </c>
      <c r="AV187" s="7">
        <f t="shared" si="267"/>
        <v>1.1849023225683999</v>
      </c>
      <c r="AW187" s="7">
        <f t="shared" si="267"/>
        <v>1.1820680320962829</v>
      </c>
      <c r="AX187" s="7">
        <f t="shared" si="267"/>
        <v>1.1792337416241661</v>
      </c>
      <c r="AY187" s="7">
        <f t="shared" si="267"/>
        <v>1.176399451152049</v>
      </c>
      <c r="AZ187" s="7">
        <f t="shared" si="267"/>
        <v>1.173565160679932</v>
      </c>
      <c r="BA187" s="7">
        <f t="shared" si="267"/>
        <v>1.170730870207815</v>
      </c>
      <c r="BB187" s="7">
        <f t="shared" si="267"/>
        <v>1.1678965797356979</v>
      </c>
      <c r="BC187" s="7">
        <f t="shared" si="267"/>
        <v>1.1650622892635809</v>
      </c>
      <c r="BD187" s="7">
        <f t="shared" si="267"/>
        <v>1.1622279987914639</v>
      </c>
      <c r="BE187" s="7">
        <f t="shared" si="267"/>
        <v>1.1593937083193471</v>
      </c>
      <c r="BF187" s="7">
        <f t="shared" si="267"/>
        <v>1.15655941784723</v>
      </c>
      <c r="BG187" s="7">
        <f t="shared" si="267"/>
        <v>1.153725127375113</v>
      </c>
      <c r="BH187" s="7">
        <f t="shared" si="268"/>
        <v>1.1515642846706964</v>
      </c>
      <c r="BI187" s="7">
        <f t="shared" si="268"/>
        <v>1.1494034419662793</v>
      </c>
      <c r="BJ187" s="7">
        <f t="shared" si="268"/>
        <v>1.1472425992618625</v>
      </c>
      <c r="BK187" s="7">
        <f t="shared" si="268"/>
        <v>1.1450817565574456</v>
      </c>
      <c r="BL187" s="7">
        <f t="shared" si="268"/>
        <v>1.1429209138530285</v>
      </c>
      <c r="BM187" s="7">
        <f t="shared" si="268"/>
        <v>1.1407600711486117</v>
      </c>
      <c r="BN187" s="7">
        <f t="shared" si="268"/>
        <v>1.1385992284441948</v>
      </c>
      <c r="BO187" s="7">
        <f t="shared" si="268"/>
        <v>1.136438385739778</v>
      </c>
      <c r="BP187" s="7">
        <f t="shared" si="268"/>
        <v>1.1342775430353609</v>
      </c>
      <c r="BQ187" s="7">
        <f t="shared" si="268"/>
        <v>1.132116700330944</v>
      </c>
      <c r="BR187" s="7">
        <f t="shared" si="269"/>
        <v>1.1299558576265272</v>
      </c>
      <c r="BS187" s="7">
        <f t="shared" si="269"/>
        <v>1.1277950149221101</v>
      </c>
      <c r="BT187" s="7">
        <f t="shared" si="269"/>
        <v>1.1256341722176932</v>
      </c>
      <c r="BU187" s="7">
        <f t="shared" si="269"/>
        <v>1.1234733295132764</v>
      </c>
      <c r="BV187" s="7">
        <f t="shared" si="269"/>
        <v>1.1213124868088595</v>
      </c>
      <c r="BW187" s="7">
        <f t="shared" si="269"/>
        <v>1.1191516441044425</v>
      </c>
      <c r="BX187" s="7">
        <f t="shared" si="269"/>
        <v>1.1169908014000256</v>
      </c>
      <c r="BY187" s="7">
        <f t="shared" si="269"/>
        <v>1.1148299586956087</v>
      </c>
      <c r="BZ187" s="7">
        <f t="shared" si="269"/>
        <v>1.1126691159911917</v>
      </c>
      <c r="CA187" s="7">
        <f t="shared" si="269"/>
        <v>1.1105082732867748</v>
      </c>
      <c r="CB187" s="7">
        <f t="shared" si="269"/>
        <v>1.108347430582358</v>
      </c>
      <c r="CC187" s="7">
        <f t="shared" si="269"/>
        <v>1.1061865878779411</v>
      </c>
      <c r="CD187" s="7">
        <f t="shared" si="269"/>
        <v>1.104025745173524</v>
      </c>
      <c r="CE187" s="7">
        <f t="shared" si="269"/>
        <v>1.1018649024691072</v>
      </c>
      <c r="CF187" s="7">
        <f t="shared" si="270"/>
        <v>1.0999114700481853</v>
      </c>
      <c r="CG187" s="7">
        <f t="shared" si="270"/>
        <v>1.0979580376272635</v>
      </c>
      <c r="CH187" s="7">
        <f t="shared" si="270"/>
        <v>1.0960046052063419</v>
      </c>
      <c r="CI187" s="7">
        <f t="shared" si="270"/>
        <v>1.0940511727854201</v>
      </c>
      <c r="CJ187" s="7">
        <f t="shared" si="270"/>
        <v>1.0920977403644985</v>
      </c>
      <c r="CK187" s="7">
        <f t="shared" si="270"/>
        <v>1.0901443079435766</v>
      </c>
      <c r="CL187" s="7">
        <f t="shared" si="270"/>
        <v>1.088190875522655</v>
      </c>
      <c r="CM187" s="7">
        <f t="shared" si="270"/>
        <v>1.0862374431017332</v>
      </c>
      <c r="CN187" s="7">
        <f t="shared" si="270"/>
        <v>1.0842840106808116</v>
      </c>
      <c r="CO187" s="7">
        <f t="shared" si="270"/>
        <v>1.08233057825989</v>
      </c>
      <c r="CP187" s="7">
        <f t="shared" si="271"/>
        <v>1.0803771458389682</v>
      </c>
      <c r="CQ187" s="7">
        <f t="shared" si="271"/>
        <v>1.0784237134180465</v>
      </c>
      <c r="CR187" s="7">
        <f t="shared" si="271"/>
        <v>1.0764702809971247</v>
      </c>
      <c r="CS187" s="7">
        <f t="shared" si="271"/>
        <v>1.0745168485762031</v>
      </c>
      <c r="CT187" s="7">
        <f t="shared" si="271"/>
        <v>1.0725634161552815</v>
      </c>
      <c r="CU187" s="7">
        <f t="shared" si="271"/>
        <v>1.0706099837343597</v>
      </c>
      <c r="CV187" s="7">
        <f t="shared" si="271"/>
        <v>1.0686565513134381</v>
      </c>
      <c r="CW187" s="7">
        <f t="shared" si="271"/>
        <v>1.0667031188925162</v>
      </c>
      <c r="CX187" s="7">
        <f t="shared" si="271"/>
        <v>1.0647496864715946</v>
      </c>
      <c r="CY187" s="7">
        <f t="shared" si="271"/>
        <v>1.062796254050673</v>
      </c>
      <c r="CZ187" s="7">
        <f t="shared" si="271"/>
        <v>1.0608428216297512</v>
      </c>
      <c r="DA187" s="7">
        <f t="shared" si="271"/>
        <v>1.0588893892088296</v>
      </c>
      <c r="DB187" s="7">
        <f t="shared" si="271"/>
        <v>1.0569359567879077</v>
      </c>
      <c r="DC187" s="7">
        <f t="shared" si="271"/>
        <v>1.0549825243669861</v>
      </c>
      <c r="DD187" s="7">
        <f t="shared" si="272"/>
        <v>1.0532648952262644</v>
      </c>
      <c r="DE187" s="7">
        <f t="shared" si="272"/>
        <v>1.0515472660855429</v>
      </c>
      <c r="DF187" s="7">
        <f t="shared" si="272"/>
        <v>1.0498296369448212</v>
      </c>
      <c r="DG187" s="7">
        <f t="shared" si="272"/>
        <v>1.0481120078040997</v>
      </c>
      <c r="DH187" s="7">
        <f t="shared" si="272"/>
        <v>1.046394378663378</v>
      </c>
      <c r="DI187" s="7">
        <f t="shared" si="272"/>
        <v>1.0446767495226565</v>
      </c>
      <c r="DJ187" s="7">
        <f t="shared" si="272"/>
        <v>1.0429591203819348</v>
      </c>
      <c r="DK187" s="7">
        <f t="shared" si="272"/>
        <v>1.0412414912412133</v>
      </c>
      <c r="DL187" s="7">
        <f t="shared" si="272"/>
        <v>1.0395238621004916</v>
      </c>
      <c r="DM187" s="7">
        <f t="shared" si="272"/>
        <v>1.0378062329597701</v>
      </c>
      <c r="DN187" s="7">
        <f t="shared" si="273"/>
        <v>1.0360886038190484</v>
      </c>
      <c r="DO187" s="7">
        <f t="shared" si="273"/>
        <v>1.0343709746783269</v>
      </c>
      <c r="DP187" s="7">
        <f t="shared" si="273"/>
        <v>1.0326533455376052</v>
      </c>
      <c r="DQ187" s="7">
        <f t="shared" si="273"/>
        <v>1.0309357163968838</v>
      </c>
      <c r="DR187" s="7">
        <f t="shared" si="273"/>
        <v>1.029218087256162</v>
      </c>
      <c r="DS187" s="7">
        <f t="shared" si="273"/>
        <v>1.0275004581154406</v>
      </c>
      <c r="DT187" s="7">
        <f t="shared" si="273"/>
        <v>1.0257828289747188</v>
      </c>
      <c r="DU187" s="7">
        <f t="shared" si="273"/>
        <v>1.0240651998339974</v>
      </c>
      <c r="DV187" s="7">
        <f t="shared" si="273"/>
        <v>1.0223475706932756</v>
      </c>
      <c r="DW187" s="7">
        <f t="shared" si="273"/>
        <v>1.0206299415525542</v>
      </c>
      <c r="DX187" s="7">
        <f t="shared" si="273"/>
        <v>1.0189123124118324</v>
      </c>
      <c r="DY187" s="7">
        <f t="shared" si="273"/>
        <v>1.017194683271111</v>
      </c>
      <c r="DZ187" s="7">
        <f t="shared" si="273"/>
        <v>1.0154770541303892</v>
      </c>
      <c r="EA187" s="7">
        <f t="shared" si="273"/>
        <v>1.0137594249896678</v>
      </c>
      <c r="EC187" s="1">
        <v>1.84</v>
      </c>
      <c r="ED187" s="4">
        <f t="shared" si="274"/>
        <v>1.249971346704871</v>
      </c>
      <c r="EE187" s="4">
        <f t="shared" si="275"/>
        <v>1.2446931650811599</v>
      </c>
      <c r="EF187" s="4">
        <f t="shared" si="276"/>
        <v>1.2215417652215925</v>
      </c>
      <c r="EG187" s="4">
        <f t="shared" si="277"/>
        <v>1.1877366130405169</v>
      </c>
      <c r="EH187" s="4">
        <f t="shared" si="278"/>
        <v>1.153725127375113</v>
      </c>
      <c r="EI187" s="4">
        <f t="shared" si="279"/>
        <v>1.101864902469107</v>
      </c>
      <c r="EJ187" s="4">
        <f t="shared" si="280"/>
        <v>1.0549825243669861</v>
      </c>
      <c r="EK187" s="4">
        <f t="shared" si="281"/>
        <v>1.0137594249896678</v>
      </c>
    </row>
    <row r="188" spans="16:141" x14ac:dyDescent="0.35">
      <c r="P188" s="1">
        <f t="shared" si="204"/>
        <v>1.85</v>
      </c>
      <c r="Q188" s="7">
        <f t="shared" si="264"/>
        <v>1.2499731375358167</v>
      </c>
      <c r="R188" s="7">
        <f t="shared" si="264"/>
        <v>1.249125083484375</v>
      </c>
      <c r="S188" s="7">
        <f t="shared" si="264"/>
        <v>1.2482770294329333</v>
      </c>
      <c r="T188" s="7">
        <f t="shared" si="264"/>
        <v>1.2474289753814916</v>
      </c>
      <c r="U188" s="7">
        <f t="shared" si="264"/>
        <v>1.2465809213300498</v>
      </c>
      <c r="V188" s="7">
        <f t="shared" si="264"/>
        <v>1.2457328672786081</v>
      </c>
      <c r="W188" s="7">
        <f t="shared" si="264"/>
        <v>1.2448848132271664</v>
      </c>
      <c r="X188" s="7">
        <f t="shared" si="265"/>
        <v>1.2430018392707689</v>
      </c>
      <c r="Y188" s="7">
        <f t="shared" si="265"/>
        <v>1.2411188653143717</v>
      </c>
      <c r="Z188" s="7">
        <f t="shared" si="265"/>
        <v>1.2392358913579742</v>
      </c>
      <c r="AA188" s="7">
        <f t="shared" si="265"/>
        <v>1.2373529174015767</v>
      </c>
      <c r="AB188" s="7">
        <f t="shared" si="265"/>
        <v>1.2354699434451795</v>
      </c>
      <c r="AC188" s="7">
        <f t="shared" si="265"/>
        <v>1.233586969488782</v>
      </c>
      <c r="AD188" s="7">
        <f t="shared" si="265"/>
        <v>1.2317039955323845</v>
      </c>
      <c r="AE188" s="7">
        <f t="shared" si="265"/>
        <v>1.2298210215759873</v>
      </c>
      <c r="AF188" s="7">
        <f t="shared" si="265"/>
        <v>1.2279380476195898</v>
      </c>
      <c r="AG188" s="7">
        <f t="shared" si="265"/>
        <v>1.2260550736631923</v>
      </c>
      <c r="AH188" s="7">
        <f t="shared" si="265"/>
        <v>1.2241720997067951</v>
      </c>
      <c r="AI188" s="7">
        <f t="shared" si="265"/>
        <v>1.2222891257503976</v>
      </c>
      <c r="AJ188" s="7">
        <f t="shared" si="266"/>
        <v>1.2195157152737535</v>
      </c>
      <c r="AK188" s="7">
        <f t="shared" si="266"/>
        <v>1.2167423047971095</v>
      </c>
      <c r="AL188" s="7">
        <f t="shared" si="266"/>
        <v>1.2139688943204656</v>
      </c>
      <c r="AM188" s="7">
        <f t="shared" si="266"/>
        <v>1.2111954838438215</v>
      </c>
      <c r="AN188" s="7">
        <f t="shared" si="266"/>
        <v>1.2084220733671773</v>
      </c>
      <c r="AO188" s="7">
        <f t="shared" si="266"/>
        <v>1.2056486628905334</v>
      </c>
      <c r="AP188" s="7">
        <f t="shared" si="266"/>
        <v>1.2028752524138895</v>
      </c>
      <c r="AQ188" s="7">
        <f t="shared" si="266"/>
        <v>1.2001018419372453</v>
      </c>
      <c r="AR188" s="7">
        <f t="shared" si="266"/>
        <v>1.1973284314606012</v>
      </c>
      <c r="AS188" s="7">
        <f t="shared" si="266"/>
        <v>1.1945550209839573</v>
      </c>
      <c r="AT188" s="7">
        <f t="shared" si="266"/>
        <v>1.1917816105073133</v>
      </c>
      <c r="AU188" s="7">
        <f t="shared" si="266"/>
        <v>1.1890082000306692</v>
      </c>
      <c r="AV188" s="7">
        <f t="shared" si="267"/>
        <v>1.1861959613514368</v>
      </c>
      <c r="AW188" s="7">
        <f t="shared" si="267"/>
        <v>1.1833837226722048</v>
      </c>
      <c r="AX188" s="7">
        <f t="shared" si="267"/>
        <v>1.1805714839929726</v>
      </c>
      <c r="AY188" s="7">
        <f t="shared" si="267"/>
        <v>1.1777592453137407</v>
      </c>
      <c r="AZ188" s="7">
        <f t="shared" si="267"/>
        <v>1.1749470066345085</v>
      </c>
      <c r="BA188" s="7">
        <f t="shared" si="267"/>
        <v>1.1721347679552765</v>
      </c>
      <c r="BB188" s="7">
        <f t="shared" si="267"/>
        <v>1.1693225292760443</v>
      </c>
      <c r="BC188" s="7">
        <f t="shared" si="267"/>
        <v>1.1665102905968121</v>
      </c>
      <c r="BD188" s="7">
        <f t="shared" si="267"/>
        <v>1.1636980519175801</v>
      </c>
      <c r="BE188" s="7">
        <f t="shared" si="267"/>
        <v>1.1608858132383479</v>
      </c>
      <c r="BF188" s="7">
        <f t="shared" si="267"/>
        <v>1.1580735745591157</v>
      </c>
      <c r="BG188" s="7">
        <f t="shared" si="267"/>
        <v>1.1552613358798838</v>
      </c>
      <c r="BH188" s="7">
        <f t="shared" si="268"/>
        <v>1.153118908625298</v>
      </c>
      <c r="BI188" s="7">
        <f t="shared" si="268"/>
        <v>1.1509764813707117</v>
      </c>
      <c r="BJ188" s="7">
        <f t="shared" si="268"/>
        <v>1.1488340541161255</v>
      </c>
      <c r="BK188" s="7">
        <f t="shared" si="268"/>
        <v>1.1466916268615392</v>
      </c>
      <c r="BL188" s="7">
        <f t="shared" si="268"/>
        <v>1.144549199606953</v>
      </c>
      <c r="BM188" s="7">
        <f t="shared" si="268"/>
        <v>1.1424067723523668</v>
      </c>
      <c r="BN188" s="7">
        <f t="shared" si="268"/>
        <v>1.1402643450977805</v>
      </c>
      <c r="BO188" s="7">
        <f t="shared" si="268"/>
        <v>1.1381219178431943</v>
      </c>
      <c r="BP188" s="7">
        <f t="shared" si="268"/>
        <v>1.135979490588608</v>
      </c>
      <c r="BQ188" s="7">
        <f t="shared" si="268"/>
        <v>1.1338370633340218</v>
      </c>
      <c r="BR188" s="7">
        <f t="shared" si="269"/>
        <v>1.1316946360794355</v>
      </c>
      <c r="BS188" s="7">
        <f t="shared" si="269"/>
        <v>1.1295522088248493</v>
      </c>
      <c r="BT188" s="7">
        <f t="shared" si="269"/>
        <v>1.1274097815702633</v>
      </c>
      <c r="BU188" s="7">
        <f t="shared" si="269"/>
        <v>1.1252673543156768</v>
      </c>
      <c r="BV188" s="7">
        <f t="shared" si="269"/>
        <v>1.1231249270610908</v>
      </c>
      <c r="BW188" s="7">
        <f t="shared" si="269"/>
        <v>1.1209824998065046</v>
      </c>
      <c r="BX188" s="7">
        <f t="shared" si="269"/>
        <v>1.1188400725519183</v>
      </c>
      <c r="BY188" s="7">
        <f t="shared" si="269"/>
        <v>1.1166976452973321</v>
      </c>
      <c r="BZ188" s="7">
        <f t="shared" si="269"/>
        <v>1.1145552180427458</v>
      </c>
      <c r="CA188" s="7">
        <f t="shared" si="269"/>
        <v>1.1124127907881596</v>
      </c>
      <c r="CB188" s="7">
        <f t="shared" si="269"/>
        <v>1.1102703635335733</v>
      </c>
      <c r="CC188" s="7">
        <f t="shared" si="269"/>
        <v>1.1081279362789871</v>
      </c>
      <c r="CD188" s="7">
        <f t="shared" si="269"/>
        <v>1.1059855090244008</v>
      </c>
      <c r="CE188" s="7">
        <f t="shared" si="269"/>
        <v>1.1038430817698146</v>
      </c>
      <c r="CF188" s="7">
        <f t="shared" si="270"/>
        <v>1.1019033971802545</v>
      </c>
      <c r="CG188" s="7">
        <f t="shared" si="270"/>
        <v>1.0999637125906949</v>
      </c>
      <c r="CH188" s="7">
        <f t="shared" si="270"/>
        <v>1.0980240280011353</v>
      </c>
      <c r="CI188" s="7">
        <f t="shared" si="270"/>
        <v>1.0960843434115757</v>
      </c>
      <c r="CJ188" s="7">
        <f t="shared" si="270"/>
        <v>1.0941446588220158</v>
      </c>
      <c r="CK188" s="7">
        <f t="shared" si="270"/>
        <v>1.0922049742324562</v>
      </c>
      <c r="CL188" s="7">
        <f t="shared" si="270"/>
        <v>1.0902652896428966</v>
      </c>
      <c r="CM188" s="7">
        <f t="shared" si="270"/>
        <v>1.088325605053337</v>
      </c>
      <c r="CN188" s="7">
        <f t="shared" si="270"/>
        <v>1.0863859204637771</v>
      </c>
      <c r="CO188" s="7">
        <f t="shared" si="270"/>
        <v>1.0844462358742175</v>
      </c>
      <c r="CP188" s="7">
        <f t="shared" si="271"/>
        <v>1.0825065512846579</v>
      </c>
      <c r="CQ188" s="7">
        <f t="shared" si="271"/>
        <v>1.0805668666950983</v>
      </c>
      <c r="CR188" s="7">
        <f t="shared" si="271"/>
        <v>1.0786271821055384</v>
      </c>
      <c r="CS188" s="7">
        <f t="shared" si="271"/>
        <v>1.0766874975159788</v>
      </c>
      <c r="CT188" s="7">
        <f t="shared" si="271"/>
        <v>1.0747478129264192</v>
      </c>
      <c r="CU188" s="7">
        <f t="shared" si="271"/>
        <v>1.0728081283368596</v>
      </c>
      <c r="CV188" s="7">
        <f t="shared" si="271"/>
        <v>1.0708684437472997</v>
      </c>
      <c r="CW188" s="7">
        <f t="shared" si="271"/>
        <v>1.0689287591577401</v>
      </c>
      <c r="CX188" s="7">
        <f t="shared" si="271"/>
        <v>1.0669890745681805</v>
      </c>
      <c r="CY188" s="7">
        <f t="shared" si="271"/>
        <v>1.0650493899786206</v>
      </c>
      <c r="CZ188" s="7">
        <f t="shared" si="271"/>
        <v>1.063109705389061</v>
      </c>
      <c r="DA188" s="7">
        <f t="shared" si="271"/>
        <v>1.0611700207995014</v>
      </c>
      <c r="DB188" s="7">
        <f t="shared" si="271"/>
        <v>1.0592303362099418</v>
      </c>
      <c r="DC188" s="7">
        <f t="shared" si="271"/>
        <v>1.0572906516203822</v>
      </c>
      <c r="DD188" s="7">
        <f t="shared" si="272"/>
        <v>1.0555751701486706</v>
      </c>
      <c r="DE188" s="7">
        <f t="shared" si="272"/>
        <v>1.0538596886769593</v>
      </c>
      <c r="DF188" s="7">
        <f t="shared" si="272"/>
        <v>1.0521442072052478</v>
      </c>
      <c r="DG188" s="7">
        <f t="shared" si="272"/>
        <v>1.0504287257335365</v>
      </c>
      <c r="DH188" s="7">
        <f t="shared" si="272"/>
        <v>1.048713244261825</v>
      </c>
      <c r="DI188" s="7">
        <f t="shared" si="272"/>
        <v>1.0469977627901137</v>
      </c>
      <c r="DJ188" s="7">
        <f t="shared" si="272"/>
        <v>1.0452822813184022</v>
      </c>
      <c r="DK188" s="7">
        <f t="shared" si="272"/>
        <v>1.0435667998466909</v>
      </c>
      <c r="DL188" s="7">
        <f t="shared" si="272"/>
        <v>1.0418513183749794</v>
      </c>
      <c r="DM188" s="7">
        <f t="shared" si="272"/>
        <v>1.0401358369032681</v>
      </c>
      <c r="DN188" s="7">
        <f t="shared" si="273"/>
        <v>1.0384203554315565</v>
      </c>
      <c r="DO188" s="7">
        <f t="shared" si="273"/>
        <v>1.0367048739598452</v>
      </c>
      <c r="DP188" s="7">
        <f t="shared" si="273"/>
        <v>1.0349893924881337</v>
      </c>
      <c r="DQ188" s="7">
        <f t="shared" si="273"/>
        <v>1.0332739110164224</v>
      </c>
      <c r="DR188" s="7">
        <f t="shared" si="273"/>
        <v>1.0315584295447109</v>
      </c>
      <c r="DS188" s="7">
        <f t="shared" si="273"/>
        <v>1.0298429480729996</v>
      </c>
      <c r="DT188" s="7">
        <f t="shared" si="273"/>
        <v>1.0281274666012881</v>
      </c>
      <c r="DU188" s="7">
        <f t="shared" si="273"/>
        <v>1.0264119851295768</v>
      </c>
      <c r="DV188" s="7">
        <f t="shared" si="273"/>
        <v>1.0246965036578652</v>
      </c>
      <c r="DW188" s="7">
        <f t="shared" si="273"/>
        <v>1.0229810221861539</v>
      </c>
      <c r="DX188" s="7">
        <f t="shared" si="273"/>
        <v>1.0212655407144424</v>
      </c>
      <c r="DY188" s="7">
        <f t="shared" si="273"/>
        <v>1.0195500592427311</v>
      </c>
      <c r="DZ188" s="7">
        <f t="shared" si="273"/>
        <v>1.0178345777710196</v>
      </c>
      <c r="EA188" s="7">
        <f t="shared" si="273"/>
        <v>1.0161190962993083</v>
      </c>
      <c r="EC188" s="1">
        <v>1.85</v>
      </c>
      <c r="ED188" s="4">
        <f t="shared" si="274"/>
        <v>1.2499731375358167</v>
      </c>
      <c r="EE188" s="4">
        <f t="shared" si="275"/>
        <v>1.2448848132271664</v>
      </c>
      <c r="EF188" s="4">
        <f t="shared" si="276"/>
        <v>1.2222891257503976</v>
      </c>
      <c r="EG188" s="4">
        <f t="shared" si="277"/>
        <v>1.1890082000306692</v>
      </c>
      <c r="EH188" s="4">
        <f t="shared" si="278"/>
        <v>1.155261335879884</v>
      </c>
      <c r="EI188" s="4">
        <f t="shared" si="279"/>
        <v>1.1038430817698144</v>
      </c>
      <c r="EJ188" s="4">
        <f t="shared" si="280"/>
        <v>1.0572906516203822</v>
      </c>
      <c r="EK188" s="4">
        <f t="shared" si="281"/>
        <v>1.0161190962993083</v>
      </c>
    </row>
    <row r="189" spans="16:141" x14ac:dyDescent="0.35">
      <c r="P189" s="1">
        <f t="shared" si="204"/>
        <v>1.86</v>
      </c>
      <c r="Q189" s="7">
        <f t="shared" si="264"/>
        <v>1.2499749283667623</v>
      </c>
      <c r="R189" s="7">
        <f t="shared" si="264"/>
        <v>1.2491585172011641</v>
      </c>
      <c r="S189" s="7">
        <f t="shared" si="264"/>
        <v>1.2483421060355657</v>
      </c>
      <c r="T189" s="7">
        <f t="shared" si="264"/>
        <v>1.2475256948699676</v>
      </c>
      <c r="U189" s="7">
        <f t="shared" si="264"/>
        <v>1.2467092837043694</v>
      </c>
      <c r="V189" s="7">
        <f t="shared" si="264"/>
        <v>1.245892872538771</v>
      </c>
      <c r="W189" s="7">
        <f t="shared" si="264"/>
        <v>1.2450764613731728</v>
      </c>
      <c r="X189" s="7">
        <f t="shared" si="265"/>
        <v>1.2432397967820088</v>
      </c>
      <c r="Y189" s="7">
        <f t="shared" si="265"/>
        <v>1.2414031321908447</v>
      </c>
      <c r="Z189" s="7">
        <f t="shared" si="265"/>
        <v>1.2395664675996805</v>
      </c>
      <c r="AA189" s="7">
        <f t="shared" si="265"/>
        <v>1.2377298030085164</v>
      </c>
      <c r="AB189" s="7">
        <f t="shared" si="265"/>
        <v>1.2358931384173522</v>
      </c>
      <c r="AC189" s="7">
        <f t="shared" si="265"/>
        <v>1.2340564738261879</v>
      </c>
      <c r="AD189" s="7">
        <f t="shared" si="265"/>
        <v>1.2322198092350238</v>
      </c>
      <c r="AE189" s="7">
        <f t="shared" si="265"/>
        <v>1.2303831446438596</v>
      </c>
      <c r="AF189" s="7">
        <f t="shared" si="265"/>
        <v>1.2285464800526955</v>
      </c>
      <c r="AG189" s="7">
        <f t="shared" si="265"/>
        <v>1.2267098154615312</v>
      </c>
      <c r="AH189" s="7">
        <f t="shared" si="265"/>
        <v>1.2248731508703672</v>
      </c>
      <c r="AI189" s="7">
        <f t="shared" si="265"/>
        <v>1.2230364862792029</v>
      </c>
      <c r="AJ189" s="7">
        <f t="shared" si="266"/>
        <v>1.2203067613410044</v>
      </c>
      <c r="AK189" s="7">
        <f t="shared" si="266"/>
        <v>1.217577036402806</v>
      </c>
      <c r="AL189" s="7">
        <f t="shared" si="266"/>
        <v>1.2148473114646077</v>
      </c>
      <c r="AM189" s="7">
        <f t="shared" si="266"/>
        <v>1.2121175865264091</v>
      </c>
      <c r="AN189" s="7">
        <f t="shared" si="266"/>
        <v>1.2093878615882108</v>
      </c>
      <c r="AO189" s="7">
        <f t="shared" si="266"/>
        <v>1.2066581366500122</v>
      </c>
      <c r="AP189" s="7">
        <f t="shared" si="266"/>
        <v>1.2039284117118139</v>
      </c>
      <c r="AQ189" s="7">
        <f t="shared" si="266"/>
        <v>1.2011986867736155</v>
      </c>
      <c r="AR189" s="7">
        <f t="shared" si="266"/>
        <v>1.198468961835417</v>
      </c>
      <c r="AS189" s="7">
        <f t="shared" si="266"/>
        <v>1.1957392368972186</v>
      </c>
      <c r="AT189" s="7">
        <f t="shared" si="266"/>
        <v>1.1930095119590201</v>
      </c>
      <c r="AU189" s="7">
        <f t="shared" si="266"/>
        <v>1.1902797870208217</v>
      </c>
      <c r="AV189" s="7">
        <f t="shared" si="267"/>
        <v>1.1874896001344744</v>
      </c>
      <c r="AW189" s="7">
        <f t="shared" si="267"/>
        <v>1.184699413248127</v>
      </c>
      <c r="AX189" s="7">
        <f t="shared" si="267"/>
        <v>1.1819092263617799</v>
      </c>
      <c r="AY189" s="7">
        <f t="shared" si="267"/>
        <v>1.1791190394754327</v>
      </c>
      <c r="AZ189" s="7">
        <f t="shared" si="267"/>
        <v>1.1763288525890854</v>
      </c>
      <c r="BA189" s="7">
        <f t="shared" si="267"/>
        <v>1.1735386657027382</v>
      </c>
      <c r="BB189" s="7">
        <f t="shared" si="267"/>
        <v>1.1707484788163911</v>
      </c>
      <c r="BC189" s="7">
        <f t="shared" si="267"/>
        <v>1.1679582919300437</v>
      </c>
      <c r="BD189" s="7">
        <f t="shared" si="267"/>
        <v>1.1651681050436966</v>
      </c>
      <c r="BE189" s="7">
        <f t="shared" si="267"/>
        <v>1.1623779181573495</v>
      </c>
      <c r="BF189" s="7">
        <f t="shared" si="267"/>
        <v>1.1595877312710021</v>
      </c>
      <c r="BG189" s="7">
        <f t="shared" si="267"/>
        <v>1.156797544384655</v>
      </c>
      <c r="BH189" s="7">
        <f t="shared" si="268"/>
        <v>1.1546735325798996</v>
      </c>
      <c r="BI189" s="7">
        <f t="shared" si="268"/>
        <v>1.1525495207751442</v>
      </c>
      <c r="BJ189" s="7">
        <f t="shared" si="268"/>
        <v>1.1504255089703885</v>
      </c>
      <c r="BK189" s="7">
        <f t="shared" si="268"/>
        <v>1.1483014971656331</v>
      </c>
      <c r="BL189" s="7">
        <f t="shared" si="268"/>
        <v>1.1461774853608775</v>
      </c>
      <c r="BM189" s="7">
        <f t="shared" si="268"/>
        <v>1.1440534735561219</v>
      </c>
      <c r="BN189" s="7">
        <f t="shared" si="268"/>
        <v>1.1419294617513664</v>
      </c>
      <c r="BO189" s="7">
        <f t="shared" si="268"/>
        <v>1.1398054499466108</v>
      </c>
      <c r="BP189" s="7">
        <f t="shared" si="268"/>
        <v>1.1376814381418552</v>
      </c>
      <c r="BQ189" s="7">
        <f t="shared" si="268"/>
        <v>1.1355574263370998</v>
      </c>
      <c r="BR189" s="7">
        <f t="shared" si="269"/>
        <v>1.1334334145323441</v>
      </c>
      <c r="BS189" s="7">
        <f t="shared" si="269"/>
        <v>1.1313094027275885</v>
      </c>
      <c r="BT189" s="7">
        <f t="shared" si="269"/>
        <v>1.1291853909228331</v>
      </c>
      <c r="BU189" s="7">
        <f t="shared" si="269"/>
        <v>1.1270613791180775</v>
      </c>
      <c r="BV189" s="7">
        <f t="shared" si="269"/>
        <v>1.1249373673133221</v>
      </c>
      <c r="BW189" s="7">
        <f t="shared" si="269"/>
        <v>1.1228133555085664</v>
      </c>
      <c r="BX189" s="7">
        <f t="shared" si="269"/>
        <v>1.1206893437038108</v>
      </c>
      <c r="BY189" s="7">
        <f t="shared" si="269"/>
        <v>1.1185653318990554</v>
      </c>
      <c r="BZ189" s="7">
        <f t="shared" si="269"/>
        <v>1.1164413200942997</v>
      </c>
      <c r="CA189" s="7">
        <f t="shared" si="269"/>
        <v>1.1143173082895443</v>
      </c>
      <c r="CB189" s="7">
        <f t="shared" si="269"/>
        <v>1.1121932964847887</v>
      </c>
      <c r="CC189" s="7">
        <f t="shared" si="269"/>
        <v>1.1100692846800331</v>
      </c>
      <c r="CD189" s="7">
        <f t="shared" si="269"/>
        <v>1.1079452728752777</v>
      </c>
      <c r="CE189" s="7">
        <f t="shared" si="269"/>
        <v>1.105821261070522</v>
      </c>
      <c r="CF189" s="7">
        <f t="shared" si="270"/>
        <v>1.1038953243123242</v>
      </c>
      <c r="CG189" s="7">
        <f t="shared" si="270"/>
        <v>1.1019693875541265</v>
      </c>
      <c r="CH189" s="7">
        <f t="shared" si="270"/>
        <v>1.1000434507959289</v>
      </c>
      <c r="CI189" s="7">
        <f t="shared" si="270"/>
        <v>1.0981175140377313</v>
      </c>
      <c r="CJ189" s="7">
        <f t="shared" si="270"/>
        <v>1.0961915772795336</v>
      </c>
      <c r="CK189" s="7">
        <f t="shared" si="270"/>
        <v>1.094265640521336</v>
      </c>
      <c r="CL189" s="7">
        <f t="shared" si="270"/>
        <v>1.0923397037631384</v>
      </c>
      <c r="CM189" s="7">
        <f t="shared" si="270"/>
        <v>1.0904137670049407</v>
      </c>
      <c r="CN189" s="7">
        <f t="shared" si="270"/>
        <v>1.0884878302467431</v>
      </c>
      <c r="CO189" s="7">
        <f t="shared" si="270"/>
        <v>1.0865618934885455</v>
      </c>
      <c r="CP189" s="7">
        <f t="shared" si="271"/>
        <v>1.0846359567303478</v>
      </c>
      <c r="CQ189" s="7">
        <f t="shared" si="271"/>
        <v>1.0827100199721502</v>
      </c>
      <c r="CR189" s="7">
        <f t="shared" si="271"/>
        <v>1.0807840832139526</v>
      </c>
      <c r="CS189" s="7">
        <f t="shared" si="271"/>
        <v>1.078858146455755</v>
      </c>
      <c r="CT189" s="7">
        <f t="shared" si="271"/>
        <v>1.0769322096975573</v>
      </c>
      <c r="CU189" s="7">
        <f t="shared" si="271"/>
        <v>1.0750062729393597</v>
      </c>
      <c r="CV189" s="7">
        <f t="shared" si="271"/>
        <v>1.0730803361811621</v>
      </c>
      <c r="CW189" s="7">
        <f t="shared" si="271"/>
        <v>1.0711543994229644</v>
      </c>
      <c r="CX189" s="7">
        <f t="shared" si="271"/>
        <v>1.0692284626647668</v>
      </c>
      <c r="CY189" s="7">
        <f t="shared" si="271"/>
        <v>1.0673025259065692</v>
      </c>
      <c r="CZ189" s="7">
        <f t="shared" si="271"/>
        <v>1.0653765891483715</v>
      </c>
      <c r="DA189" s="7">
        <f t="shared" si="271"/>
        <v>1.0634506523901739</v>
      </c>
      <c r="DB189" s="7">
        <f t="shared" si="271"/>
        <v>1.0615247156319763</v>
      </c>
      <c r="DC189" s="7">
        <f t="shared" si="271"/>
        <v>1.0595987788737786</v>
      </c>
      <c r="DD189" s="7">
        <f t="shared" si="272"/>
        <v>1.0578854450710773</v>
      </c>
      <c r="DE189" s="7">
        <f t="shared" si="272"/>
        <v>1.056172111268376</v>
      </c>
      <c r="DF189" s="7">
        <f t="shared" si="272"/>
        <v>1.0544587774656748</v>
      </c>
      <c r="DG189" s="7">
        <f t="shared" si="272"/>
        <v>1.0527454436629735</v>
      </c>
      <c r="DH189" s="7">
        <f t="shared" si="272"/>
        <v>1.0510321098602724</v>
      </c>
      <c r="DI189" s="7">
        <f t="shared" si="272"/>
        <v>1.0493187760575711</v>
      </c>
      <c r="DJ189" s="7">
        <f t="shared" si="272"/>
        <v>1.0476054422548697</v>
      </c>
      <c r="DK189" s="7">
        <f t="shared" si="272"/>
        <v>1.0458921084521686</v>
      </c>
      <c r="DL189" s="7">
        <f t="shared" si="272"/>
        <v>1.0441787746494673</v>
      </c>
      <c r="DM189" s="7">
        <f t="shared" si="272"/>
        <v>1.0424654408467662</v>
      </c>
      <c r="DN189" s="7">
        <f t="shared" si="273"/>
        <v>1.0407521070440648</v>
      </c>
      <c r="DO189" s="7">
        <f t="shared" si="273"/>
        <v>1.0390387732413635</v>
      </c>
      <c r="DP189" s="7">
        <f t="shared" si="273"/>
        <v>1.0373254394386624</v>
      </c>
      <c r="DQ189" s="7">
        <f t="shared" si="273"/>
        <v>1.0356121056359611</v>
      </c>
      <c r="DR189" s="7">
        <f t="shared" si="273"/>
        <v>1.0338987718332597</v>
      </c>
      <c r="DS189" s="7">
        <f t="shared" si="273"/>
        <v>1.0321854380305586</v>
      </c>
      <c r="DT189" s="7">
        <f t="shared" si="273"/>
        <v>1.0304721042278573</v>
      </c>
      <c r="DU189" s="7">
        <f t="shared" si="273"/>
        <v>1.028758770425156</v>
      </c>
      <c r="DV189" s="7">
        <f t="shared" si="273"/>
        <v>1.0270454366224548</v>
      </c>
      <c r="DW189" s="7">
        <f t="shared" si="273"/>
        <v>1.0253321028197535</v>
      </c>
      <c r="DX189" s="7">
        <f t="shared" si="273"/>
        <v>1.0236187690170524</v>
      </c>
      <c r="DY189" s="7">
        <f t="shared" si="273"/>
        <v>1.0219054352143511</v>
      </c>
      <c r="DZ189" s="7">
        <f t="shared" si="273"/>
        <v>1.0201921014116497</v>
      </c>
      <c r="EA189" s="7">
        <f t="shared" si="273"/>
        <v>1.0184787676089486</v>
      </c>
      <c r="EC189" s="1">
        <v>1.86</v>
      </c>
      <c r="ED189" s="4">
        <f t="shared" si="274"/>
        <v>1.2499749283667623</v>
      </c>
      <c r="EE189" s="4">
        <f t="shared" si="275"/>
        <v>1.2450764613731728</v>
      </c>
      <c r="EF189" s="4">
        <f t="shared" si="276"/>
        <v>1.2230364862792027</v>
      </c>
      <c r="EG189" s="4">
        <f t="shared" si="277"/>
        <v>1.1902797870208215</v>
      </c>
      <c r="EH189" s="4">
        <f t="shared" si="278"/>
        <v>1.156797544384655</v>
      </c>
      <c r="EI189" s="4">
        <f t="shared" si="279"/>
        <v>1.1058212610705218</v>
      </c>
      <c r="EJ189" s="4">
        <f t="shared" si="280"/>
        <v>1.0595987788737786</v>
      </c>
      <c r="EK189" s="4">
        <f t="shared" si="281"/>
        <v>1.0184787676089486</v>
      </c>
    </row>
    <row r="190" spans="16:141" x14ac:dyDescent="0.35">
      <c r="P190" s="1">
        <f t="shared" si="204"/>
        <v>1.87</v>
      </c>
      <c r="Q190" s="7">
        <f t="shared" si="264"/>
        <v>1.2499767191977078</v>
      </c>
      <c r="R190" s="7">
        <f t="shared" si="264"/>
        <v>1.249191950917953</v>
      </c>
      <c r="S190" s="7">
        <f t="shared" si="264"/>
        <v>1.2484071826381984</v>
      </c>
      <c r="T190" s="7">
        <f t="shared" si="264"/>
        <v>1.2476224143584436</v>
      </c>
      <c r="U190" s="7">
        <f t="shared" si="264"/>
        <v>1.2468376460786887</v>
      </c>
      <c r="V190" s="7">
        <f t="shared" si="264"/>
        <v>1.2460528777989341</v>
      </c>
      <c r="W190" s="7">
        <f t="shared" si="264"/>
        <v>1.2452681095191793</v>
      </c>
      <c r="X190" s="7">
        <f t="shared" si="265"/>
        <v>1.2434777542932482</v>
      </c>
      <c r="Y190" s="7">
        <f t="shared" si="265"/>
        <v>1.2416873990673174</v>
      </c>
      <c r="Z190" s="7">
        <f t="shared" si="265"/>
        <v>1.2398970438413865</v>
      </c>
      <c r="AA190" s="7">
        <f t="shared" si="265"/>
        <v>1.2381066886154555</v>
      </c>
      <c r="AB190" s="7">
        <f t="shared" si="265"/>
        <v>1.2363163333895244</v>
      </c>
      <c r="AC190" s="7">
        <f t="shared" si="265"/>
        <v>1.2345259781635936</v>
      </c>
      <c r="AD190" s="7">
        <f t="shared" si="265"/>
        <v>1.2327356229376627</v>
      </c>
      <c r="AE190" s="7">
        <f t="shared" si="265"/>
        <v>1.2309452677117316</v>
      </c>
      <c r="AF190" s="7">
        <f t="shared" si="265"/>
        <v>1.2291549124858006</v>
      </c>
      <c r="AG190" s="7">
        <f t="shared" si="265"/>
        <v>1.2273645572598697</v>
      </c>
      <c r="AH190" s="7">
        <f t="shared" si="265"/>
        <v>1.2255742020339389</v>
      </c>
      <c r="AI190" s="7">
        <f t="shared" si="265"/>
        <v>1.2237838468080078</v>
      </c>
      <c r="AJ190" s="7">
        <f t="shared" si="266"/>
        <v>1.2210978074082552</v>
      </c>
      <c r="AK190" s="7">
        <f t="shared" si="266"/>
        <v>1.2184117680085023</v>
      </c>
      <c r="AL190" s="7">
        <f t="shared" si="266"/>
        <v>1.2157257286087495</v>
      </c>
      <c r="AM190" s="7">
        <f t="shared" si="266"/>
        <v>1.2130396892089965</v>
      </c>
      <c r="AN190" s="7">
        <f t="shared" si="266"/>
        <v>1.2103536498092438</v>
      </c>
      <c r="AO190" s="7">
        <f t="shared" si="266"/>
        <v>1.2076676104094908</v>
      </c>
      <c r="AP190" s="7">
        <f t="shared" si="266"/>
        <v>1.204981571009738</v>
      </c>
      <c r="AQ190" s="7">
        <f t="shared" si="266"/>
        <v>1.2022955316099853</v>
      </c>
      <c r="AR190" s="7">
        <f t="shared" si="266"/>
        <v>1.1996094922102323</v>
      </c>
      <c r="AS190" s="7">
        <f t="shared" si="266"/>
        <v>1.1969234528104795</v>
      </c>
      <c r="AT190" s="7">
        <f t="shared" si="266"/>
        <v>1.1942374134107265</v>
      </c>
      <c r="AU190" s="7">
        <f t="shared" si="266"/>
        <v>1.1915513740109738</v>
      </c>
      <c r="AV190" s="7">
        <f t="shared" si="267"/>
        <v>1.1887832389175113</v>
      </c>
      <c r="AW190" s="7">
        <f t="shared" si="267"/>
        <v>1.186015103824049</v>
      </c>
      <c r="AX190" s="7">
        <f t="shared" si="267"/>
        <v>1.1832469687305867</v>
      </c>
      <c r="AY190" s="7">
        <f t="shared" si="267"/>
        <v>1.1804788336371244</v>
      </c>
      <c r="AZ190" s="7">
        <f t="shared" si="267"/>
        <v>1.1777106985436621</v>
      </c>
      <c r="BA190" s="7">
        <f t="shared" si="267"/>
        <v>1.1749425634501998</v>
      </c>
      <c r="BB190" s="7">
        <f t="shared" si="267"/>
        <v>1.1721744283567375</v>
      </c>
      <c r="BC190" s="7">
        <f t="shared" si="267"/>
        <v>1.1694062932632752</v>
      </c>
      <c r="BD190" s="7">
        <f t="shared" si="267"/>
        <v>1.1666381581698129</v>
      </c>
      <c r="BE190" s="7">
        <f t="shared" si="267"/>
        <v>1.1638700230763506</v>
      </c>
      <c r="BF190" s="7">
        <f t="shared" si="267"/>
        <v>1.1611018879828883</v>
      </c>
      <c r="BG190" s="7">
        <f t="shared" si="267"/>
        <v>1.158333752889426</v>
      </c>
      <c r="BH190" s="7">
        <f t="shared" si="268"/>
        <v>1.1562281565345014</v>
      </c>
      <c r="BI190" s="7">
        <f t="shared" si="268"/>
        <v>1.1541225601795764</v>
      </c>
      <c r="BJ190" s="7">
        <f t="shared" si="268"/>
        <v>1.1520169638246516</v>
      </c>
      <c r="BK190" s="7">
        <f t="shared" si="268"/>
        <v>1.1499113674697268</v>
      </c>
      <c r="BL190" s="7">
        <f t="shared" si="268"/>
        <v>1.1478057711148018</v>
      </c>
      <c r="BM190" s="7">
        <f t="shared" si="268"/>
        <v>1.145700174759877</v>
      </c>
      <c r="BN190" s="7">
        <f t="shared" si="268"/>
        <v>1.1435945784049522</v>
      </c>
      <c r="BO190" s="7">
        <f t="shared" si="268"/>
        <v>1.1414889820500274</v>
      </c>
      <c r="BP190" s="7">
        <f t="shared" si="268"/>
        <v>1.1393833856951023</v>
      </c>
      <c r="BQ190" s="7">
        <f t="shared" si="268"/>
        <v>1.1372777893401775</v>
      </c>
      <c r="BR190" s="7">
        <f t="shared" si="269"/>
        <v>1.1351721929852527</v>
      </c>
      <c r="BS190" s="7">
        <f t="shared" si="269"/>
        <v>1.1330665966303277</v>
      </c>
      <c r="BT190" s="7">
        <f t="shared" si="269"/>
        <v>1.1309610002754029</v>
      </c>
      <c r="BU190" s="7">
        <f t="shared" si="269"/>
        <v>1.1288554039204781</v>
      </c>
      <c r="BV190" s="7">
        <f t="shared" si="269"/>
        <v>1.1267498075655533</v>
      </c>
      <c r="BW190" s="7">
        <f t="shared" si="269"/>
        <v>1.1246442112106283</v>
      </c>
      <c r="BX190" s="7">
        <f t="shared" si="269"/>
        <v>1.1225386148557035</v>
      </c>
      <c r="BY190" s="7">
        <f t="shared" si="269"/>
        <v>1.1204330185007787</v>
      </c>
      <c r="BZ190" s="7">
        <f t="shared" si="269"/>
        <v>1.1183274221458537</v>
      </c>
      <c r="CA190" s="7">
        <f t="shared" si="269"/>
        <v>1.1162218257909289</v>
      </c>
      <c r="CB190" s="7">
        <f t="shared" si="269"/>
        <v>1.1141162294360041</v>
      </c>
      <c r="CC190" s="7">
        <f t="shared" si="269"/>
        <v>1.1120106330810793</v>
      </c>
      <c r="CD190" s="7">
        <f t="shared" si="269"/>
        <v>1.1099050367261543</v>
      </c>
      <c r="CE190" s="7">
        <f t="shared" si="269"/>
        <v>1.1077994403712295</v>
      </c>
      <c r="CF190" s="7">
        <f t="shared" si="270"/>
        <v>1.1058872514443936</v>
      </c>
      <c r="CG190" s="7">
        <f t="shared" si="270"/>
        <v>1.1039750625175579</v>
      </c>
      <c r="CH190" s="7">
        <f t="shared" si="270"/>
        <v>1.1020628735907225</v>
      </c>
      <c r="CI190" s="7">
        <f t="shared" si="270"/>
        <v>1.1001506846638869</v>
      </c>
      <c r="CJ190" s="7">
        <f t="shared" si="270"/>
        <v>1.0982384957370512</v>
      </c>
      <c r="CK190" s="7">
        <f t="shared" si="270"/>
        <v>1.0963263068102156</v>
      </c>
      <c r="CL190" s="7">
        <f t="shared" si="270"/>
        <v>1.0944141178833799</v>
      </c>
      <c r="CM190" s="7">
        <f t="shared" si="270"/>
        <v>1.0925019289565445</v>
      </c>
      <c r="CN190" s="7">
        <f t="shared" si="270"/>
        <v>1.0905897400297089</v>
      </c>
      <c r="CO190" s="7">
        <f t="shared" si="270"/>
        <v>1.0886775511028732</v>
      </c>
      <c r="CP190" s="7">
        <f t="shared" si="271"/>
        <v>1.0867653621760376</v>
      </c>
      <c r="CQ190" s="7">
        <f t="shared" si="271"/>
        <v>1.0848531732492019</v>
      </c>
      <c r="CR190" s="7">
        <f t="shared" si="271"/>
        <v>1.0829409843223665</v>
      </c>
      <c r="CS190" s="7">
        <f t="shared" si="271"/>
        <v>1.0810287953955309</v>
      </c>
      <c r="CT190" s="7">
        <f t="shared" si="271"/>
        <v>1.0791166064686952</v>
      </c>
      <c r="CU190" s="7">
        <f t="shared" si="271"/>
        <v>1.0772044175418596</v>
      </c>
      <c r="CV190" s="7">
        <f t="shared" si="271"/>
        <v>1.0752922286150239</v>
      </c>
      <c r="CW190" s="7">
        <f t="shared" si="271"/>
        <v>1.0733800396881885</v>
      </c>
      <c r="CX190" s="7">
        <f t="shared" si="271"/>
        <v>1.0714678507613529</v>
      </c>
      <c r="CY190" s="7">
        <f t="shared" si="271"/>
        <v>1.0695556618345172</v>
      </c>
      <c r="CZ190" s="7">
        <f t="shared" si="271"/>
        <v>1.0676434729076816</v>
      </c>
      <c r="DA190" s="7">
        <f t="shared" si="271"/>
        <v>1.0657312839808459</v>
      </c>
      <c r="DB190" s="7">
        <f t="shared" si="271"/>
        <v>1.0638190950540105</v>
      </c>
      <c r="DC190" s="7">
        <f t="shared" si="271"/>
        <v>1.0619069061271749</v>
      </c>
      <c r="DD190" s="7">
        <f t="shared" si="272"/>
        <v>1.0601957199934837</v>
      </c>
      <c r="DE190" s="7">
        <f t="shared" si="272"/>
        <v>1.0584845338597928</v>
      </c>
      <c r="DF190" s="7">
        <f t="shared" si="272"/>
        <v>1.0567733477261017</v>
      </c>
      <c r="DG190" s="7">
        <f t="shared" si="272"/>
        <v>1.0550621615924105</v>
      </c>
      <c r="DH190" s="7">
        <f t="shared" si="272"/>
        <v>1.0533509754587196</v>
      </c>
      <c r="DI190" s="7">
        <f t="shared" si="272"/>
        <v>1.0516397893250284</v>
      </c>
      <c r="DJ190" s="7">
        <f t="shared" si="272"/>
        <v>1.0499286031913373</v>
      </c>
      <c r="DK190" s="7">
        <f t="shared" si="272"/>
        <v>1.0482174170576464</v>
      </c>
      <c r="DL190" s="7">
        <f t="shared" si="272"/>
        <v>1.0465062309239552</v>
      </c>
      <c r="DM190" s="7">
        <f t="shared" si="272"/>
        <v>1.0447950447902641</v>
      </c>
      <c r="DN190" s="7">
        <f t="shared" si="273"/>
        <v>1.0430838586565732</v>
      </c>
      <c r="DO190" s="7">
        <f t="shared" si="273"/>
        <v>1.041372672522882</v>
      </c>
      <c r="DP190" s="7">
        <f t="shared" si="273"/>
        <v>1.0396614863891909</v>
      </c>
      <c r="DQ190" s="7">
        <f t="shared" si="273"/>
        <v>1.0379503002554999</v>
      </c>
      <c r="DR190" s="7">
        <f t="shared" si="273"/>
        <v>1.0362391141218088</v>
      </c>
      <c r="DS190" s="7">
        <f t="shared" si="273"/>
        <v>1.0345279279881177</v>
      </c>
      <c r="DT190" s="7">
        <f t="shared" si="273"/>
        <v>1.0328167418544267</v>
      </c>
      <c r="DU190" s="7">
        <f t="shared" si="273"/>
        <v>1.0311055557207356</v>
      </c>
      <c r="DV190" s="7">
        <f t="shared" si="273"/>
        <v>1.0293943695870444</v>
      </c>
      <c r="DW190" s="7">
        <f t="shared" si="273"/>
        <v>1.0276831834533535</v>
      </c>
      <c r="DX190" s="7">
        <f t="shared" si="273"/>
        <v>1.0259719973196624</v>
      </c>
      <c r="DY190" s="7">
        <f t="shared" si="273"/>
        <v>1.0242608111859712</v>
      </c>
      <c r="DZ190" s="7">
        <f t="shared" si="273"/>
        <v>1.0225496250522803</v>
      </c>
      <c r="EA190" s="7">
        <f t="shared" si="273"/>
        <v>1.0208384389185892</v>
      </c>
      <c r="EC190" s="1">
        <v>1.87</v>
      </c>
      <c r="ED190" s="4">
        <f t="shared" si="274"/>
        <v>1.2499767191977078</v>
      </c>
      <c r="EE190" s="4">
        <f t="shared" si="275"/>
        <v>1.2452681095191793</v>
      </c>
      <c r="EF190" s="4">
        <f t="shared" si="276"/>
        <v>1.2237838468080078</v>
      </c>
      <c r="EG190" s="4">
        <f t="shared" si="277"/>
        <v>1.1915513740109736</v>
      </c>
      <c r="EH190" s="4">
        <f t="shared" si="278"/>
        <v>1.158333752889426</v>
      </c>
      <c r="EI190" s="4">
        <f t="shared" si="279"/>
        <v>1.1077994403712292</v>
      </c>
      <c r="EJ190" s="4">
        <f t="shared" si="280"/>
        <v>1.0619069061271749</v>
      </c>
      <c r="EK190" s="4">
        <f t="shared" si="281"/>
        <v>1.0208384389185892</v>
      </c>
    </row>
    <row r="191" spans="16:141" x14ac:dyDescent="0.35">
      <c r="P191" s="1">
        <f t="shared" si="204"/>
        <v>1.88</v>
      </c>
      <c r="Q191" s="7">
        <f t="shared" si="264"/>
        <v>1.2499785100286533</v>
      </c>
      <c r="R191" s="7">
        <f t="shared" si="264"/>
        <v>1.2492253846347421</v>
      </c>
      <c r="S191" s="7">
        <f t="shared" si="264"/>
        <v>1.2484722592408308</v>
      </c>
      <c r="T191" s="7">
        <f t="shared" si="264"/>
        <v>1.2477191338469198</v>
      </c>
      <c r="U191" s="7">
        <f t="shared" si="264"/>
        <v>1.2469660084530085</v>
      </c>
      <c r="V191" s="7">
        <f t="shared" si="264"/>
        <v>1.2462128830590973</v>
      </c>
      <c r="W191" s="7">
        <f t="shared" si="264"/>
        <v>1.245459757665186</v>
      </c>
      <c r="X191" s="7">
        <f t="shared" si="265"/>
        <v>1.2437157118044884</v>
      </c>
      <c r="Y191" s="7">
        <f t="shared" si="265"/>
        <v>1.2419716659437905</v>
      </c>
      <c r="Z191" s="7">
        <f t="shared" si="265"/>
        <v>1.2402276200830928</v>
      </c>
      <c r="AA191" s="7">
        <f t="shared" si="265"/>
        <v>1.238483574222395</v>
      </c>
      <c r="AB191" s="7">
        <f t="shared" si="265"/>
        <v>1.2367395283616973</v>
      </c>
      <c r="AC191" s="7">
        <f t="shared" si="265"/>
        <v>1.2349954825009994</v>
      </c>
      <c r="AD191" s="7">
        <f t="shared" si="265"/>
        <v>1.2332514366403018</v>
      </c>
      <c r="AE191" s="7">
        <f t="shared" si="265"/>
        <v>1.2315073907796039</v>
      </c>
      <c r="AF191" s="7">
        <f t="shared" si="265"/>
        <v>1.2297633449189063</v>
      </c>
      <c r="AG191" s="7">
        <f t="shared" si="265"/>
        <v>1.2280192990582084</v>
      </c>
      <c r="AH191" s="7">
        <f t="shared" si="265"/>
        <v>1.2262752531975107</v>
      </c>
      <c r="AI191" s="7">
        <f t="shared" si="265"/>
        <v>1.2245312073368129</v>
      </c>
      <c r="AJ191" s="7">
        <f t="shared" si="266"/>
        <v>1.2218888534755057</v>
      </c>
      <c r="AK191" s="7">
        <f t="shared" si="266"/>
        <v>1.2192464996141983</v>
      </c>
      <c r="AL191" s="7">
        <f t="shared" si="266"/>
        <v>1.2166041457528911</v>
      </c>
      <c r="AM191" s="7">
        <f t="shared" si="266"/>
        <v>1.2139617918915839</v>
      </c>
      <c r="AN191" s="7">
        <f t="shared" si="266"/>
        <v>1.2113194380302765</v>
      </c>
      <c r="AO191" s="7">
        <f t="shared" si="266"/>
        <v>1.2086770841689694</v>
      </c>
      <c r="AP191" s="7">
        <f t="shared" si="266"/>
        <v>1.2060347303076622</v>
      </c>
      <c r="AQ191" s="7">
        <f t="shared" si="266"/>
        <v>1.2033923764463548</v>
      </c>
      <c r="AR191" s="7">
        <f t="shared" si="266"/>
        <v>1.2007500225850476</v>
      </c>
      <c r="AS191" s="7">
        <f t="shared" si="266"/>
        <v>1.1981076687237404</v>
      </c>
      <c r="AT191" s="7">
        <f t="shared" si="266"/>
        <v>1.195465314862433</v>
      </c>
      <c r="AU191" s="7">
        <f t="shared" si="266"/>
        <v>1.1928229610011258</v>
      </c>
      <c r="AV191" s="7">
        <f t="shared" si="267"/>
        <v>1.1900768777005484</v>
      </c>
      <c r="AW191" s="7">
        <f t="shared" si="267"/>
        <v>1.1873307943999709</v>
      </c>
      <c r="AX191" s="7">
        <f t="shared" si="267"/>
        <v>1.1845847110993937</v>
      </c>
      <c r="AY191" s="7">
        <f t="shared" si="267"/>
        <v>1.1818386277988162</v>
      </c>
      <c r="AZ191" s="7">
        <f t="shared" si="267"/>
        <v>1.1790925444982387</v>
      </c>
      <c r="BA191" s="7">
        <f t="shared" si="267"/>
        <v>1.1763464611976613</v>
      </c>
      <c r="BB191" s="7">
        <f t="shared" si="267"/>
        <v>1.1736003778970838</v>
      </c>
      <c r="BC191" s="7">
        <f t="shared" si="267"/>
        <v>1.1708542945965064</v>
      </c>
      <c r="BD191" s="7">
        <f t="shared" si="267"/>
        <v>1.1681082112959289</v>
      </c>
      <c r="BE191" s="7">
        <f t="shared" si="267"/>
        <v>1.1653621279953517</v>
      </c>
      <c r="BF191" s="7">
        <f t="shared" si="267"/>
        <v>1.1626160446947742</v>
      </c>
      <c r="BG191" s="7">
        <f t="shared" si="267"/>
        <v>1.1598699613941967</v>
      </c>
      <c r="BH191" s="7">
        <f t="shared" si="268"/>
        <v>1.1577827804891025</v>
      </c>
      <c r="BI191" s="7">
        <f t="shared" si="268"/>
        <v>1.1556955995840084</v>
      </c>
      <c r="BJ191" s="7">
        <f t="shared" si="268"/>
        <v>1.1536084186789142</v>
      </c>
      <c r="BK191" s="7">
        <f t="shared" si="268"/>
        <v>1.15152123777382</v>
      </c>
      <c r="BL191" s="7">
        <f t="shared" si="268"/>
        <v>1.1494340568687258</v>
      </c>
      <c r="BM191" s="7">
        <f t="shared" si="268"/>
        <v>1.1473468759636318</v>
      </c>
      <c r="BN191" s="7">
        <f t="shared" si="268"/>
        <v>1.1452596950585376</v>
      </c>
      <c r="BO191" s="7">
        <f t="shared" si="268"/>
        <v>1.1431725141534435</v>
      </c>
      <c r="BP191" s="7">
        <f t="shared" si="268"/>
        <v>1.1410853332483493</v>
      </c>
      <c r="BQ191" s="7">
        <f t="shared" si="268"/>
        <v>1.1389981523432551</v>
      </c>
      <c r="BR191" s="7">
        <f t="shared" si="269"/>
        <v>1.1369109714381609</v>
      </c>
      <c r="BS191" s="7">
        <f t="shared" si="269"/>
        <v>1.1348237905330667</v>
      </c>
      <c r="BT191" s="7">
        <f t="shared" si="269"/>
        <v>1.1327366096279725</v>
      </c>
      <c r="BU191" s="7">
        <f t="shared" si="269"/>
        <v>1.1306494287228783</v>
      </c>
      <c r="BV191" s="7">
        <f t="shared" si="269"/>
        <v>1.1285622478177841</v>
      </c>
      <c r="BW191" s="7">
        <f t="shared" si="269"/>
        <v>1.1264750669126899</v>
      </c>
      <c r="BX191" s="7">
        <f t="shared" si="269"/>
        <v>1.1243878860075958</v>
      </c>
      <c r="BY191" s="7">
        <f t="shared" si="269"/>
        <v>1.1223007051025018</v>
      </c>
      <c r="BZ191" s="7">
        <f t="shared" si="269"/>
        <v>1.1202135241974076</v>
      </c>
      <c r="CA191" s="7">
        <f t="shared" si="269"/>
        <v>1.1181263432923134</v>
      </c>
      <c r="CB191" s="7">
        <f t="shared" si="269"/>
        <v>1.1160391623872192</v>
      </c>
      <c r="CC191" s="7">
        <f t="shared" si="269"/>
        <v>1.113951981482125</v>
      </c>
      <c r="CD191" s="7">
        <f t="shared" si="269"/>
        <v>1.1118648005770309</v>
      </c>
      <c r="CE191" s="7">
        <f t="shared" si="269"/>
        <v>1.1097776196719367</v>
      </c>
      <c r="CF191" s="7">
        <f t="shared" si="270"/>
        <v>1.107879178576463</v>
      </c>
      <c r="CG191" s="7">
        <f t="shared" si="270"/>
        <v>1.1059807374809896</v>
      </c>
      <c r="CH191" s="7">
        <f t="shared" si="270"/>
        <v>1.1040822963855159</v>
      </c>
      <c r="CI191" s="7">
        <f t="shared" si="270"/>
        <v>1.1021838552900425</v>
      </c>
      <c r="CJ191" s="7">
        <f t="shared" si="270"/>
        <v>1.1002854141945688</v>
      </c>
      <c r="CK191" s="7">
        <f t="shared" si="270"/>
        <v>1.0983869730990952</v>
      </c>
      <c r="CL191" s="7">
        <f t="shared" si="270"/>
        <v>1.0964885320036217</v>
      </c>
      <c r="CM191" s="7">
        <f t="shared" si="270"/>
        <v>1.0945900909081481</v>
      </c>
      <c r="CN191" s="7">
        <f t="shared" si="270"/>
        <v>1.0926916498126746</v>
      </c>
      <c r="CO191" s="7">
        <f t="shared" si="270"/>
        <v>1.090793208717201</v>
      </c>
      <c r="CP191" s="7">
        <f t="shared" si="271"/>
        <v>1.0888947676217275</v>
      </c>
      <c r="CQ191" s="7">
        <f t="shared" si="271"/>
        <v>1.0869963265262539</v>
      </c>
      <c r="CR191" s="7">
        <f t="shared" si="271"/>
        <v>1.0850978854307805</v>
      </c>
      <c r="CS191" s="7">
        <f t="shared" si="271"/>
        <v>1.0831994443353068</v>
      </c>
      <c r="CT191" s="7">
        <f t="shared" si="271"/>
        <v>1.0813010032398331</v>
      </c>
      <c r="CU191" s="7">
        <f t="shared" si="271"/>
        <v>1.0794025621443597</v>
      </c>
      <c r="CV191" s="7">
        <f t="shared" si="271"/>
        <v>1.077504121048886</v>
      </c>
      <c r="CW191" s="7">
        <f t="shared" si="271"/>
        <v>1.0756056799534126</v>
      </c>
      <c r="CX191" s="7">
        <f t="shared" si="271"/>
        <v>1.073707238857939</v>
      </c>
      <c r="CY191" s="7">
        <f t="shared" si="271"/>
        <v>1.0718087977624653</v>
      </c>
      <c r="CZ191" s="7">
        <f t="shared" si="271"/>
        <v>1.0699103566669919</v>
      </c>
      <c r="DA191" s="7">
        <f t="shared" si="271"/>
        <v>1.0680119155715182</v>
      </c>
      <c r="DB191" s="7">
        <f t="shared" si="271"/>
        <v>1.0661134744760448</v>
      </c>
      <c r="DC191" s="7">
        <f t="shared" si="271"/>
        <v>1.0642150333805711</v>
      </c>
      <c r="DD191" s="7">
        <f t="shared" si="272"/>
        <v>1.0625059949158902</v>
      </c>
      <c r="DE191" s="7">
        <f t="shared" si="272"/>
        <v>1.0607969564512092</v>
      </c>
      <c r="DF191" s="7">
        <f t="shared" si="272"/>
        <v>1.0590879179865285</v>
      </c>
      <c r="DG191" s="7">
        <f t="shared" si="272"/>
        <v>1.0573788795218475</v>
      </c>
      <c r="DH191" s="7">
        <f t="shared" si="272"/>
        <v>1.0556698410571665</v>
      </c>
      <c r="DI191" s="7">
        <f t="shared" si="272"/>
        <v>1.0539608025924856</v>
      </c>
      <c r="DJ191" s="7">
        <f t="shared" si="272"/>
        <v>1.0522517641278049</v>
      </c>
      <c r="DK191" s="7">
        <f t="shared" si="272"/>
        <v>1.0505427256631239</v>
      </c>
      <c r="DL191" s="7">
        <f t="shared" si="272"/>
        <v>1.0488336871984429</v>
      </c>
      <c r="DM191" s="7">
        <f t="shared" si="272"/>
        <v>1.047124648733762</v>
      </c>
      <c r="DN191" s="7">
        <f t="shared" si="273"/>
        <v>1.0454156102690813</v>
      </c>
      <c r="DO191" s="7">
        <f t="shared" si="273"/>
        <v>1.0437065718044003</v>
      </c>
      <c r="DP191" s="7">
        <f t="shared" si="273"/>
        <v>1.0419975333397193</v>
      </c>
      <c r="DQ191" s="7">
        <f t="shared" si="273"/>
        <v>1.0402884948750384</v>
      </c>
      <c r="DR191" s="7">
        <f t="shared" si="273"/>
        <v>1.0385794564103576</v>
      </c>
      <c r="DS191" s="7">
        <f t="shared" si="273"/>
        <v>1.0368704179456767</v>
      </c>
      <c r="DT191" s="7">
        <f t="shared" si="273"/>
        <v>1.0351613794809957</v>
      </c>
      <c r="DU191" s="7">
        <f t="shared" si="273"/>
        <v>1.0334523410163148</v>
      </c>
      <c r="DV191" s="7">
        <f t="shared" si="273"/>
        <v>1.031743302551634</v>
      </c>
      <c r="DW191" s="7">
        <f t="shared" si="273"/>
        <v>1.0300342640869531</v>
      </c>
      <c r="DX191" s="7">
        <f t="shared" si="273"/>
        <v>1.0283252256222721</v>
      </c>
      <c r="DY191" s="7">
        <f t="shared" si="273"/>
        <v>1.0266161871575912</v>
      </c>
      <c r="DZ191" s="7">
        <f t="shared" si="273"/>
        <v>1.0249071486929104</v>
      </c>
      <c r="EA191" s="7">
        <f t="shared" si="273"/>
        <v>1.0231981102282295</v>
      </c>
      <c r="EC191" s="1">
        <v>1.88</v>
      </c>
      <c r="ED191" s="4">
        <f t="shared" si="274"/>
        <v>1.2499785100286533</v>
      </c>
      <c r="EE191" s="4">
        <f t="shared" si="275"/>
        <v>1.245459757665186</v>
      </c>
      <c r="EF191" s="4">
        <f t="shared" si="276"/>
        <v>1.2245312073368129</v>
      </c>
      <c r="EG191" s="4">
        <f t="shared" si="277"/>
        <v>1.1928229610011258</v>
      </c>
      <c r="EH191" s="4">
        <f t="shared" si="278"/>
        <v>1.1598699613941967</v>
      </c>
      <c r="EI191" s="4">
        <f t="shared" si="279"/>
        <v>1.1097776196719367</v>
      </c>
      <c r="EJ191" s="4">
        <f t="shared" si="280"/>
        <v>1.0642150333805711</v>
      </c>
      <c r="EK191" s="4">
        <f t="shared" si="281"/>
        <v>1.0231981102282295</v>
      </c>
    </row>
    <row r="192" spans="16:141" x14ac:dyDescent="0.35">
      <c r="P192" s="1">
        <f t="shared" si="204"/>
        <v>1.89</v>
      </c>
      <c r="Q192" s="7">
        <f t="shared" si="264"/>
        <v>1.2499803008595991</v>
      </c>
      <c r="R192" s="7">
        <f t="shared" si="264"/>
        <v>1.2492588183515314</v>
      </c>
      <c r="S192" s="7">
        <f t="shared" si="264"/>
        <v>1.2485373358434637</v>
      </c>
      <c r="T192" s="7">
        <f t="shared" si="264"/>
        <v>1.2478158533353958</v>
      </c>
      <c r="U192" s="7">
        <f t="shared" si="264"/>
        <v>1.2470943708273281</v>
      </c>
      <c r="V192" s="7">
        <f t="shared" si="264"/>
        <v>1.2463728883192604</v>
      </c>
      <c r="W192" s="7">
        <f t="shared" si="264"/>
        <v>1.2456514058111927</v>
      </c>
      <c r="X192" s="7">
        <f t="shared" si="265"/>
        <v>1.2439536693157278</v>
      </c>
      <c r="Y192" s="7">
        <f t="shared" si="265"/>
        <v>1.2422559328202634</v>
      </c>
      <c r="Z192" s="7">
        <f t="shared" si="265"/>
        <v>1.2405581963247987</v>
      </c>
      <c r="AA192" s="7">
        <f t="shared" si="265"/>
        <v>1.2388604598293342</v>
      </c>
      <c r="AB192" s="7">
        <f t="shared" si="265"/>
        <v>1.2371627233338696</v>
      </c>
      <c r="AC192" s="7">
        <f t="shared" si="265"/>
        <v>1.2354649868384051</v>
      </c>
      <c r="AD192" s="7">
        <f t="shared" si="265"/>
        <v>1.2337672503429404</v>
      </c>
      <c r="AE192" s="7">
        <f t="shared" si="265"/>
        <v>1.232069513847476</v>
      </c>
      <c r="AF192" s="7">
        <f t="shared" si="265"/>
        <v>1.2303717773520113</v>
      </c>
      <c r="AG192" s="7">
        <f t="shared" si="265"/>
        <v>1.2286740408565469</v>
      </c>
      <c r="AH192" s="7">
        <f t="shared" si="265"/>
        <v>1.2269763043610822</v>
      </c>
      <c r="AI192" s="7">
        <f t="shared" si="265"/>
        <v>1.2252785678656177</v>
      </c>
      <c r="AJ192" s="7">
        <f t="shared" si="266"/>
        <v>1.2226798995427561</v>
      </c>
      <c r="AK192" s="7">
        <f t="shared" si="266"/>
        <v>1.2200812312198943</v>
      </c>
      <c r="AL192" s="7">
        <f t="shared" si="266"/>
        <v>1.2174825628970327</v>
      </c>
      <c r="AM192" s="7">
        <f t="shared" si="266"/>
        <v>1.2148838945741711</v>
      </c>
      <c r="AN192" s="7">
        <f t="shared" si="266"/>
        <v>1.2122852262513095</v>
      </c>
      <c r="AO192" s="7">
        <f t="shared" si="266"/>
        <v>1.2096865579284479</v>
      </c>
      <c r="AP192" s="7">
        <f t="shared" si="266"/>
        <v>1.2070878896055863</v>
      </c>
      <c r="AQ192" s="7">
        <f t="shared" si="266"/>
        <v>1.2044892212827247</v>
      </c>
      <c r="AR192" s="7">
        <f t="shared" si="266"/>
        <v>1.2018905529598629</v>
      </c>
      <c r="AS192" s="7">
        <f t="shared" si="266"/>
        <v>1.1992918846370013</v>
      </c>
      <c r="AT192" s="7">
        <f t="shared" si="266"/>
        <v>1.1966932163141397</v>
      </c>
      <c r="AU192" s="7">
        <f t="shared" si="266"/>
        <v>1.1940945479912781</v>
      </c>
      <c r="AV192" s="7">
        <f t="shared" si="267"/>
        <v>1.1913705164835855</v>
      </c>
      <c r="AW192" s="7">
        <f t="shared" si="267"/>
        <v>1.1886464849758931</v>
      </c>
      <c r="AX192" s="7">
        <f t="shared" si="267"/>
        <v>1.1859224534682005</v>
      </c>
      <c r="AY192" s="7">
        <f t="shared" si="267"/>
        <v>1.1831984219605081</v>
      </c>
      <c r="AZ192" s="7">
        <f t="shared" si="267"/>
        <v>1.1804743904528154</v>
      </c>
      <c r="BA192" s="7">
        <f t="shared" si="267"/>
        <v>1.177750358945123</v>
      </c>
      <c r="BB192" s="7">
        <f t="shared" si="267"/>
        <v>1.1750263274374304</v>
      </c>
      <c r="BC192" s="7">
        <f t="shared" si="267"/>
        <v>1.1723022959297378</v>
      </c>
      <c r="BD192" s="7">
        <f t="shared" si="267"/>
        <v>1.1695782644220454</v>
      </c>
      <c r="BE192" s="7">
        <f t="shared" si="267"/>
        <v>1.1668542329143528</v>
      </c>
      <c r="BF192" s="7">
        <f t="shared" si="267"/>
        <v>1.1641302014066603</v>
      </c>
      <c r="BG192" s="7">
        <f t="shared" si="267"/>
        <v>1.1614061698989677</v>
      </c>
      <c r="BH192" s="7">
        <f t="shared" si="268"/>
        <v>1.1593374044437041</v>
      </c>
      <c r="BI192" s="7">
        <f t="shared" si="268"/>
        <v>1.1572686389884408</v>
      </c>
      <c r="BJ192" s="7">
        <f t="shared" si="268"/>
        <v>1.1551998735331772</v>
      </c>
      <c r="BK192" s="7">
        <f t="shared" si="268"/>
        <v>1.1531311080779136</v>
      </c>
      <c r="BL192" s="7">
        <f t="shared" si="268"/>
        <v>1.1510623426226503</v>
      </c>
      <c r="BM192" s="7">
        <f t="shared" si="268"/>
        <v>1.1489935771673867</v>
      </c>
      <c r="BN192" s="7">
        <f t="shared" si="268"/>
        <v>1.1469248117121233</v>
      </c>
      <c r="BO192" s="7">
        <f t="shared" si="268"/>
        <v>1.1448560462568598</v>
      </c>
      <c r="BP192" s="7">
        <f t="shared" si="268"/>
        <v>1.1427872808015964</v>
      </c>
      <c r="BQ192" s="7">
        <f t="shared" si="268"/>
        <v>1.1407185153463328</v>
      </c>
      <c r="BR192" s="7">
        <f t="shared" si="269"/>
        <v>1.1386497498910693</v>
      </c>
      <c r="BS192" s="7">
        <f t="shared" si="269"/>
        <v>1.1365809844358059</v>
      </c>
      <c r="BT192" s="7">
        <f t="shared" si="269"/>
        <v>1.1345122189805423</v>
      </c>
      <c r="BU192" s="7">
        <f t="shared" si="269"/>
        <v>1.132443453525279</v>
      </c>
      <c r="BV192" s="7">
        <f t="shared" si="269"/>
        <v>1.1303746880700154</v>
      </c>
      <c r="BW192" s="7">
        <f t="shared" si="269"/>
        <v>1.1283059226147518</v>
      </c>
      <c r="BX192" s="7">
        <f t="shared" si="269"/>
        <v>1.1262371571594885</v>
      </c>
      <c r="BY192" s="7">
        <f t="shared" si="269"/>
        <v>1.1241683917042249</v>
      </c>
      <c r="BZ192" s="7">
        <f t="shared" si="269"/>
        <v>1.1220996262489615</v>
      </c>
      <c r="CA192" s="7">
        <f t="shared" si="269"/>
        <v>1.120030860793698</v>
      </c>
      <c r="CB192" s="7">
        <f t="shared" si="269"/>
        <v>1.1179620953384344</v>
      </c>
      <c r="CC192" s="7">
        <f t="shared" si="269"/>
        <v>1.115893329883171</v>
      </c>
      <c r="CD192" s="7">
        <f t="shared" si="269"/>
        <v>1.1138245644279074</v>
      </c>
      <c r="CE192" s="7">
        <f t="shared" si="269"/>
        <v>1.1117557989726441</v>
      </c>
      <c r="CF192" s="7">
        <f t="shared" si="270"/>
        <v>1.1098711057085326</v>
      </c>
      <c r="CG192" s="7">
        <f t="shared" si="270"/>
        <v>1.107986412444421</v>
      </c>
      <c r="CH192" s="7">
        <f t="shared" si="270"/>
        <v>1.1061017191803095</v>
      </c>
      <c r="CI192" s="7">
        <f t="shared" si="270"/>
        <v>1.1042170259161979</v>
      </c>
      <c r="CJ192" s="7">
        <f t="shared" si="270"/>
        <v>1.1023323326520864</v>
      </c>
      <c r="CK192" s="7">
        <f t="shared" si="270"/>
        <v>1.100447639387975</v>
      </c>
      <c r="CL192" s="7">
        <f t="shared" si="270"/>
        <v>1.0985629461238633</v>
      </c>
      <c r="CM192" s="7">
        <f t="shared" si="270"/>
        <v>1.0966782528597518</v>
      </c>
      <c r="CN192" s="7">
        <f t="shared" si="270"/>
        <v>1.0947935595956402</v>
      </c>
      <c r="CO192" s="7">
        <f t="shared" si="270"/>
        <v>1.0929088663315287</v>
      </c>
      <c r="CP192" s="7">
        <f t="shared" si="271"/>
        <v>1.0910241730674173</v>
      </c>
      <c r="CQ192" s="7">
        <f t="shared" si="271"/>
        <v>1.0891394798033056</v>
      </c>
      <c r="CR192" s="7">
        <f t="shared" si="271"/>
        <v>1.0872547865391942</v>
      </c>
      <c r="CS192" s="7">
        <f t="shared" si="271"/>
        <v>1.0853700932750825</v>
      </c>
      <c r="CT192" s="7">
        <f t="shared" si="271"/>
        <v>1.083485400010971</v>
      </c>
      <c r="CU192" s="7">
        <f t="shared" si="271"/>
        <v>1.0816007067468594</v>
      </c>
      <c r="CV192" s="7">
        <f t="shared" si="271"/>
        <v>1.0797160134827479</v>
      </c>
      <c r="CW192" s="7">
        <f t="shared" si="271"/>
        <v>1.0778313202186363</v>
      </c>
      <c r="CX192" s="7">
        <f t="shared" si="271"/>
        <v>1.0759466269545248</v>
      </c>
      <c r="CY192" s="7">
        <f t="shared" si="271"/>
        <v>1.0740619336904134</v>
      </c>
      <c r="CZ192" s="7">
        <f t="shared" si="271"/>
        <v>1.0721772404263017</v>
      </c>
      <c r="DA192" s="7">
        <f t="shared" si="271"/>
        <v>1.0702925471621902</v>
      </c>
      <c r="DB192" s="7">
        <f t="shared" si="271"/>
        <v>1.0684078538980786</v>
      </c>
      <c r="DC192" s="7">
        <f t="shared" si="271"/>
        <v>1.0665231606339671</v>
      </c>
      <c r="DD192" s="7">
        <f t="shared" si="272"/>
        <v>1.0648162698382961</v>
      </c>
      <c r="DE192" s="7">
        <f t="shared" si="272"/>
        <v>1.0631093790426256</v>
      </c>
      <c r="DF192" s="7">
        <f t="shared" si="272"/>
        <v>1.0614024882469548</v>
      </c>
      <c r="DG192" s="7">
        <f t="shared" si="272"/>
        <v>1.0596955974512841</v>
      </c>
      <c r="DH192" s="7">
        <f t="shared" si="272"/>
        <v>1.0579887066556133</v>
      </c>
      <c r="DI192" s="7">
        <f t="shared" si="272"/>
        <v>1.0562818158599425</v>
      </c>
      <c r="DJ192" s="7">
        <f t="shared" si="272"/>
        <v>1.054574925064272</v>
      </c>
      <c r="DK192" s="7">
        <f t="shared" si="272"/>
        <v>1.0528680342686012</v>
      </c>
      <c r="DL192" s="7">
        <f t="shared" si="272"/>
        <v>1.0511611434729304</v>
      </c>
      <c r="DM192" s="7">
        <f t="shared" si="272"/>
        <v>1.0494542526772597</v>
      </c>
      <c r="DN192" s="7">
        <f t="shared" si="273"/>
        <v>1.0477473618815889</v>
      </c>
      <c r="DO192" s="7">
        <f t="shared" si="273"/>
        <v>1.0460404710859184</v>
      </c>
      <c r="DP192" s="7">
        <f t="shared" si="273"/>
        <v>1.0443335802902476</v>
      </c>
      <c r="DQ192" s="7">
        <f t="shared" si="273"/>
        <v>1.0426266894945768</v>
      </c>
      <c r="DR192" s="7">
        <f t="shared" si="273"/>
        <v>1.0409197986989061</v>
      </c>
      <c r="DS192" s="7">
        <f t="shared" si="273"/>
        <v>1.0392129079032353</v>
      </c>
      <c r="DT192" s="7">
        <f t="shared" si="273"/>
        <v>1.0375060171075647</v>
      </c>
      <c r="DU192" s="7">
        <f t="shared" si="273"/>
        <v>1.035799126311894</v>
      </c>
      <c r="DV192" s="7">
        <f t="shared" si="273"/>
        <v>1.0340922355162232</v>
      </c>
      <c r="DW192" s="7">
        <f t="shared" si="273"/>
        <v>1.0323853447205524</v>
      </c>
      <c r="DX192" s="7">
        <f t="shared" si="273"/>
        <v>1.0306784539248817</v>
      </c>
      <c r="DY192" s="7">
        <f t="shared" si="273"/>
        <v>1.0289715631292111</v>
      </c>
      <c r="DZ192" s="7">
        <f t="shared" si="273"/>
        <v>1.0272646723335404</v>
      </c>
      <c r="EA192" s="7">
        <f t="shared" si="273"/>
        <v>1.0255577815378696</v>
      </c>
      <c r="EC192" s="1">
        <v>1.89</v>
      </c>
      <c r="ED192" s="4">
        <f t="shared" si="274"/>
        <v>1.2499803008595989</v>
      </c>
      <c r="EE192" s="4">
        <f t="shared" si="275"/>
        <v>1.2456514058111925</v>
      </c>
      <c r="EF192" s="4">
        <f t="shared" si="276"/>
        <v>1.2252785678656177</v>
      </c>
      <c r="EG192" s="4">
        <f t="shared" si="277"/>
        <v>1.1940945479912781</v>
      </c>
      <c r="EH192" s="4">
        <f t="shared" si="278"/>
        <v>1.1614061698989677</v>
      </c>
      <c r="EI192" s="4">
        <f t="shared" si="279"/>
        <v>1.1117557989726441</v>
      </c>
      <c r="EJ192" s="4">
        <f t="shared" si="280"/>
        <v>1.0665231606339671</v>
      </c>
      <c r="EK192" s="4">
        <f t="shared" si="281"/>
        <v>1.0255577815378698</v>
      </c>
    </row>
    <row r="193" spans="16:141" x14ac:dyDescent="0.35">
      <c r="P193" s="1">
        <f t="shared" si="204"/>
        <v>1.9</v>
      </c>
      <c r="Q193" s="7">
        <f t="shared" si="264"/>
        <v>1.2499820916905444</v>
      </c>
      <c r="R193" s="7">
        <f t="shared" si="264"/>
        <v>1.2492922520683201</v>
      </c>
      <c r="S193" s="7">
        <f t="shared" si="264"/>
        <v>1.2486024124460959</v>
      </c>
      <c r="T193" s="7">
        <f t="shared" si="264"/>
        <v>1.2479125728238718</v>
      </c>
      <c r="U193" s="7">
        <f t="shared" si="264"/>
        <v>1.2472227332016474</v>
      </c>
      <c r="V193" s="7">
        <f t="shared" si="264"/>
        <v>1.2465328935794231</v>
      </c>
      <c r="W193" s="7">
        <f t="shared" si="264"/>
        <v>1.245843053957199</v>
      </c>
      <c r="X193" s="7">
        <f t="shared" si="265"/>
        <v>1.2441916268269679</v>
      </c>
      <c r="Y193" s="7">
        <f t="shared" si="265"/>
        <v>1.2425401996967365</v>
      </c>
      <c r="Z193" s="7">
        <f t="shared" si="265"/>
        <v>1.2408887725665052</v>
      </c>
      <c r="AA193" s="7">
        <f t="shared" si="265"/>
        <v>1.2392373454362737</v>
      </c>
      <c r="AB193" s="7">
        <f t="shared" si="265"/>
        <v>1.2375859183060425</v>
      </c>
      <c r="AC193" s="7">
        <f t="shared" si="265"/>
        <v>1.235934491175811</v>
      </c>
      <c r="AD193" s="7">
        <f t="shared" si="265"/>
        <v>1.2342830640455797</v>
      </c>
      <c r="AE193" s="7">
        <f t="shared" si="265"/>
        <v>1.2326316369153485</v>
      </c>
      <c r="AF193" s="7">
        <f t="shared" si="265"/>
        <v>1.230980209785117</v>
      </c>
      <c r="AG193" s="7">
        <f t="shared" si="265"/>
        <v>1.2293287826548858</v>
      </c>
      <c r="AH193" s="7">
        <f t="shared" si="265"/>
        <v>1.2276773555246543</v>
      </c>
      <c r="AI193" s="7">
        <f t="shared" si="265"/>
        <v>1.226025928394423</v>
      </c>
      <c r="AJ193" s="7">
        <f t="shared" si="266"/>
        <v>1.2234709456100068</v>
      </c>
      <c r="AK193" s="7">
        <f t="shared" si="266"/>
        <v>1.2209159628255908</v>
      </c>
      <c r="AL193" s="7">
        <f t="shared" si="266"/>
        <v>1.2183609800411748</v>
      </c>
      <c r="AM193" s="7">
        <f t="shared" si="266"/>
        <v>1.2158059972567588</v>
      </c>
      <c r="AN193" s="7">
        <f t="shared" si="266"/>
        <v>1.2132510144723425</v>
      </c>
      <c r="AO193" s="7">
        <f t="shared" si="266"/>
        <v>1.2106960316879265</v>
      </c>
      <c r="AP193" s="7">
        <f t="shared" si="266"/>
        <v>1.2081410489035105</v>
      </c>
      <c r="AQ193" s="7">
        <f t="shared" si="266"/>
        <v>1.2055860661190945</v>
      </c>
      <c r="AR193" s="7">
        <f t="shared" si="266"/>
        <v>1.2030310833346785</v>
      </c>
      <c r="AS193" s="7">
        <f t="shared" si="266"/>
        <v>1.2004761005502624</v>
      </c>
      <c r="AT193" s="7">
        <f t="shared" si="266"/>
        <v>1.1979211177658464</v>
      </c>
      <c r="AU193" s="7">
        <f t="shared" si="266"/>
        <v>1.1953661349814304</v>
      </c>
      <c r="AV193" s="7">
        <f t="shared" si="267"/>
        <v>1.1926641552666228</v>
      </c>
      <c r="AW193" s="7">
        <f t="shared" si="267"/>
        <v>1.189962175551815</v>
      </c>
      <c r="AX193" s="7">
        <f t="shared" si="267"/>
        <v>1.1872601958370075</v>
      </c>
      <c r="AY193" s="7">
        <f t="shared" si="267"/>
        <v>1.1845582161221999</v>
      </c>
      <c r="AZ193" s="7">
        <f t="shared" si="267"/>
        <v>1.1818562364073921</v>
      </c>
      <c r="BA193" s="7">
        <f t="shared" si="267"/>
        <v>1.1791542566925846</v>
      </c>
      <c r="BB193" s="7">
        <f t="shared" si="267"/>
        <v>1.176452276977777</v>
      </c>
      <c r="BC193" s="7">
        <f t="shared" si="267"/>
        <v>1.1737502972629692</v>
      </c>
      <c r="BD193" s="7">
        <f t="shared" si="267"/>
        <v>1.1710483175481616</v>
      </c>
      <c r="BE193" s="7">
        <f t="shared" si="267"/>
        <v>1.1683463378333541</v>
      </c>
      <c r="BF193" s="7">
        <f t="shared" si="267"/>
        <v>1.1656443581185463</v>
      </c>
      <c r="BG193" s="7">
        <f t="shared" si="267"/>
        <v>1.1629423784037387</v>
      </c>
      <c r="BH193" s="7">
        <f t="shared" si="268"/>
        <v>1.160892028398306</v>
      </c>
      <c r="BI193" s="7">
        <f t="shared" si="268"/>
        <v>1.1588416783928732</v>
      </c>
      <c r="BJ193" s="7">
        <f t="shared" si="268"/>
        <v>1.1567913283874403</v>
      </c>
      <c r="BK193" s="7">
        <f t="shared" si="268"/>
        <v>1.1547409783820075</v>
      </c>
      <c r="BL193" s="7">
        <f t="shared" si="268"/>
        <v>1.1526906283765748</v>
      </c>
      <c r="BM193" s="7">
        <f t="shared" si="268"/>
        <v>1.1506402783711418</v>
      </c>
      <c r="BN193" s="7">
        <f t="shared" si="268"/>
        <v>1.1485899283657091</v>
      </c>
      <c r="BO193" s="7">
        <f t="shared" si="268"/>
        <v>1.1465395783602763</v>
      </c>
      <c r="BP193" s="7">
        <f t="shared" si="268"/>
        <v>1.1444892283548436</v>
      </c>
      <c r="BQ193" s="7">
        <f t="shared" si="268"/>
        <v>1.1424388783494108</v>
      </c>
      <c r="BR193" s="7">
        <f t="shared" si="269"/>
        <v>1.1403885283439779</v>
      </c>
      <c r="BS193" s="7">
        <f t="shared" si="269"/>
        <v>1.1383381783385451</v>
      </c>
      <c r="BT193" s="7">
        <f t="shared" si="269"/>
        <v>1.1362878283331124</v>
      </c>
      <c r="BU193" s="7">
        <f t="shared" si="269"/>
        <v>1.1342374783276794</v>
      </c>
      <c r="BV193" s="7">
        <f t="shared" si="269"/>
        <v>1.1321871283222467</v>
      </c>
      <c r="BW193" s="7">
        <f t="shared" si="269"/>
        <v>1.1301367783168139</v>
      </c>
      <c r="BX193" s="7">
        <f t="shared" si="269"/>
        <v>1.1280864283113812</v>
      </c>
      <c r="BY193" s="7">
        <f t="shared" si="269"/>
        <v>1.1260360783059484</v>
      </c>
      <c r="BZ193" s="7">
        <f t="shared" si="269"/>
        <v>1.1239857283005155</v>
      </c>
      <c r="CA193" s="7">
        <f t="shared" si="269"/>
        <v>1.1219353782950827</v>
      </c>
      <c r="CB193" s="7">
        <f t="shared" si="269"/>
        <v>1.11988502828965</v>
      </c>
      <c r="CC193" s="7">
        <f t="shared" si="269"/>
        <v>1.117834678284217</v>
      </c>
      <c r="CD193" s="7">
        <f t="shared" si="269"/>
        <v>1.1157843282787843</v>
      </c>
      <c r="CE193" s="7">
        <f t="shared" si="269"/>
        <v>1.1137339782733515</v>
      </c>
      <c r="CF193" s="7">
        <f t="shared" si="270"/>
        <v>1.1118630328406021</v>
      </c>
      <c r="CG193" s="7">
        <f t="shared" si="270"/>
        <v>1.1099920874078526</v>
      </c>
      <c r="CH193" s="7">
        <f t="shared" si="270"/>
        <v>1.1081211419751029</v>
      </c>
      <c r="CI193" s="7">
        <f t="shared" si="270"/>
        <v>1.1062501965423535</v>
      </c>
      <c r="CJ193" s="7">
        <f t="shared" si="270"/>
        <v>1.104379251109604</v>
      </c>
      <c r="CK193" s="7">
        <f t="shared" si="270"/>
        <v>1.1025083056768545</v>
      </c>
      <c r="CL193" s="7">
        <f t="shared" si="270"/>
        <v>1.1006373602441051</v>
      </c>
      <c r="CM193" s="7">
        <f t="shared" si="270"/>
        <v>1.0987664148113554</v>
      </c>
      <c r="CN193" s="7">
        <f t="shared" si="270"/>
        <v>1.0968954693786059</v>
      </c>
      <c r="CO193" s="7">
        <f t="shared" si="270"/>
        <v>1.0950245239458565</v>
      </c>
      <c r="CP193" s="7">
        <f t="shared" si="271"/>
        <v>1.093153578513107</v>
      </c>
      <c r="CQ193" s="7">
        <f t="shared" si="271"/>
        <v>1.0912826330803576</v>
      </c>
      <c r="CR193" s="7">
        <f t="shared" si="271"/>
        <v>1.0894116876476081</v>
      </c>
      <c r="CS193" s="7">
        <f t="shared" si="271"/>
        <v>1.0875407422148586</v>
      </c>
      <c r="CT193" s="7">
        <f t="shared" si="271"/>
        <v>1.085669796782109</v>
      </c>
      <c r="CU193" s="7">
        <f t="shared" si="271"/>
        <v>1.0837988513493595</v>
      </c>
      <c r="CV193" s="7">
        <f t="shared" si="271"/>
        <v>1.08192790591661</v>
      </c>
      <c r="CW193" s="7">
        <f t="shared" si="271"/>
        <v>1.0800569604838606</v>
      </c>
      <c r="CX193" s="7">
        <f t="shared" si="271"/>
        <v>1.0781860150511111</v>
      </c>
      <c r="CY193" s="7">
        <f t="shared" si="271"/>
        <v>1.0763150696183614</v>
      </c>
      <c r="CZ193" s="7">
        <f t="shared" si="271"/>
        <v>1.074444124185612</v>
      </c>
      <c r="DA193" s="7">
        <f t="shared" si="271"/>
        <v>1.0725731787528625</v>
      </c>
      <c r="DB193" s="7">
        <f t="shared" si="271"/>
        <v>1.0707022333201131</v>
      </c>
      <c r="DC193" s="7">
        <f t="shared" si="271"/>
        <v>1.0688312878873636</v>
      </c>
      <c r="DD193" s="7">
        <f t="shared" si="272"/>
        <v>1.0671265447607032</v>
      </c>
      <c r="DE193" s="7">
        <f t="shared" si="272"/>
        <v>1.0654218016340427</v>
      </c>
      <c r="DF193" s="7">
        <f t="shared" si="272"/>
        <v>1.0637170585073821</v>
      </c>
      <c r="DG193" s="7">
        <f t="shared" si="272"/>
        <v>1.0620123153807215</v>
      </c>
      <c r="DH193" s="7">
        <f t="shared" si="272"/>
        <v>1.0603075722540609</v>
      </c>
      <c r="DI193" s="7">
        <f t="shared" si="272"/>
        <v>1.0586028291274006</v>
      </c>
      <c r="DJ193" s="7">
        <f t="shared" si="272"/>
        <v>1.05689808600074</v>
      </c>
      <c r="DK193" s="7">
        <f t="shared" si="272"/>
        <v>1.0551933428740794</v>
      </c>
      <c r="DL193" s="7">
        <f t="shared" si="272"/>
        <v>1.0534885997474188</v>
      </c>
      <c r="DM193" s="7">
        <f t="shared" si="272"/>
        <v>1.0517838566207582</v>
      </c>
      <c r="DN193" s="7">
        <f t="shared" si="273"/>
        <v>1.0500791134940977</v>
      </c>
      <c r="DO193" s="7">
        <f t="shared" si="273"/>
        <v>1.0483743703674371</v>
      </c>
      <c r="DP193" s="7">
        <f t="shared" si="273"/>
        <v>1.0466696272407767</v>
      </c>
      <c r="DQ193" s="7">
        <f t="shared" si="273"/>
        <v>1.0449648841141161</v>
      </c>
      <c r="DR193" s="7">
        <f t="shared" si="273"/>
        <v>1.0432601409874556</v>
      </c>
      <c r="DS193" s="7">
        <f t="shared" si="273"/>
        <v>1.041555397860795</v>
      </c>
      <c r="DT193" s="7">
        <f t="shared" si="273"/>
        <v>1.0398506547341344</v>
      </c>
      <c r="DU193" s="7">
        <f t="shared" si="273"/>
        <v>1.0381459116074738</v>
      </c>
      <c r="DV193" s="7">
        <f t="shared" si="273"/>
        <v>1.0364411684808132</v>
      </c>
      <c r="DW193" s="7">
        <f t="shared" si="273"/>
        <v>1.0347364253541527</v>
      </c>
      <c r="DX193" s="7">
        <f t="shared" si="273"/>
        <v>1.0330316822274921</v>
      </c>
      <c r="DY193" s="7">
        <f t="shared" si="273"/>
        <v>1.0313269391008317</v>
      </c>
      <c r="DZ193" s="7">
        <f t="shared" si="273"/>
        <v>1.0296221959741712</v>
      </c>
      <c r="EA193" s="7">
        <f t="shared" si="273"/>
        <v>1.0279174528475106</v>
      </c>
      <c r="EC193" s="1">
        <v>1.9</v>
      </c>
      <c r="ED193" s="4">
        <f t="shared" si="274"/>
        <v>1.2499820916905444</v>
      </c>
      <c r="EE193" s="4">
        <f t="shared" si="275"/>
        <v>1.245843053957199</v>
      </c>
      <c r="EF193" s="4">
        <f t="shared" si="276"/>
        <v>1.2260259283944228</v>
      </c>
      <c r="EG193" s="4">
        <f t="shared" si="277"/>
        <v>1.1953661349814304</v>
      </c>
      <c r="EH193" s="4">
        <f t="shared" si="278"/>
        <v>1.1629423784037387</v>
      </c>
      <c r="EI193" s="4">
        <f t="shared" si="279"/>
        <v>1.1137339782733515</v>
      </c>
      <c r="EJ193" s="4">
        <f t="shared" si="280"/>
        <v>1.0688312878873636</v>
      </c>
      <c r="EK193" s="4">
        <f t="shared" si="281"/>
        <v>1.0279174528475103</v>
      </c>
    </row>
    <row r="194" spans="16:141" x14ac:dyDescent="0.35">
      <c r="P194" s="1">
        <f t="shared" si="204"/>
        <v>1.91</v>
      </c>
      <c r="Q194" s="7">
        <f t="shared" ref="Q194:W203" si="282">TREND($ED194:$EE194,$ED$2:$EE$2,Q$2)</f>
        <v>1.2499838825214902</v>
      </c>
      <c r="R194" s="7">
        <f t="shared" si="282"/>
        <v>1.2493256857851094</v>
      </c>
      <c r="S194" s="7">
        <f t="shared" si="282"/>
        <v>1.2486674890487286</v>
      </c>
      <c r="T194" s="7">
        <f t="shared" si="282"/>
        <v>1.2480092923123478</v>
      </c>
      <c r="U194" s="7">
        <f t="shared" si="282"/>
        <v>1.2473510955759672</v>
      </c>
      <c r="V194" s="7">
        <f t="shared" si="282"/>
        <v>1.2466928988395864</v>
      </c>
      <c r="W194" s="7">
        <f t="shared" si="282"/>
        <v>1.2460347021032057</v>
      </c>
      <c r="X194" s="7">
        <f t="shared" ref="X194:AI203" si="283">TREND($EE194:$EF194,$EE$2:$EF$2,X$2)</f>
        <v>1.2444295843382074</v>
      </c>
      <c r="Y194" s="7">
        <f t="shared" si="283"/>
        <v>1.2428244665732091</v>
      </c>
      <c r="Z194" s="7">
        <f t="shared" si="283"/>
        <v>1.2412193488082111</v>
      </c>
      <c r="AA194" s="7">
        <f t="shared" si="283"/>
        <v>1.239614231043213</v>
      </c>
      <c r="AB194" s="7">
        <f t="shared" si="283"/>
        <v>1.2380091132782147</v>
      </c>
      <c r="AC194" s="7">
        <f t="shared" si="283"/>
        <v>1.2364039955132167</v>
      </c>
      <c r="AD194" s="7">
        <f t="shared" si="283"/>
        <v>1.2347988777482186</v>
      </c>
      <c r="AE194" s="7">
        <f t="shared" si="283"/>
        <v>1.2331937599832203</v>
      </c>
      <c r="AF194" s="7">
        <f t="shared" si="283"/>
        <v>1.2315886422182223</v>
      </c>
      <c r="AG194" s="7">
        <f t="shared" si="283"/>
        <v>1.2299835244532242</v>
      </c>
      <c r="AH194" s="7">
        <f t="shared" si="283"/>
        <v>1.228378406688226</v>
      </c>
      <c r="AI194" s="7">
        <f t="shared" si="283"/>
        <v>1.2267732889232279</v>
      </c>
      <c r="AJ194" s="7">
        <f t="shared" ref="AJ194:AU203" si="284">TREND($EF194:$EG194,$EF$2:$EG$2,AJ$2)</f>
        <v>1.2242619916772572</v>
      </c>
      <c r="AK194" s="7">
        <f t="shared" si="284"/>
        <v>1.2217506944312868</v>
      </c>
      <c r="AL194" s="7">
        <f t="shared" si="284"/>
        <v>1.2192393971853164</v>
      </c>
      <c r="AM194" s="7">
        <f t="shared" si="284"/>
        <v>1.2167280999393459</v>
      </c>
      <c r="AN194" s="7">
        <f t="shared" si="284"/>
        <v>1.2142168026933755</v>
      </c>
      <c r="AO194" s="7">
        <f t="shared" si="284"/>
        <v>1.2117055054474051</v>
      </c>
      <c r="AP194" s="7">
        <f t="shared" si="284"/>
        <v>1.2091942082014344</v>
      </c>
      <c r="AQ194" s="7">
        <f t="shared" si="284"/>
        <v>1.206682910955464</v>
      </c>
      <c r="AR194" s="7">
        <f t="shared" si="284"/>
        <v>1.2041716137094935</v>
      </c>
      <c r="AS194" s="7">
        <f t="shared" si="284"/>
        <v>1.2016603164635231</v>
      </c>
      <c r="AT194" s="7">
        <f t="shared" si="284"/>
        <v>1.1991490192175527</v>
      </c>
      <c r="AU194" s="7">
        <f t="shared" si="284"/>
        <v>1.1966377219715822</v>
      </c>
      <c r="AV194" s="7">
        <f t="shared" ref="AV194:BG203" si="285">TREND($EG194:$EH194,$EG$2:$EH$2,AV$2)</f>
        <v>1.1939577940496597</v>
      </c>
      <c r="AW194" s="7">
        <f t="shared" si="285"/>
        <v>1.191277866127737</v>
      </c>
      <c r="AX194" s="7">
        <f t="shared" si="285"/>
        <v>1.1885979382058143</v>
      </c>
      <c r="AY194" s="7">
        <f t="shared" si="285"/>
        <v>1.1859180102838915</v>
      </c>
      <c r="AZ194" s="7">
        <f t="shared" si="285"/>
        <v>1.1832380823619688</v>
      </c>
      <c r="BA194" s="7">
        <f t="shared" si="285"/>
        <v>1.1805581544400461</v>
      </c>
      <c r="BB194" s="7">
        <f t="shared" si="285"/>
        <v>1.1778782265181234</v>
      </c>
      <c r="BC194" s="7">
        <f t="shared" si="285"/>
        <v>1.1751982985962006</v>
      </c>
      <c r="BD194" s="7">
        <f t="shared" si="285"/>
        <v>1.1725183706742779</v>
      </c>
      <c r="BE194" s="7">
        <f t="shared" si="285"/>
        <v>1.1698384427523552</v>
      </c>
      <c r="BF194" s="7">
        <f t="shared" si="285"/>
        <v>1.1671585148304324</v>
      </c>
      <c r="BG194" s="7">
        <f t="shared" si="285"/>
        <v>1.1644785869085097</v>
      </c>
      <c r="BH194" s="7">
        <f t="shared" ref="BH194:BQ203" si="286">TREND($EH194:$EI194,$EH$2:$EI$2,BH$2)</f>
        <v>1.1624466523529076</v>
      </c>
      <c r="BI194" s="7">
        <f t="shared" si="286"/>
        <v>1.1604147177973054</v>
      </c>
      <c r="BJ194" s="7">
        <f t="shared" si="286"/>
        <v>1.1583827832417033</v>
      </c>
      <c r="BK194" s="7">
        <f t="shared" si="286"/>
        <v>1.1563508486861012</v>
      </c>
      <c r="BL194" s="7">
        <f t="shared" si="286"/>
        <v>1.154318914130499</v>
      </c>
      <c r="BM194" s="7">
        <f t="shared" si="286"/>
        <v>1.1522869795748971</v>
      </c>
      <c r="BN194" s="7">
        <f t="shared" si="286"/>
        <v>1.150255045019295</v>
      </c>
      <c r="BO194" s="7">
        <f t="shared" si="286"/>
        <v>1.1482231104636929</v>
      </c>
      <c r="BP194" s="7">
        <f t="shared" si="286"/>
        <v>1.1461911759080907</v>
      </c>
      <c r="BQ194" s="7">
        <f t="shared" si="286"/>
        <v>1.1441592413524886</v>
      </c>
      <c r="BR194" s="7">
        <f t="shared" ref="BR194:CE203" si="287">TREND($EH194:$EI194,$EH$2:$EI$2,BR$2)</f>
        <v>1.1421273067968865</v>
      </c>
      <c r="BS194" s="7">
        <f t="shared" si="287"/>
        <v>1.1400953722412843</v>
      </c>
      <c r="BT194" s="7">
        <f t="shared" si="287"/>
        <v>1.1380634376856822</v>
      </c>
      <c r="BU194" s="7">
        <f t="shared" si="287"/>
        <v>1.1360315031300801</v>
      </c>
      <c r="BV194" s="7">
        <f t="shared" si="287"/>
        <v>1.1339995685744779</v>
      </c>
      <c r="BW194" s="7">
        <f t="shared" si="287"/>
        <v>1.1319676340188758</v>
      </c>
      <c r="BX194" s="7">
        <f t="shared" si="287"/>
        <v>1.1299356994632737</v>
      </c>
      <c r="BY194" s="7">
        <f t="shared" si="287"/>
        <v>1.1279037649076717</v>
      </c>
      <c r="BZ194" s="7">
        <f t="shared" si="287"/>
        <v>1.1258718303520696</v>
      </c>
      <c r="CA194" s="7">
        <f t="shared" si="287"/>
        <v>1.1238398957964675</v>
      </c>
      <c r="CB194" s="7">
        <f t="shared" si="287"/>
        <v>1.1218079612408653</v>
      </c>
      <c r="CC194" s="7">
        <f t="shared" si="287"/>
        <v>1.1197760266852632</v>
      </c>
      <c r="CD194" s="7">
        <f t="shared" si="287"/>
        <v>1.1177440921296611</v>
      </c>
      <c r="CE194" s="7">
        <f t="shared" si="287"/>
        <v>1.1157121575740589</v>
      </c>
      <c r="CF194" s="7">
        <f t="shared" ref="CF194:CO203" si="288">TREND($EI194:$EJ194,$EI$2:$EJ$2,CF$2)</f>
        <v>1.1138549599726715</v>
      </c>
      <c r="CG194" s="7">
        <f t="shared" si="288"/>
        <v>1.111997762371284</v>
      </c>
      <c r="CH194" s="7">
        <f t="shared" si="288"/>
        <v>1.1101405647698965</v>
      </c>
      <c r="CI194" s="7">
        <f t="shared" si="288"/>
        <v>1.1082833671685091</v>
      </c>
      <c r="CJ194" s="7">
        <f t="shared" si="288"/>
        <v>1.1064261695671216</v>
      </c>
      <c r="CK194" s="7">
        <f t="shared" si="288"/>
        <v>1.1045689719657341</v>
      </c>
      <c r="CL194" s="7">
        <f t="shared" si="288"/>
        <v>1.1027117743643466</v>
      </c>
      <c r="CM194" s="7">
        <f t="shared" si="288"/>
        <v>1.1008545767629592</v>
      </c>
      <c r="CN194" s="7">
        <f t="shared" si="288"/>
        <v>1.0989973791615717</v>
      </c>
      <c r="CO194" s="7">
        <f t="shared" si="288"/>
        <v>1.0971401815601842</v>
      </c>
      <c r="CP194" s="7">
        <f t="shared" ref="CP194:DC203" si="289">TREND($EI194:$EJ194,$EI$2:$EJ$2,CP$2)</f>
        <v>1.0952829839587968</v>
      </c>
      <c r="CQ194" s="7">
        <f t="shared" si="289"/>
        <v>1.0934257863574093</v>
      </c>
      <c r="CR194" s="7">
        <f t="shared" si="289"/>
        <v>1.0915685887560218</v>
      </c>
      <c r="CS194" s="7">
        <f t="shared" si="289"/>
        <v>1.0897113911546343</v>
      </c>
      <c r="CT194" s="7">
        <f t="shared" si="289"/>
        <v>1.0878541935532469</v>
      </c>
      <c r="CU194" s="7">
        <f t="shared" si="289"/>
        <v>1.0859969959518594</v>
      </c>
      <c r="CV194" s="7">
        <f t="shared" si="289"/>
        <v>1.0841397983504721</v>
      </c>
      <c r="CW194" s="7">
        <f t="shared" si="289"/>
        <v>1.0822826007490847</v>
      </c>
      <c r="CX194" s="7">
        <f t="shared" si="289"/>
        <v>1.0804254031476972</v>
      </c>
      <c r="CY194" s="7">
        <f t="shared" si="289"/>
        <v>1.0785682055463097</v>
      </c>
      <c r="CZ194" s="7">
        <f t="shared" si="289"/>
        <v>1.0767110079449222</v>
      </c>
      <c r="DA194" s="7">
        <f t="shared" si="289"/>
        <v>1.0748538103435348</v>
      </c>
      <c r="DB194" s="7">
        <f t="shared" si="289"/>
        <v>1.0729966127421473</v>
      </c>
      <c r="DC194" s="7">
        <f t="shared" si="289"/>
        <v>1.0711394151407598</v>
      </c>
      <c r="DD194" s="7">
        <f t="shared" ref="DD194:DM203" si="290">TREND($EJ194:$EK194,$EJ$2:$EK$2,DD$2)</f>
        <v>1.0694368196831097</v>
      </c>
      <c r="DE194" s="7">
        <f t="shared" si="290"/>
        <v>1.0677342242254593</v>
      </c>
      <c r="DF194" s="7">
        <f t="shared" si="290"/>
        <v>1.0660316287678089</v>
      </c>
      <c r="DG194" s="7">
        <f t="shared" si="290"/>
        <v>1.0643290333101585</v>
      </c>
      <c r="DH194" s="7">
        <f t="shared" si="290"/>
        <v>1.0626264378525081</v>
      </c>
      <c r="DI194" s="7">
        <f t="shared" si="290"/>
        <v>1.0609238423948577</v>
      </c>
      <c r="DJ194" s="7">
        <f t="shared" si="290"/>
        <v>1.0592212469372073</v>
      </c>
      <c r="DK194" s="7">
        <f t="shared" si="290"/>
        <v>1.0575186514795569</v>
      </c>
      <c r="DL194" s="7">
        <f t="shared" si="290"/>
        <v>1.0558160560219065</v>
      </c>
      <c r="DM194" s="7">
        <f t="shared" si="290"/>
        <v>1.0541134605642561</v>
      </c>
      <c r="DN194" s="7">
        <f t="shared" ref="DN194:EA203" si="291">TREND($EJ194:$EK194,$EJ$2:$EK$2,DN$2)</f>
        <v>1.0524108651066058</v>
      </c>
      <c r="DO194" s="7">
        <f t="shared" si="291"/>
        <v>1.0507082696489554</v>
      </c>
      <c r="DP194" s="7">
        <f t="shared" si="291"/>
        <v>1.049005674191305</v>
      </c>
      <c r="DQ194" s="7">
        <f t="shared" si="291"/>
        <v>1.0473030787336546</v>
      </c>
      <c r="DR194" s="7">
        <f t="shared" si="291"/>
        <v>1.0456004832760044</v>
      </c>
      <c r="DS194" s="7">
        <f t="shared" si="291"/>
        <v>1.0438978878183538</v>
      </c>
      <c r="DT194" s="7">
        <f t="shared" si="291"/>
        <v>1.0421952923607036</v>
      </c>
      <c r="DU194" s="7">
        <f t="shared" si="291"/>
        <v>1.0404926969030532</v>
      </c>
      <c r="DV194" s="7">
        <f t="shared" si="291"/>
        <v>1.0387901014454028</v>
      </c>
      <c r="DW194" s="7">
        <f t="shared" si="291"/>
        <v>1.0370875059877525</v>
      </c>
      <c r="DX194" s="7">
        <f t="shared" si="291"/>
        <v>1.0353849105301021</v>
      </c>
      <c r="DY194" s="7">
        <f t="shared" si="291"/>
        <v>1.0336823150724517</v>
      </c>
      <c r="DZ194" s="7">
        <f t="shared" si="291"/>
        <v>1.0319797196148013</v>
      </c>
      <c r="EA194" s="7">
        <f t="shared" si="291"/>
        <v>1.0302771241571509</v>
      </c>
      <c r="EC194" s="1">
        <v>1.91</v>
      </c>
      <c r="ED194" s="4">
        <f t="shared" si="274"/>
        <v>1.24998388252149</v>
      </c>
      <c r="EE194" s="4">
        <f t="shared" si="275"/>
        <v>1.2460347021032054</v>
      </c>
      <c r="EF194" s="4">
        <f t="shared" si="276"/>
        <v>1.2267732889232279</v>
      </c>
      <c r="EG194" s="4">
        <f t="shared" si="277"/>
        <v>1.1966377219715825</v>
      </c>
      <c r="EH194" s="4">
        <f t="shared" si="278"/>
        <v>1.1644785869085097</v>
      </c>
      <c r="EI194" s="4">
        <f t="shared" si="279"/>
        <v>1.1157121575740589</v>
      </c>
      <c r="EJ194" s="4">
        <f t="shared" si="280"/>
        <v>1.0711394151407598</v>
      </c>
      <c r="EK194" s="4">
        <f t="shared" si="281"/>
        <v>1.0302771241571507</v>
      </c>
    </row>
    <row r="195" spans="16:141" x14ac:dyDescent="0.35">
      <c r="P195" s="1">
        <f t="shared" si="204"/>
        <v>1.92</v>
      </c>
      <c r="Q195" s="7">
        <f t="shared" si="282"/>
        <v>1.2499856733524357</v>
      </c>
      <c r="R195" s="7">
        <f t="shared" si="282"/>
        <v>1.2493591195018985</v>
      </c>
      <c r="S195" s="7">
        <f t="shared" si="282"/>
        <v>1.2487325656513613</v>
      </c>
      <c r="T195" s="7">
        <f t="shared" si="282"/>
        <v>1.2481060118008238</v>
      </c>
      <c r="U195" s="7">
        <f t="shared" si="282"/>
        <v>1.2474794579502866</v>
      </c>
      <c r="V195" s="7">
        <f t="shared" si="282"/>
        <v>1.2468529040997494</v>
      </c>
      <c r="W195" s="7">
        <f t="shared" si="282"/>
        <v>1.2462263502492121</v>
      </c>
      <c r="X195" s="7">
        <f t="shared" si="283"/>
        <v>1.2446675418494471</v>
      </c>
      <c r="Y195" s="7">
        <f t="shared" si="283"/>
        <v>1.243108733449682</v>
      </c>
      <c r="Z195" s="7">
        <f t="shared" si="283"/>
        <v>1.2415499250499171</v>
      </c>
      <c r="AA195" s="7">
        <f t="shared" si="283"/>
        <v>1.2399911166501523</v>
      </c>
      <c r="AB195" s="7">
        <f t="shared" si="283"/>
        <v>1.2384323082503874</v>
      </c>
      <c r="AC195" s="7">
        <f t="shared" si="283"/>
        <v>1.2368734998506223</v>
      </c>
      <c r="AD195" s="7">
        <f t="shared" si="283"/>
        <v>1.2353146914508575</v>
      </c>
      <c r="AE195" s="7">
        <f t="shared" si="283"/>
        <v>1.2337558830510926</v>
      </c>
      <c r="AF195" s="7">
        <f t="shared" si="283"/>
        <v>1.2321970746513278</v>
      </c>
      <c r="AG195" s="7">
        <f t="shared" si="283"/>
        <v>1.2306382662515627</v>
      </c>
      <c r="AH195" s="7">
        <f t="shared" si="283"/>
        <v>1.2290794578517978</v>
      </c>
      <c r="AI195" s="7">
        <f t="shared" si="283"/>
        <v>1.227520649452033</v>
      </c>
      <c r="AJ195" s="7">
        <f t="shared" si="284"/>
        <v>1.2250530377445081</v>
      </c>
      <c r="AK195" s="7">
        <f t="shared" si="284"/>
        <v>1.2225854260369833</v>
      </c>
      <c r="AL195" s="7">
        <f t="shared" si="284"/>
        <v>1.2201178143294584</v>
      </c>
      <c r="AM195" s="7">
        <f t="shared" si="284"/>
        <v>1.2176502026219336</v>
      </c>
      <c r="AN195" s="7">
        <f t="shared" si="284"/>
        <v>1.2151825909144087</v>
      </c>
      <c r="AO195" s="7">
        <f t="shared" si="284"/>
        <v>1.2127149792068839</v>
      </c>
      <c r="AP195" s="7">
        <f t="shared" si="284"/>
        <v>1.210247367499359</v>
      </c>
      <c r="AQ195" s="7">
        <f t="shared" si="284"/>
        <v>1.2077797557918342</v>
      </c>
      <c r="AR195" s="7">
        <f t="shared" si="284"/>
        <v>1.2053121440843093</v>
      </c>
      <c r="AS195" s="7">
        <f t="shared" si="284"/>
        <v>1.2028445323767845</v>
      </c>
      <c r="AT195" s="7">
        <f t="shared" si="284"/>
        <v>1.2003769206692596</v>
      </c>
      <c r="AU195" s="7">
        <f t="shared" si="284"/>
        <v>1.1979093089617348</v>
      </c>
      <c r="AV195" s="7">
        <f t="shared" si="285"/>
        <v>1.1952514328326969</v>
      </c>
      <c r="AW195" s="7">
        <f t="shared" si="285"/>
        <v>1.192593556703659</v>
      </c>
      <c r="AX195" s="7">
        <f t="shared" si="285"/>
        <v>1.1899356805746213</v>
      </c>
      <c r="AY195" s="7">
        <f t="shared" si="285"/>
        <v>1.1872778044455834</v>
      </c>
      <c r="AZ195" s="7">
        <f t="shared" si="285"/>
        <v>1.1846199283165455</v>
      </c>
      <c r="BA195" s="7">
        <f t="shared" si="285"/>
        <v>1.1819620521875076</v>
      </c>
      <c r="BB195" s="7">
        <f t="shared" si="285"/>
        <v>1.1793041760584699</v>
      </c>
      <c r="BC195" s="7">
        <f t="shared" si="285"/>
        <v>1.176646299929432</v>
      </c>
      <c r="BD195" s="7">
        <f t="shared" si="285"/>
        <v>1.1739884238003941</v>
      </c>
      <c r="BE195" s="7">
        <f t="shared" si="285"/>
        <v>1.1713305476713562</v>
      </c>
      <c r="BF195" s="7">
        <f t="shared" si="285"/>
        <v>1.1686726715423186</v>
      </c>
      <c r="BG195" s="7">
        <f t="shared" si="285"/>
        <v>1.1660147954132807</v>
      </c>
      <c r="BH195" s="7">
        <f t="shared" si="286"/>
        <v>1.1640012763075092</v>
      </c>
      <c r="BI195" s="7">
        <f t="shared" si="286"/>
        <v>1.1619877572017379</v>
      </c>
      <c r="BJ195" s="7">
        <f t="shared" si="286"/>
        <v>1.1599742380959663</v>
      </c>
      <c r="BK195" s="7">
        <f t="shared" si="286"/>
        <v>1.157960718990195</v>
      </c>
      <c r="BL195" s="7">
        <f t="shared" si="286"/>
        <v>1.1559471998844235</v>
      </c>
      <c r="BM195" s="7">
        <f t="shared" si="286"/>
        <v>1.1539336807786522</v>
      </c>
      <c r="BN195" s="7">
        <f t="shared" si="286"/>
        <v>1.1519201616728807</v>
      </c>
      <c r="BO195" s="7">
        <f t="shared" si="286"/>
        <v>1.1499066425671094</v>
      </c>
      <c r="BP195" s="7">
        <f t="shared" si="286"/>
        <v>1.1478931234613379</v>
      </c>
      <c r="BQ195" s="7">
        <f t="shared" si="286"/>
        <v>1.1458796043555666</v>
      </c>
      <c r="BR195" s="7">
        <f t="shared" si="287"/>
        <v>1.1438660852497951</v>
      </c>
      <c r="BS195" s="7">
        <f t="shared" si="287"/>
        <v>1.1418525661440238</v>
      </c>
      <c r="BT195" s="7">
        <f t="shared" si="287"/>
        <v>1.1398390470382522</v>
      </c>
      <c r="BU195" s="7">
        <f t="shared" si="287"/>
        <v>1.1378255279324807</v>
      </c>
      <c r="BV195" s="7">
        <f t="shared" si="287"/>
        <v>1.1358120088267094</v>
      </c>
      <c r="BW195" s="7">
        <f t="shared" si="287"/>
        <v>1.1337984897209379</v>
      </c>
      <c r="BX195" s="7">
        <f t="shared" si="287"/>
        <v>1.1317849706151666</v>
      </c>
      <c r="BY195" s="7">
        <f t="shared" si="287"/>
        <v>1.1297714515093951</v>
      </c>
      <c r="BZ195" s="7">
        <f t="shared" si="287"/>
        <v>1.1277579324036238</v>
      </c>
      <c r="CA195" s="7">
        <f t="shared" si="287"/>
        <v>1.1257444132978522</v>
      </c>
      <c r="CB195" s="7">
        <f t="shared" si="287"/>
        <v>1.1237308941920809</v>
      </c>
      <c r="CC195" s="7">
        <f t="shared" si="287"/>
        <v>1.1217173750863094</v>
      </c>
      <c r="CD195" s="7">
        <f t="shared" si="287"/>
        <v>1.1197038559805381</v>
      </c>
      <c r="CE195" s="7">
        <f t="shared" si="287"/>
        <v>1.1176903368747666</v>
      </c>
      <c r="CF195" s="7">
        <f t="shared" si="288"/>
        <v>1.1158468871047413</v>
      </c>
      <c r="CG195" s="7">
        <f t="shared" si="288"/>
        <v>1.1140034373347159</v>
      </c>
      <c r="CH195" s="7">
        <f t="shared" si="288"/>
        <v>1.1121599875646906</v>
      </c>
      <c r="CI195" s="7">
        <f t="shared" si="288"/>
        <v>1.1103165377946651</v>
      </c>
      <c r="CJ195" s="7">
        <f t="shared" si="288"/>
        <v>1.1084730880246396</v>
      </c>
      <c r="CK195" s="7">
        <f t="shared" si="288"/>
        <v>1.1066296382546141</v>
      </c>
      <c r="CL195" s="7">
        <f t="shared" si="288"/>
        <v>1.1047861884845886</v>
      </c>
      <c r="CM195" s="7">
        <f t="shared" si="288"/>
        <v>1.1029427387145634</v>
      </c>
      <c r="CN195" s="7">
        <f t="shared" si="288"/>
        <v>1.1010992889445379</v>
      </c>
      <c r="CO195" s="7">
        <f t="shared" si="288"/>
        <v>1.0992558391745124</v>
      </c>
      <c r="CP195" s="7">
        <f t="shared" si="289"/>
        <v>1.0974123894044869</v>
      </c>
      <c r="CQ195" s="7">
        <f t="shared" si="289"/>
        <v>1.0955689396344614</v>
      </c>
      <c r="CR195" s="7">
        <f t="shared" si="289"/>
        <v>1.0937254898644362</v>
      </c>
      <c r="CS195" s="7">
        <f t="shared" si="289"/>
        <v>1.0918820400944107</v>
      </c>
      <c r="CT195" s="7">
        <f t="shared" si="289"/>
        <v>1.0900385903243852</v>
      </c>
      <c r="CU195" s="7">
        <f t="shared" si="289"/>
        <v>1.0881951405543597</v>
      </c>
      <c r="CV195" s="7">
        <f t="shared" si="289"/>
        <v>1.0863516907843342</v>
      </c>
      <c r="CW195" s="7">
        <f t="shared" si="289"/>
        <v>1.084508241014309</v>
      </c>
      <c r="CX195" s="7">
        <f t="shared" si="289"/>
        <v>1.0826647912442835</v>
      </c>
      <c r="CY195" s="7">
        <f t="shared" si="289"/>
        <v>1.080821341474258</v>
      </c>
      <c r="CZ195" s="7">
        <f t="shared" si="289"/>
        <v>1.0789778917042325</v>
      </c>
      <c r="DA195" s="7">
        <f t="shared" si="289"/>
        <v>1.077134441934207</v>
      </c>
      <c r="DB195" s="7">
        <f t="shared" si="289"/>
        <v>1.0752909921641818</v>
      </c>
      <c r="DC195" s="7">
        <f t="shared" si="289"/>
        <v>1.0734475423941563</v>
      </c>
      <c r="DD195" s="7">
        <f t="shared" si="290"/>
        <v>1.0717470946055159</v>
      </c>
      <c r="DE195" s="7">
        <f t="shared" si="290"/>
        <v>1.0700466468168757</v>
      </c>
      <c r="DF195" s="7">
        <f t="shared" si="290"/>
        <v>1.0683461990282355</v>
      </c>
      <c r="DG195" s="7">
        <f t="shared" si="290"/>
        <v>1.0666457512395953</v>
      </c>
      <c r="DH195" s="7">
        <f t="shared" si="290"/>
        <v>1.0649453034509551</v>
      </c>
      <c r="DI195" s="7">
        <f t="shared" si="290"/>
        <v>1.0632448556623149</v>
      </c>
      <c r="DJ195" s="7">
        <f t="shared" si="290"/>
        <v>1.0615444078736747</v>
      </c>
      <c r="DK195" s="7">
        <f t="shared" si="290"/>
        <v>1.0598439600850345</v>
      </c>
      <c r="DL195" s="7">
        <f t="shared" si="290"/>
        <v>1.0581435122963943</v>
      </c>
      <c r="DM195" s="7">
        <f t="shared" si="290"/>
        <v>1.056443064507754</v>
      </c>
      <c r="DN195" s="7">
        <f t="shared" si="291"/>
        <v>1.0547426167191138</v>
      </c>
      <c r="DO195" s="7">
        <f t="shared" si="291"/>
        <v>1.0530421689304736</v>
      </c>
      <c r="DP195" s="7">
        <f t="shared" si="291"/>
        <v>1.0513417211418334</v>
      </c>
      <c r="DQ195" s="7">
        <f t="shared" si="291"/>
        <v>1.0496412733531932</v>
      </c>
      <c r="DR195" s="7">
        <f t="shared" si="291"/>
        <v>1.047940825564553</v>
      </c>
      <c r="DS195" s="7">
        <f t="shared" si="291"/>
        <v>1.0462403777759128</v>
      </c>
      <c r="DT195" s="7">
        <f t="shared" si="291"/>
        <v>1.0445399299872726</v>
      </c>
      <c r="DU195" s="7">
        <f t="shared" si="291"/>
        <v>1.0428394821986324</v>
      </c>
      <c r="DV195" s="7">
        <f t="shared" si="291"/>
        <v>1.0411390344099922</v>
      </c>
      <c r="DW195" s="7">
        <f t="shared" si="291"/>
        <v>1.039438586621352</v>
      </c>
      <c r="DX195" s="7">
        <f t="shared" si="291"/>
        <v>1.0377381388327118</v>
      </c>
      <c r="DY195" s="7">
        <f t="shared" si="291"/>
        <v>1.0360376910440716</v>
      </c>
      <c r="DZ195" s="7">
        <f t="shared" si="291"/>
        <v>1.0343372432554314</v>
      </c>
      <c r="EA195" s="7">
        <f t="shared" si="291"/>
        <v>1.0326367954667912</v>
      </c>
      <c r="EC195" s="1">
        <v>1.92</v>
      </c>
      <c r="ED195" s="4">
        <f t="shared" si="274"/>
        <v>1.2499856733524355</v>
      </c>
      <c r="EE195" s="4">
        <f t="shared" si="275"/>
        <v>1.2462263502492119</v>
      </c>
      <c r="EF195" s="4">
        <f t="shared" si="276"/>
        <v>1.227520649452033</v>
      </c>
      <c r="EG195" s="4">
        <f t="shared" si="277"/>
        <v>1.1979093089617348</v>
      </c>
      <c r="EH195" s="4">
        <f t="shared" si="278"/>
        <v>1.1660147954132807</v>
      </c>
      <c r="EI195" s="4">
        <f t="shared" si="279"/>
        <v>1.1176903368747666</v>
      </c>
      <c r="EJ195" s="4">
        <f t="shared" si="280"/>
        <v>1.0734475423941561</v>
      </c>
      <c r="EK195" s="4">
        <f t="shared" si="281"/>
        <v>1.0326367954667912</v>
      </c>
    </row>
    <row r="196" spans="16:141" x14ac:dyDescent="0.35">
      <c r="P196" s="1">
        <f t="shared" ref="P196:P259" si="292">EC196</f>
        <v>1.93</v>
      </c>
      <c r="Q196" s="7">
        <f t="shared" si="282"/>
        <v>1.2499874641833812</v>
      </c>
      <c r="R196" s="7">
        <f t="shared" si="282"/>
        <v>1.2493925532186874</v>
      </c>
      <c r="S196" s="7">
        <f t="shared" si="282"/>
        <v>1.2487976422539937</v>
      </c>
      <c r="T196" s="7">
        <f t="shared" si="282"/>
        <v>1.2482027312892998</v>
      </c>
      <c r="U196" s="7">
        <f t="shared" si="282"/>
        <v>1.2476078203246062</v>
      </c>
      <c r="V196" s="7">
        <f t="shared" si="282"/>
        <v>1.2470129093599123</v>
      </c>
      <c r="W196" s="7">
        <f t="shared" si="282"/>
        <v>1.2464179983952186</v>
      </c>
      <c r="X196" s="7">
        <f t="shared" si="283"/>
        <v>1.2449054993606867</v>
      </c>
      <c r="Y196" s="7">
        <f t="shared" si="283"/>
        <v>1.2433930003261551</v>
      </c>
      <c r="Z196" s="7">
        <f t="shared" si="283"/>
        <v>1.2418805012916234</v>
      </c>
      <c r="AA196" s="7">
        <f t="shared" si="283"/>
        <v>1.2403680022570915</v>
      </c>
      <c r="AB196" s="7">
        <f t="shared" si="283"/>
        <v>1.2388555032225599</v>
      </c>
      <c r="AC196" s="7">
        <f t="shared" si="283"/>
        <v>1.2373430041880282</v>
      </c>
      <c r="AD196" s="7">
        <f t="shared" si="283"/>
        <v>1.2358305051534966</v>
      </c>
      <c r="AE196" s="7">
        <f t="shared" si="283"/>
        <v>1.2343180061189649</v>
      </c>
      <c r="AF196" s="7">
        <f t="shared" si="283"/>
        <v>1.232805507084433</v>
      </c>
      <c r="AG196" s="7">
        <f t="shared" si="283"/>
        <v>1.2312930080499014</v>
      </c>
      <c r="AH196" s="7">
        <f t="shared" si="283"/>
        <v>1.2297805090153697</v>
      </c>
      <c r="AI196" s="7">
        <f t="shared" si="283"/>
        <v>1.2282680099808381</v>
      </c>
      <c r="AJ196" s="7">
        <f t="shared" si="284"/>
        <v>1.225844083811759</v>
      </c>
      <c r="AK196" s="7">
        <f t="shared" si="284"/>
        <v>1.2234201576426798</v>
      </c>
      <c r="AL196" s="7">
        <f t="shared" si="284"/>
        <v>1.2209962314736005</v>
      </c>
      <c r="AM196" s="7">
        <f t="shared" si="284"/>
        <v>1.2185723053045212</v>
      </c>
      <c r="AN196" s="7">
        <f t="shared" si="284"/>
        <v>1.2161483791354419</v>
      </c>
      <c r="AO196" s="7">
        <f t="shared" si="284"/>
        <v>1.2137244529663627</v>
      </c>
      <c r="AP196" s="7">
        <f t="shared" si="284"/>
        <v>1.2113005267972836</v>
      </c>
      <c r="AQ196" s="7">
        <f t="shared" si="284"/>
        <v>1.2088766006282043</v>
      </c>
      <c r="AR196" s="7">
        <f t="shared" si="284"/>
        <v>1.2064526744591251</v>
      </c>
      <c r="AS196" s="7">
        <f t="shared" si="284"/>
        <v>1.2040287482900458</v>
      </c>
      <c r="AT196" s="7">
        <f t="shared" si="284"/>
        <v>1.2016048221209665</v>
      </c>
      <c r="AU196" s="7">
        <f t="shared" si="284"/>
        <v>1.1991808959518873</v>
      </c>
      <c r="AV196" s="7">
        <f t="shared" si="285"/>
        <v>1.1965450716157342</v>
      </c>
      <c r="AW196" s="7">
        <f t="shared" si="285"/>
        <v>1.1939092472795811</v>
      </c>
      <c r="AX196" s="7">
        <f t="shared" si="285"/>
        <v>1.1912734229434281</v>
      </c>
      <c r="AY196" s="7">
        <f t="shared" si="285"/>
        <v>1.1886375986072752</v>
      </c>
      <c r="AZ196" s="7">
        <f t="shared" si="285"/>
        <v>1.1860017742711224</v>
      </c>
      <c r="BA196" s="7">
        <f t="shared" si="285"/>
        <v>1.1833659499349694</v>
      </c>
      <c r="BB196" s="7">
        <f t="shared" si="285"/>
        <v>1.1807301255988163</v>
      </c>
      <c r="BC196" s="7">
        <f t="shared" si="285"/>
        <v>1.1780943012626635</v>
      </c>
      <c r="BD196" s="7">
        <f t="shared" si="285"/>
        <v>1.1754584769265106</v>
      </c>
      <c r="BE196" s="7">
        <f t="shared" si="285"/>
        <v>1.1728226525903576</v>
      </c>
      <c r="BF196" s="7">
        <f t="shared" si="285"/>
        <v>1.1701868282542045</v>
      </c>
      <c r="BG196" s="7">
        <f t="shared" si="285"/>
        <v>1.1675510039180517</v>
      </c>
      <c r="BH196" s="7">
        <f t="shared" si="286"/>
        <v>1.1655559002621112</v>
      </c>
      <c r="BI196" s="7">
        <f t="shared" si="286"/>
        <v>1.1635607966061703</v>
      </c>
      <c r="BJ196" s="7">
        <f t="shared" si="286"/>
        <v>1.1615656929502296</v>
      </c>
      <c r="BK196" s="7">
        <f t="shared" si="286"/>
        <v>1.1595705892942889</v>
      </c>
      <c r="BL196" s="7">
        <f t="shared" si="286"/>
        <v>1.1575754856383482</v>
      </c>
      <c r="BM196" s="7">
        <f t="shared" si="286"/>
        <v>1.1555803819824075</v>
      </c>
      <c r="BN196" s="7">
        <f t="shared" si="286"/>
        <v>1.1535852783264666</v>
      </c>
      <c r="BO196" s="7">
        <f t="shared" si="286"/>
        <v>1.1515901746705259</v>
      </c>
      <c r="BP196" s="7">
        <f t="shared" si="286"/>
        <v>1.1495950710145852</v>
      </c>
      <c r="BQ196" s="7">
        <f t="shared" si="286"/>
        <v>1.1475999673586446</v>
      </c>
      <c r="BR196" s="7">
        <f t="shared" si="287"/>
        <v>1.1456048637027036</v>
      </c>
      <c r="BS196" s="7">
        <f t="shared" si="287"/>
        <v>1.143609760046763</v>
      </c>
      <c r="BT196" s="7">
        <f t="shared" si="287"/>
        <v>1.1416146563908223</v>
      </c>
      <c r="BU196" s="7">
        <f t="shared" si="287"/>
        <v>1.1396195527348816</v>
      </c>
      <c r="BV196" s="7">
        <f t="shared" si="287"/>
        <v>1.1376244490789409</v>
      </c>
      <c r="BW196" s="7">
        <f t="shared" si="287"/>
        <v>1.135629345423</v>
      </c>
      <c r="BX196" s="7">
        <f t="shared" si="287"/>
        <v>1.1336342417670593</v>
      </c>
      <c r="BY196" s="7">
        <f t="shared" si="287"/>
        <v>1.1316391381111186</v>
      </c>
      <c r="BZ196" s="7">
        <f t="shared" si="287"/>
        <v>1.1296440344551779</v>
      </c>
      <c r="CA196" s="7">
        <f t="shared" si="287"/>
        <v>1.127648930799237</v>
      </c>
      <c r="CB196" s="7">
        <f t="shared" si="287"/>
        <v>1.1256538271432963</v>
      </c>
      <c r="CC196" s="7">
        <f t="shared" si="287"/>
        <v>1.1236587234873556</v>
      </c>
      <c r="CD196" s="7">
        <f t="shared" si="287"/>
        <v>1.1216636198314149</v>
      </c>
      <c r="CE196" s="7">
        <f t="shared" si="287"/>
        <v>1.1196685161754742</v>
      </c>
      <c r="CF196" s="7">
        <f t="shared" si="288"/>
        <v>1.1178388142368105</v>
      </c>
      <c r="CG196" s="7">
        <f t="shared" si="288"/>
        <v>1.1160091122981473</v>
      </c>
      <c r="CH196" s="7">
        <f t="shared" si="288"/>
        <v>1.1141794103594838</v>
      </c>
      <c r="CI196" s="7">
        <f t="shared" si="288"/>
        <v>1.1123497084208203</v>
      </c>
      <c r="CJ196" s="7">
        <f t="shared" si="288"/>
        <v>1.110520006482157</v>
      </c>
      <c r="CK196" s="7">
        <f t="shared" si="288"/>
        <v>1.1086903045434935</v>
      </c>
      <c r="CL196" s="7">
        <f t="shared" si="288"/>
        <v>1.1068606026048302</v>
      </c>
      <c r="CM196" s="7">
        <f t="shared" si="288"/>
        <v>1.1050309006661667</v>
      </c>
      <c r="CN196" s="7">
        <f t="shared" si="288"/>
        <v>1.1032011987275032</v>
      </c>
      <c r="CO196" s="7">
        <f t="shared" si="288"/>
        <v>1.1013714967888399</v>
      </c>
      <c r="CP196" s="7">
        <f t="shared" si="289"/>
        <v>1.0995417948501764</v>
      </c>
      <c r="CQ196" s="7">
        <f t="shared" si="289"/>
        <v>1.0977120929115132</v>
      </c>
      <c r="CR196" s="7">
        <f t="shared" si="289"/>
        <v>1.0958823909728497</v>
      </c>
      <c r="CS196" s="7">
        <f t="shared" si="289"/>
        <v>1.0940526890341864</v>
      </c>
      <c r="CT196" s="7">
        <f t="shared" si="289"/>
        <v>1.0922229870955229</v>
      </c>
      <c r="CU196" s="7">
        <f t="shared" si="289"/>
        <v>1.0903932851568596</v>
      </c>
      <c r="CV196" s="7">
        <f t="shared" si="289"/>
        <v>1.0885635832181961</v>
      </c>
      <c r="CW196" s="7">
        <f t="shared" si="289"/>
        <v>1.0867338812795326</v>
      </c>
      <c r="CX196" s="7">
        <f t="shared" si="289"/>
        <v>1.0849041793408694</v>
      </c>
      <c r="CY196" s="7">
        <f t="shared" si="289"/>
        <v>1.0830744774022059</v>
      </c>
      <c r="CZ196" s="7">
        <f t="shared" si="289"/>
        <v>1.0812447754635426</v>
      </c>
      <c r="DA196" s="7">
        <f t="shared" si="289"/>
        <v>1.0794150735248791</v>
      </c>
      <c r="DB196" s="7">
        <f t="shared" si="289"/>
        <v>1.0775853715862156</v>
      </c>
      <c r="DC196" s="7">
        <f t="shared" si="289"/>
        <v>1.0757556696475523</v>
      </c>
      <c r="DD196" s="7">
        <f t="shared" si="290"/>
        <v>1.0740573695279223</v>
      </c>
      <c r="DE196" s="7">
        <f t="shared" si="290"/>
        <v>1.0723590694082923</v>
      </c>
      <c r="DF196" s="7">
        <f t="shared" si="290"/>
        <v>1.0706607692886623</v>
      </c>
      <c r="DG196" s="7">
        <f t="shared" si="290"/>
        <v>1.068962469169032</v>
      </c>
      <c r="DH196" s="7">
        <f t="shared" si="290"/>
        <v>1.067264169049402</v>
      </c>
      <c r="DI196" s="7">
        <f t="shared" si="290"/>
        <v>1.065565868929772</v>
      </c>
      <c r="DJ196" s="7">
        <f t="shared" si="290"/>
        <v>1.063867568810142</v>
      </c>
      <c r="DK196" s="7">
        <f t="shared" si="290"/>
        <v>1.062169268690512</v>
      </c>
      <c r="DL196" s="7">
        <f t="shared" si="290"/>
        <v>1.060470968570882</v>
      </c>
      <c r="DM196" s="7">
        <f t="shared" si="290"/>
        <v>1.058772668451252</v>
      </c>
      <c r="DN196" s="7">
        <f t="shared" si="291"/>
        <v>1.0570743683316219</v>
      </c>
      <c r="DO196" s="7">
        <f t="shared" si="291"/>
        <v>1.0553760682119919</v>
      </c>
      <c r="DP196" s="7">
        <f t="shared" si="291"/>
        <v>1.0536777680923619</v>
      </c>
      <c r="DQ196" s="7">
        <f t="shared" si="291"/>
        <v>1.0519794679727319</v>
      </c>
      <c r="DR196" s="7">
        <f t="shared" si="291"/>
        <v>1.0502811678531019</v>
      </c>
      <c r="DS196" s="7">
        <f t="shared" si="291"/>
        <v>1.0485828677334719</v>
      </c>
      <c r="DT196" s="7">
        <f t="shared" si="291"/>
        <v>1.0468845676138416</v>
      </c>
      <c r="DU196" s="7">
        <f t="shared" si="291"/>
        <v>1.0451862674942116</v>
      </c>
      <c r="DV196" s="7">
        <f t="shared" si="291"/>
        <v>1.0434879673745816</v>
      </c>
      <c r="DW196" s="7">
        <f t="shared" si="291"/>
        <v>1.0417896672549516</v>
      </c>
      <c r="DX196" s="7">
        <f t="shared" si="291"/>
        <v>1.0400913671353216</v>
      </c>
      <c r="DY196" s="7">
        <f t="shared" si="291"/>
        <v>1.0383930670156916</v>
      </c>
      <c r="DZ196" s="7">
        <f t="shared" si="291"/>
        <v>1.0366947668960615</v>
      </c>
      <c r="EA196" s="7">
        <f t="shared" si="291"/>
        <v>1.0349964667764315</v>
      </c>
      <c r="EC196" s="1">
        <v>1.93</v>
      </c>
      <c r="ED196" s="4">
        <f t="shared" si="274"/>
        <v>1.249987464183381</v>
      </c>
      <c r="EE196" s="4">
        <f t="shared" si="275"/>
        <v>1.2464179983952184</v>
      </c>
      <c r="EF196" s="4">
        <f t="shared" si="276"/>
        <v>1.2282680099808381</v>
      </c>
      <c r="EG196" s="4">
        <f t="shared" si="277"/>
        <v>1.199180895951887</v>
      </c>
      <c r="EH196" s="4">
        <f t="shared" si="278"/>
        <v>1.1675510039180517</v>
      </c>
      <c r="EI196" s="4">
        <f t="shared" si="279"/>
        <v>1.119668516175474</v>
      </c>
      <c r="EJ196" s="4">
        <f t="shared" si="280"/>
        <v>1.0757556696475523</v>
      </c>
      <c r="EK196" s="4">
        <f t="shared" si="281"/>
        <v>1.0349964667764315</v>
      </c>
    </row>
    <row r="197" spans="16:141" x14ac:dyDescent="0.35">
      <c r="P197" s="1">
        <f t="shared" si="292"/>
        <v>1.94</v>
      </c>
      <c r="Q197" s="7">
        <f t="shared" si="282"/>
        <v>1.2499892550143266</v>
      </c>
      <c r="R197" s="7">
        <f t="shared" si="282"/>
        <v>1.2494259869354762</v>
      </c>
      <c r="S197" s="7">
        <f t="shared" si="282"/>
        <v>1.2488627188566259</v>
      </c>
      <c r="T197" s="7">
        <f t="shared" si="282"/>
        <v>1.2482994507777758</v>
      </c>
      <c r="U197" s="7">
        <f t="shared" si="282"/>
        <v>1.2477361826989255</v>
      </c>
      <c r="V197" s="7">
        <f t="shared" si="282"/>
        <v>1.2471729146200752</v>
      </c>
      <c r="W197" s="7">
        <f t="shared" si="282"/>
        <v>1.2466096465412249</v>
      </c>
      <c r="X197" s="7">
        <f t="shared" si="283"/>
        <v>1.2451434568719266</v>
      </c>
      <c r="Y197" s="7">
        <f t="shared" si="283"/>
        <v>1.2436772672026282</v>
      </c>
      <c r="Z197" s="7">
        <f t="shared" si="283"/>
        <v>1.2422110775333297</v>
      </c>
      <c r="AA197" s="7">
        <f t="shared" si="283"/>
        <v>1.2407448878640313</v>
      </c>
      <c r="AB197" s="7">
        <f t="shared" si="283"/>
        <v>1.2392786981947328</v>
      </c>
      <c r="AC197" s="7">
        <f t="shared" si="283"/>
        <v>1.2378125085254341</v>
      </c>
      <c r="AD197" s="7">
        <f t="shared" si="283"/>
        <v>1.2363463188561357</v>
      </c>
      <c r="AE197" s="7">
        <f t="shared" si="283"/>
        <v>1.2348801291868372</v>
      </c>
      <c r="AF197" s="7">
        <f t="shared" si="283"/>
        <v>1.2334139395175387</v>
      </c>
      <c r="AG197" s="7">
        <f t="shared" si="283"/>
        <v>1.2319477498482403</v>
      </c>
      <c r="AH197" s="7">
        <f t="shared" si="283"/>
        <v>1.2304815601789418</v>
      </c>
      <c r="AI197" s="7">
        <f t="shared" si="283"/>
        <v>1.2290153705096434</v>
      </c>
      <c r="AJ197" s="7">
        <f t="shared" si="284"/>
        <v>1.2266351298790095</v>
      </c>
      <c r="AK197" s="7">
        <f t="shared" si="284"/>
        <v>1.2242548892483758</v>
      </c>
      <c r="AL197" s="7">
        <f t="shared" si="284"/>
        <v>1.2218746486177423</v>
      </c>
      <c r="AM197" s="7">
        <f t="shared" si="284"/>
        <v>1.2194944079871086</v>
      </c>
      <c r="AN197" s="7">
        <f t="shared" si="284"/>
        <v>1.2171141673564749</v>
      </c>
      <c r="AO197" s="7">
        <f t="shared" si="284"/>
        <v>1.2147339267258412</v>
      </c>
      <c r="AP197" s="7">
        <f t="shared" si="284"/>
        <v>1.2123536860952076</v>
      </c>
      <c r="AQ197" s="7">
        <f t="shared" si="284"/>
        <v>1.2099734454645739</v>
      </c>
      <c r="AR197" s="7">
        <f t="shared" si="284"/>
        <v>1.2075932048339402</v>
      </c>
      <c r="AS197" s="7">
        <f t="shared" si="284"/>
        <v>1.2052129642033067</v>
      </c>
      <c r="AT197" s="7">
        <f t="shared" si="284"/>
        <v>1.202832723572673</v>
      </c>
      <c r="AU197" s="7">
        <f t="shared" si="284"/>
        <v>1.2004524829420393</v>
      </c>
      <c r="AV197" s="7">
        <f t="shared" si="285"/>
        <v>1.1978387103987715</v>
      </c>
      <c r="AW197" s="7">
        <f t="shared" si="285"/>
        <v>1.1952249378555033</v>
      </c>
      <c r="AX197" s="7">
        <f t="shared" si="285"/>
        <v>1.1926111653122353</v>
      </c>
      <c r="AY197" s="7">
        <f t="shared" si="285"/>
        <v>1.1899973927689673</v>
      </c>
      <c r="AZ197" s="7">
        <f t="shared" si="285"/>
        <v>1.1873836202256993</v>
      </c>
      <c r="BA197" s="7">
        <f t="shared" si="285"/>
        <v>1.1847698476824311</v>
      </c>
      <c r="BB197" s="7">
        <f t="shared" si="285"/>
        <v>1.1821560751391631</v>
      </c>
      <c r="BC197" s="7">
        <f t="shared" si="285"/>
        <v>1.1795423025958951</v>
      </c>
      <c r="BD197" s="7">
        <f t="shared" si="285"/>
        <v>1.1769285300526271</v>
      </c>
      <c r="BE197" s="7">
        <f t="shared" si="285"/>
        <v>1.1743147575093589</v>
      </c>
      <c r="BF197" s="7">
        <f t="shared" si="285"/>
        <v>1.1717009849660909</v>
      </c>
      <c r="BG197" s="7">
        <f t="shared" si="285"/>
        <v>1.1690872124228229</v>
      </c>
      <c r="BH197" s="7">
        <f t="shared" si="286"/>
        <v>1.1671105242167126</v>
      </c>
      <c r="BI197" s="7">
        <f t="shared" si="286"/>
        <v>1.1651338360106025</v>
      </c>
      <c r="BJ197" s="7">
        <f t="shared" si="286"/>
        <v>1.1631571478044924</v>
      </c>
      <c r="BK197" s="7">
        <f t="shared" si="286"/>
        <v>1.1611804595983823</v>
      </c>
      <c r="BL197" s="7">
        <f t="shared" si="286"/>
        <v>1.1592037713922725</v>
      </c>
      <c r="BM197" s="7">
        <f t="shared" si="286"/>
        <v>1.1572270831861624</v>
      </c>
      <c r="BN197" s="7">
        <f t="shared" si="286"/>
        <v>1.1552503949800523</v>
      </c>
      <c r="BO197" s="7">
        <f t="shared" si="286"/>
        <v>1.1532737067739423</v>
      </c>
      <c r="BP197" s="7">
        <f t="shared" si="286"/>
        <v>1.1512970185678322</v>
      </c>
      <c r="BQ197" s="7">
        <f t="shared" si="286"/>
        <v>1.1493203303617221</v>
      </c>
      <c r="BR197" s="7">
        <f t="shared" si="287"/>
        <v>1.147343642155612</v>
      </c>
      <c r="BS197" s="7">
        <f t="shared" si="287"/>
        <v>1.1453669539495022</v>
      </c>
      <c r="BT197" s="7">
        <f t="shared" si="287"/>
        <v>1.1433902657433921</v>
      </c>
      <c r="BU197" s="7">
        <f t="shared" si="287"/>
        <v>1.141413577537282</v>
      </c>
      <c r="BV197" s="7">
        <f t="shared" si="287"/>
        <v>1.1394368893311719</v>
      </c>
      <c r="BW197" s="7">
        <f t="shared" si="287"/>
        <v>1.1374602011250619</v>
      </c>
      <c r="BX197" s="7">
        <f t="shared" si="287"/>
        <v>1.1354835129189518</v>
      </c>
      <c r="BY197" s="7">
        <f t="shared" si="287"/>
        <v>1.1335068247128417</v>
      </c>
      <c r="BZ197" s="7">
        <f t="shared" si="287"/>
        <v>1.1315301365067316</v>
      </c>
      <c r="CA197" s="7">
        <f t="shared" si="287"/>
        <v>1.1295534483006215</v>
      </c>
      <c r="CB197" s="7">
        <f t="shared" si="287"/>
        <v>1.1275767600945117</v>
      </c>
      <c r="CC197" s="7">
        <f t="shared" si="287"/>
        <v>1.1256000718884016</v>
      </c>
      <c r="CD197" s="7">
        <f t="shared" si="287"/>
        <v>1.1236233836822915</v>
      </c>
      <c r="CE197" s="7">
        <f t="shared" si="287"/>
        <v>1.1216466954761815</v>
      </c>
      <c r="CF197" s="7">
        <f t="shared" si="288"/>
        <v>1.1198307413688802</v>
      </c>
      <c r="CG197" s="7">
        <f t="shared" si="288"/>
        <v>1.1180147872615787</v>
      </c>
      <c r="CH197" s="7">
        <f t="shared" si="288"/>
        <v>1.1161988331542774</v>
      </c>
      <c r="CI197" s="7">
        <f t="shared" si="288"/>
        <v>1.1143828790469761</v>
      </c>
      <c r="CJ197" s="7">
        <f t="shared" si="288"/>
        <v>1.1125669249396746</v>
      </c>
      <c r="CK197" s="7">
        <f t="shared" si="288"/>
        <v>1.1107509708323733</v>
      </c>
      <c r="CL197" s="7">
        <f t="shared" si="288"/>
        <v>1.1089350167250718</v>
      </c>
      <c r="CM197" s="7">
        <f t="shared" si="288"/>
        <v>1.1071190626177705</v>
      </c>
      <c r="CN197" s="7">
        <f t="shared" si="288"/>
        <v>1.1053031085104692</v>
      </c>
      <c r="CO197" s="7">
        <f t="shared" si="288"/>
        <v>1.1034871544031677</v>
      </c>
      <c r="CP197" s="7">
        <f t="shared" si="289"/>
        <v>1.1016712002958664</v>
      </c>
      <c r="CQ197" s="7">
        <f t="shared" si="289"/>
        <v>1.0998552461885649</v>
      </c>
      <c r="CR197" s="7">
        <f t="shared" si="289"/>
        <v>1.0980392920812636</v>
      </c>
      <c r="CS197" s="7">
        <f t="shared" si="289"/>
        <v>1.0962233379739623</v>
      </c>
      <c r="CT197" s="7">
        <f t="shared" si="289"/>
        <v>1.0944073838666608</v>
      </c>
      <c r="CU197" s="7">
        <f t="shared" si="289"/>
        <v>1.0925914297593595</v>
      </c>
      <c r="CV197" s="7">
        <f t="shared" si="289"/>
        <v>1.0907754756520582</v>
      </c>
      <c r="CW197" s="7">
        <f t="shared" si="289"/>
        <v>1.0889595215447567</v>
      </c>
      <c r="CX197" s="7">
        <f t="shared" si="289"/>
        <v>1.0871435674374554</v>
      </c>
      <c r="CY197" s="7">
        <f t="shared" si="289"/>
        <v>1.0853276133301542</v>
      </c>
      <c r="CZ197" s="7">
        <f t="shared" si="289"/>
        <v>1.0835116592228526</v>
      </c>
      <c r="DA197" s="7">
        <f t="shared" si="289"/>
        <v>1.0816957051155514</v>
      </c>
      <c r="DB197" s="7">
        <f t="shared" si="289"/>
        <v>1.0798797510082498</v>
      </c>
      <c r="DC197" s="7">
        <f t="shared" si="289"/>
        <v>1.0780637969009486</v>
      </c>
      <c r="DD197" s="7">
        <f t="shared" si="290"/>
        <v>1.0763676444503287</v>
      </c>
      <c r="DE197" s="7">
        <f t="shared" si="290"/>
        <v>1.0746714919997089</v>
      </c>
      <c r="DF197" s="7">
        <f t="shared" si="290"/>
        <v>1.0729753395490891</v>
      </c>
      <c r="DG197" s="7">
        <f t="shared" si="290"/>
        <v>1.0712791870984693</v>
      </c>
      <c r="DH197" s="7">
        <f t="shared" si="290"/>
        <v>1.0695830346478492</v>
      </c>
      <c r="DI197" s="7">
        <f t="shared" si="290"/>
        <v>1.0678868821972294</v>
      </c>
      <c r="DJ197" s="7">
        <f t="shared" si="290"/>
        <v>1.0661907297466096</v>
      </c>
      <c r="DK197" s="7">
        <f t="shared" si="290"/>
        <v>1.0644945772959897</v>
      </c>
      <c r="DL197" s="7">
        <f t="shared" si="290"/>
        <v>1.0627984248453699</v>
      </c>
      <c r="DM197" s="7">
        <f t="shared" si="290"/>
        <v>1.0611022723947499</v>
      </c>
      <c r="DN197" s="7">
        <f t="shared" si="291"/>
        <v>1.05940611994413</v>
      </c>
      <c r="DO197" s="7">
        <f t="shared" si="291"/>
        <v>1.0577099674935102</v>
      </c>
      <c r="DP197" s="7">
        <f t="shared" si="291"/>
        <v>1.0560138150428904</v>
      </c>
      <c r="DQ197" s="7">
        <f t="shared" si="291"/>
        <v>1.0543176625922706</v>
      </c>
      <c r="DR197" s="7">
        <f t="shared" si="291"/>
        <v>1.0526215101416507</v>
      </c>
      <c r="DS197" s="7">
        <f t="shared" si="291"/>
        <v>1.0509253576910309</v>
      </c>
      <c r="DT197" s="7">
        <f t="shared" si="291"/>
        <v>1.0492292052404109</v>
      </c>
      <c r="DU197" s="7">
        <f t="shared" si="291"/>
        <v>1.047533052789791</v>
      </c>
      <c r="DV197" s="7">
        <f t="shared" si="291"/>
        <v>1.0458369003391712</v>
      </c>
      <c r="DW197" s="7">
        <f t="shared" si="291"/>
        <v>1.0441407478885514</v>
      </c>
      <c r="DX197" s="7">
        <f t="shared" si="291"/>
        <v>1.0424445954379316</v>
      </c>
      <c r="DY197" s="7">
        <f t="shared" si="291"/>
        <v>1.0407484429873115</v>
      </c>
      <c r="DZ197" s="7">
        <f t="shared" si="291"/>
        <v>1.0390522905366917</v>
      </c>
      <c r="EA197" s="7">
        <f t="shared" si="291"/>
        <v>1.0373561380860719</v>
      </c>
      <c r="EC197" s="1">
        <v>1.94</v>
      </c>
      <c r="ED197" s="4">
        <f t="shared" si="274"/>
        <v>1.2499892550143266</v>
      </c>
      <c r="EE197" s="4">
        <f t="shared" si="275"/>
        <v>1.2466096465412249</v>
      </c>
      <c r="EF197" s="4">
        <f t="shared" si="276"/>
        <v>1.2290153705096432</v>
      </c>
      <c r="EG197" s="4">
        <f t="shared" si="277"/>
        <v>1.2004524829420393</v>
      </c>
      <c r="EH197" s="4">
        <f t="shared" si="278"/>
        <v>1.1690872124228227</v>
      </c>
      <c r="EI197" s="4">
        <f t="shared" si="279"/>
        <v>1.1216466954761815</v>
      </c>
      <c r="EJ197" s="4">
        <f t="shared" si="280"/>
        <v>1.0780637969009486</v>
      </c>
      <c r="EK197" s="4">
        <f t="shared" si="281"/>
        <v>1.0373561380860719</v>
      </c>
    </row>
    <row r="198" spans="16:141" x14ac:dyDescent="0.35">
      <c r="P198" s="1">
        <f t="shared" si="292"/>
        <v>1.95</v>
      </c>
      <c r="Q198" s="7">
        <f t="shared" si="282"/>
        <v>1.2499910458452723</v>
      </c>
      <c r="R198" s="7">
        <f t="shared" si="282"/>
        <v>1.2494594206522656</v>
      </c>
      <c r="S198" s="7">
        <f t="shared" si="282"/>
        <v>1.2489277954592588</v>
      </c>
      <c r="T198" s="7">
        <f t="shared" si="282"/>
        <v>1.2483961702662518</v>
      </c>
      <c r="U198" s="7">
        <f t="shared" si="282"/>
        <v>1.2478645450732451</v>
      </c>
      <c r="V198" s="7">
        <f t="shared" si="282"/>
        <v>1.2473329198802383</v>
      </c>
      <c r="W198" s="7">
        <f t="shared" si="282"/>
        <v>1.2468012946872316</v>
      </c>
      <c r="X198" s="7">
        <f t="shared" si="283"/>
        <v>1.2453814143831661</v>
      </c>
      <c r="Y198" s="7">
        <f t="shared" si="283"/>
        <v>1.2439615340791008</v>
      </c>
      <c r="Z198" s="7">
        <f t="shared" si="283"/>
        <v>1.2425416537750356</v>
      </c>
      <c r="AA198" s="7">
        <f t="shared" si="283"/>
        <v>1.2411217734709703</v>
      </c>
      <c r="AB198" s="7">
        <f t="shared" si="283"/>
        <v>1.239701893166905</v>
      </c>
      <c r="AC198" s="7">
        <f t="shared" si="283"/>
        <v>1.2382820128628398</v>
      </c>
      <c r="AD198" s="7">
        <f t="shared" si="283"/>
        <v>1.2368621325587745</v>
      </c>
      <c r="AE198" s="7">
        <f t="shared" si="283"/>
        <v>1.2354422522547093</v>
      </c>
      <c r="AF198" s="7">
        <f t="shared" si="283"/>
        <v>1.234022371950644</v>
      </c>
      <c r="AG198" s="7">
        <f t="shared" si="283"/>
        <v>1.2326024916465788</v>
      </c>
      <c r="AH198" s="7">
        <f t="shared" si="283"/>
        <v>1.2311826113425135</v>
      </c>
      <c r="AI198" s="7">
        <f t="shared" si="283"/>
        <v>1.2297627310384482</v>
      </c>
      <c r="AJ198" s="7">
        <f t="shared" si="284"/>
        <v>1.2274261759462601</v>
      </c>
      <c r="AK198" s="7">
        <f t="shared" si="284"/>
        <v>1.225089620854072</v>
      </c>
      <c r="AL198" s="7">
        <f t="shared" si="284"/>
        <v>1.2227530657618841</v>
      </c>
      <c r="AM198" s="7">
        <f t="shared" si="284"/>
        <v>1.220416510669696</v>
      </c>
      <c r="AN198" s="7">
        <f t="shared" si="284"/>
        <v>1.2180799555775079</v>
      </c>
      <c r="AO198" s="7">
        <f t="shared" si="284"/>
        <v>1.2157434004853198</v>
      </c>
      <c r="AP198" s="7">
        <f t="shared" si="284"/>
        <v>1.2134068453931319</v>
      </c>
      <c r="AQ198" s="7">
        <f t="shared" si="284"/>
        <v>1.2110702903009438</v>
      </c>
      <c r="AR198" s="7">
        <f t="shared" si="284"/>
        <v>1.2087337352087557</v>
      </c>
      <c r="AS198" s="7">
        <f t="shared" si="284"/>
        <v>1.2063971801165676</v>
      </c>
      <c r="AT198" s="7">
        <f t="shared" si="284"/>
        <v>1.2040606250243797</v>
      </c>
      <c r="AU198" s="7">
        <f t="shared" si="284"/>
        <v>1.2017240699321916</v>
      </c>
      <c r="AV198" s="7">
        <f t="shared" si="285"/>
        <v>1.1991323491818084</v>
      </c>
      <c r="AW198" s="7">
        <f t="shared" si="285"/>
        <v>1.1965406284314253</v>
      </c>
      <c r="AX198" s="7">
        <f t="shared" si="285"/>
        <v>1.1939489076810421</v>
      </c>
      <c r="AY198" s="7">
        <f t="shared" si="285"/>
        <v>1.191357186930659</v>
      </c>
      <c r="AZ198" s="7">
        <f t="shared" si="285"/>
        <v>1.1887654661802758</v>
      </c>
      <c r="BA198" s="7">
        <f t="shared" si="285"/>
        <v>1.1861737454298926</v>
      </c>
      <c r="BB198" s="7">
        <f t="shared" si="285"/>
        <v>1.1835820246795095</v>
      </c>
      <c r="BC198" s="7">
        <f t="shared" si="285"/>
        <v>1.1809903039291263</v>
      </c>
      <c r="BD198" s="7">
        <f t="shared" si="285"/>
        <v>1.1783985831787431</v>
      </c>
      <c r="BE198" s="7">
        <f t="shared" si="285"/>
        <v>1.17580686242836</v>
      </c>
      <c r="BF198" s="7">
        <f t="shared" si="285"/>
        <v>1.1732151416779768</v>
      </c>
      <c r="BG198" s="7">
        <f t="shared" si="285"/>
        <v>1.1706234209275936</v>
      </c>
      <c r="BH198" s="7">
        <f t="shared" si="286"/>
        <v>1.1686651481713142</v>
      </c>
      <c r="BI198" s="7">
        <f t="shared" si="286"/>
        <v>1.1667068754150349</v>
      </c>
      <c r="BJ198" s="7">
        <f t="shared" si="286"/>
        <v>1.1647486026587555</v>
      </c>
      <c r="BK198" s="7">
        <f t="shared" si="286"/>
        <v>1.1627903299024762</v>
      </c>
      <c r="BL198" s="7">
        <f t="shared" si="286"/>
        <v>1.1608320571461967</v>
      </c>
      <c r="BM198" s="7">
        <f t="shared" si="286"/>
        <v>1.1588737843899175</v>
      </c>
      <c r="BN198" s="7">
        <f t="shared" si="286"/>
        <v>1.156915511633638</v>
      </c>
      <c r="BO198" s="7">
        <f t="shared" si="286"/>
        <v>1.1549572388773588</v>
      </c>
      <c r="BP198" s="7">
        <f t="shared" si="286"/>
        <v>1.1529989661210793</v>
      </c>
      <c r="BQ198" s="7">
        <f t="shared" si="286"/>
        <v>1.1510406933648001</v>
      </c>
      <c r="BR198" s="7">
        <f t="shared" si="287"/>
        <v>1.1490824206085206</v>
      </c>
      <c r="BS198" s="7">
        <f t="shared" si="287"/>
        <v>1.1471241478522414</v>
      </c>
      <c r="BT198" s="7">
        <f t="shared" si="287"/>
        <v>1.1451658750959619</v>
      </c>
      <c r="BU198" s="7">
        <f t="shared" si="287"/>
        <v>1.1432076023396824</v>
      </c>
      <c r="BV198" s="7">
        <f t="shared" si="287"/>
        <v>1.1412493295834032</v>
      </c>
      <c r="BW198" s="7">
        <f t="shared" si="287"/>
        <v>1.1392910568271237</v>
      </c>
      <c r="BX198" s="7">
        <f t="shared" si="287"/>
        <v>1.1373327840708445</v>
      </c>
      <c r="BY198" s="7">
        <f t="shared" si="287"/>
        <v>1.135374511314565</v>
      </c>
      <c r="BZ198" s="7">
        <f t="shared" si="287"/>
        <v>1.1334162385582858</v>
      </c>
      <c r="CA198" s="7">
        <f t="shared" si="287"/>
        <v>1.1314579658020063</v>
      </c>
      <c r="CB198" s="7">
        <f t="shared" si="287"/>
        <v>1.1294996930457271</v>
      </c>
      <c r="CC198" s="7">
        <f t="shared" si="287"/>
        <v>1.1275414202894476</v>
      </c>
      <c r="CD198" s="7">
        <f t="shared" si="287"/>
        <v>1.1255831475331683</v>
      </c>
      <c r="CE198" s="7">
        <f t="shared" si="287"/>
        <v>1.1236248747768889</v>
      </c>
      <c r="CF198" s="7">
        <f t="shared" si="288"/>
        <v>1.1218226685009496</v>
      </c>
      <c r="CG198" s="7">
        <f t="shared" si="288"/>
        <v>1.1200204622250103</v>
      </c>
      <c r="CH198" s="7">
        <f t="shared" si="288"/>
        <v>1.1182182559490708</v>
      </c>
      <c r="CI198" s="7">
        <f t="shared" si="288"/>
        <v>1.1164160496731315</v>
      </c>
      <c r="CJ198" s="7">
        <f t="shared" si="288"/>
        <v>1.1146138433971922</v>
      </c>
      <c r="CK198" s="7">
        <f t="shared" si="288"/>
        <v>1.1128116371212529</v>
      </c>
      <c r="CL198" s="7">
        <f t="shared" si="288"/>
        <v>1.1110094308453136</v>
      </c>
      <c r="CM198" s="7">
        <f t="shared" si="288"/>
        <v>1.1092072245693743</v>
      </c>
      <c r="CN198" s="7">
        <f t="shared" si="288"/>
        <v>1.1074050182934347</v>
      </c>
      <c r="CO198" s="7">
        <f t="shared" si="288"/>
        <v>1.1056028120174954</v>
      </c>
      <c r="CP198" s="7">
        <f t="shared" si="289"/>
        <v>1.1038006057415561</v>
      </c>
      <c r="CQ198" s="7">
        <f t="shared" si="289"/>
        <v>1.1019983994656168</v>
      </c>
      <c r="CR198" s="7">
        <f t="shared" si="289"/>
        <v>1.1001961931896775</v>
      </c>
      <c r="CS198" s="7">
        <f t="shared" si="289"/>
        <v>1.098393986913738</v>
      </c>
      <c r="CT198" s="7">
        <f t="shared" si="289"/>
        <v>1.0965917806377987</v>
      </c>
      <c r="CU198" s="7">
        <f t="shared" si="289"/>
        <v>1.0947895743618594</v>
      </c>
      <c r="CV198" s="7">
        <f t="shared" si="289"/>
        <v>1.0929873680859201</v>
      </c>
      <c r="CW198" s="7">
        <f t="shared" si="289"/>
        <v>1.0911851618099808</v>
      </c>
      <c r="CX198" s="7">
        <f t="shared" si="289"/>
        <v>1.0893829555340415</v>
      </c>
      <c r="CY198" s="7">
        <f t="shared" si="289"/>
        <v>1.0875807492581022</v>
      </c>
      <c r="CZ198" s="7">
        <f t="shared" si="289"/>
        <v>1.0857785429821627</v>
      </c>
      <c r="DA198" s="7">
        <f t="shared" si="289"/>
        <v>1.0839763367062234</v>
      </c>
      <c r="DB198" s="7">
        <f t="shared" si="289"/>
        <v>1.0821741304302841</v>
      </c>
      <c r="DC198" s="7">
        <f t="shared" si="289"/>
        <v>1.0803719241543448</v>
      </c>
      <c r="DD198" s="7">
        <f t="shared" si="290"/>
        <v>1.0786779193727352</v>
      </c>
      <c r="DE198" s="7">
        <f t="shared" si="290"/>
        <v>1.0769839145911253</v>
      </c>
      <c r="DF198" s="7">
        <f t="shared" si="290"/>
        <v>1.0752899098095157</v>
      </c>
      <c r="DG198" s="7">
        <f t="shared" si="290"/>
        <v>1.073595905027906</v>
      </c>
      <c r="DH198" s="7">
        <f t="shared" si="290"/>
        <v>1.0719019002462964</v>
      </c>
      <c r="DI198" s="7">
        <f t="shared" si="290"/>
        <v>1.0702078954646868</v>
      </c>
      <c r="DJ198" s="7">
        <f t="shared" si="290"/>
        <v>1.0685138906830769</v>
      </c>
      <c r="DK198" s="7">
        <f t="shared" si="290"/>
        <v>1.0668198859014673</v>
      </c>
      <c r="DL198" s="7">
        <f t="shared" si="290"/>
        <v>1.0651258811198576</v>
      </c>
      <c r="DM198" s="7">
        <f t="shared" si="290"/>
        <v>1.063431876338248</v>
      </c>
      <c r="DN198" s="7">
        <f t="shared" si="291"/>
        <v>1.0617378715566383</v>
      </c>
      <c r="DO198" s="7">
        <f t="shared" si="291"/>
        <v>1.0600438667750285</v>
      </c>
      <c r="DP198" s="7">
        <f t="shared" si="291"/>
        <v>1.0583498619934189</v>
      </c>
      <c r="DQ198" s="7">
        <f t="shared" si="291"/>
        <v>1.0566558572118092</v>
      </c>
      <c r="DR198" s="7">
        <f t="shared" si="291"/>
        <v>1.0549618524301996</v>
      </c>
      <c r="DS198" s="7">
        <f t="shared" si="291"/>
        <v>1.0532678476485899</v>
      </c>
      <c r="DT198" s="7">
        <f t="shared" si="291"/>
        <v>1.0515738428669801</v>
      </c>
      <c r="DU198" s="7">
        <f t="shared" si="291"/>
        <v>1.0498798380853704</v>
      </c>
      <c r="DV198" s="7">
        <f t="shared" si="291"/>
        <v>1.0481858333037608</v>
      </c>
      <c r="DW198" s="7">
        <f t="shared" si="291"/>
        <v>1.0464918285221512</v>
      </c>
      <c r="DX198" s="7">
        <f t="shared" si="291"/>
        <v>1.0447978237405415</v>
      </c>
      <c r="DY198" s="7">
        <f t="shared" si="291"/>
        <v>1.0431038189589317</v>
      </c>
      <c r="DZ198" s="7">
        <f t="shared" si="291"/>
        <v>1.041409814177322</v>
      </c>
      <c r="EA198" s="7">
        <f t="shared" si="291"/>
        <v>1.0397158093957124</v>
      </c>
      <c r="EC198" s="1">
        <v>1.95</v>
      </c>
      <c r="ED198" s="4">
        <f t="shared" si="274"/>
        <v>1.2499910458452721</v>
      </c>
      <c r="EE198" s="4">
        <f t="shared" si="275"/>
        <v>1.2468012946872313</v>
      </c>
      <c r="EF198" s="4">
        <f t="shared" si="276"/>
        <v>1.2297627310384482</v>
      </c>
      <c r="EG198" s="4">
        <f t="shared" si="277"/>
        <v>1.2017240699321916</v>
      </c>
      <c r="EH198" s="4">
        <f t="shared" si="278"/>
        <v>1.1706234209275936</v>
      </c>
      <c r="EI198" s="4">
        <f t="shared" si="279"/>
        <v>1.1236248747768889</v>
      </c>
      <c r="EJ198" s="4">
        <f t="shared" si="280"/>
        <v>1.0803719241543448</v>
      </c>
      <c r="EK198" s="4">
        <f t="shared" si="281"/>
        <v>1.0397158093957124</v>
      </c>
    </row>
    <row r="199" spans="16:141" x14ac:dyDescent="0.35">
      <c r="P199" s="1">
        <f t="shared" si="292"/>
        <v>1.96</v>
      </c>
      <c r="Q199" s="7">
        <f t="shared" si="282"/>
        <v>1.2499928366762176</v>
      </c>
      <c r="R199" s="7">
        <f t="shared" si="282"/>
        <v>1.2494928543690542</v>
      </c>
      <c r="S199" s="7">
        <f t="shared" si="282"/>
        <v>1.248992872061891</v>
      </c>
      <c r="T199" s="7">
        <f t="shared" si="282"/>
        <v>1.2484928897547278</v>
      </c>
      <c r="U199" s="7">
        <f t="shared" si="282"/>
        <v>1.2479929074475644</v>
      </c>
      <c r="V199" s="7">
        <f t="shared" si="282"/>
        <v>1.247492925140401</v>
      </c>
      <c r="W199" s="7">
        <f t="shared" si="282"/>
        <v>1.2469929428332378</v>
      </c>
      <c r="X199" s="7">
        <f t="shared" si="283"/>
        <v>1.245619371894406</v>
      </c>
      <c r="Y199" s="7">
        <f t="shared" si="283"/>
        <v>1.2442458009555739</v>
      </c>
      <c r="Z199" s="7">
        <f t="shared" si="283"/>
        <v>1.2428722300167419</v>
      </c>
      <c r="AA199" s="7">
        <f t="shared" si="283"/>
        <v>1.2414986590779098</v>
      </c>
      <c r="AB199" s="7">
        <f t="shared" si="283"/>
        <v>1.2401250881390777</v>
      </c>
      <c r="AC199" s="7">
        <f t="shared" si="283"/>
        <v>1.2387515172002457</v>
      </c>
      <c r="AD199" s="7">
        <f t="shared" si="283"/>
        <v>1.2373779462614136</v>
      </c>
      <c r="AE199" s="7">
        <f t="shared" si="283"/>
        <v>1.2360043753225816</v>
      </c>
      <c r="AF199" s="7">
        <f t="shared" si="283"/>
        <v>1.2346308043837495</v>
      </c>
      <c r="AG199" s="7">
        <f t="shared" si="283"/>
        <v>1.2332572334449174</v>
      </c>
      <c r="AH199" s="7">
        <f t="shared" si="283"/>
        <v>1.2318836625060854</v>
      </c>
      <c r="AI199" s="7">
        <f t="shared" si="283"/>
        <v>1.2305100915672533</v>
      </c>
      <c r="AJ199" s="7">
        <f t="shared" si="284"/>
        <v>1.2282172220135106</v>
      </c>
      <c r="AK199" s="7">
        <f t="shared" si="284"/>
        <v>1.2259243524597681</v>
      </c>
      <c r="AL199" s="7">
        <f t="shared" si="284"/>
        <v>1.2236314829060257</v>
      </c>
      <c r="AM199" s="7">
        <f t="shared" si="284"/>
        <v>1.2213386133522832</v>
      </c>
      <c r="AN199" s="7">
        <f t="shared" si="284"/>
        <v>1.2190457437985407</v>
      </c>
      <c r="AO199" s="7">
        <f t="shared" si="284"/>
        <v>1.2167528742447984</v>
      </c>
      <c r="AP199" s="7">
        <f t="shared" si="284"/>
        <v>1.2144600046910559</v>
      </c>
      <c r="AQ199" s="7">
        <f t="shared" si="284"/>
        <v>1.2121671351373133</v>
      </c>
      <c r="AR199" s="7">
        <f t="shared" si="284"/>
        <v>1.2098742655835708</v>
      </c>
      <c r="AS199" s="7">
        <f t="shared" si="284"/>
        <v>1.2075813960298283</v>
      </c>
      <c r="AT199" s="7">
        <f t="shared" si="284"/>
        <v>1.205288526476086</v>
      </c>
      <c r="AU199" s="7">
        <f t="shared" si="284"/>
        <v>1.2029956569223434</v>
      </c>
      <c r="AV199" s="7">
        <f t="shared" si="285"/>
        <v>1.2004259879648453</v>
      </c>
      <c r="AW199" s="7">
        <f t="shared" si="285"/>
        <v>1.197856319007347</v>
      </c>
      <c r="AX199" s="7">
        <f t="shared" si="285"/>
        <v>1.1952866500498489</v>
      </c>
      <c r="AY199" s="7">
        <f t="shared" si="285"/>
        <v>1.1927169810923506</v>
      </c>
      <c r="AZ199" s="7">
        <f t="shared" si="285"/>
        <v>1.1901473121348523</v>
      </c>
      <c r="BA199" s="7">
        <f t="shared" si="285"/>
        <v>1.1875776431773541</v>
      </c>
      <c r="BB199" s="7">
        <f t="shared" si="285"/>
        <v>1.1850079742198558</v>
      </c>
      <c r="BC199" s="7">
        <f t="shared" si="285"/>
        <v>1.1824383052623575</v>
      </c>
      <c r="BD199" s="7">
        <f t="shared" si="285"/>
        <v>1.1798686363048594</v>
      </c>
      <c r="BE199" s="7">
        <f t="shared" si="285"/>
        <v>1.1772989673473611</v>
      </c>
      <c r="BF199" s="7">
        <f t="shared" si="285"/>
        <v>1.1747292983898627</v>
      </c>
      <c r="BG199" s="7">
        <f t="shared" si="285"/>
        <v>1.1721596294323646</v>
      </c>
      <c r="BH199" s="7">
        <f t="shared" si="286"/>
        <v>1.1702197721259162</v>
      </c>
      <c r="BI199" s="7">
        <f t="shared" si="286"/>
        <v>1.1682799148194674</v>
      </c>
      <c r="BJ199" s="7">
        <f t="shared" si="286"/>
        <v>1.1663400575130187</v>
      </c>
      <c r="BK199" s="7">
        <f t="shared" si="286"/>
        <v>1.1644002002065701</v>
      </c>
      <c r="BL199" s="7">
        <f t="shared" si="286"/>
        <v>1.1624603429001215</v>
      </c>
      <c r="BM199" s="7">
        <f t="shared" si="286"/>
        <v>1.1605204855936728</v>
      </c>
      <c r="BN199" s="7">
        <f t="shared" si="286"/>
        <v>1.158580628287224</v>
      </c>
      <c r="BO199" s="7">
        <f t="shared" si="286"/>
        <v>1.1566407709807753</v>
      </c>
      <c r="BP199" s="7">
        <f t="shared" si="286"/>
        <v>1.1547009136743267</v>
      </c>
      <c r="BQ199" s="7">
        <f t="shared" si="286"/>
        <v>1.1527610563678781</v>
      </c>
      <c r="BR199" s="7">
        <f t="shared" si="287"/>
        <v>1.1508211990614294</v>
      </c>
      <c r="BS199" s="7">
        <f t="shared" si="287"/>
        <v>1.1488813417549806</v>
      </c>
      <c r="BT199" s="7">
        <f t="shared" si="287"/>
        <v>1.1469414844485319</v>
      </c>
      <c r="BU199" s="7">
        <f t="shared" si="287"/>
        <v>1.1450016271420833</v>
      </c>
      <c r="BV199" s="7">
        <f t="shared" si="287"/>
        <v>1.1430617698356347</v>
      </c>
      <c r="BW199" s="7">
        <f t="shared" si="287"/>
        <v>1.141121912529186</v>
      </c>
      <c r="BX199" s="7">
        <f t="shared" si="287"/>
        <v>1.1391820552227372</v>
      </c>
      <c r="BY199" s="7">
        <f t="shared" si="287"/>
        <v>1.1372421979162886</v>
      </c>
      <c r="BZ199" s="7">
        <f t="shared" si="287"/>
        <v>1.1353023406098399</v>
      </c>
      <c r="CA199" s="7">
        <f t="shared" si="287"/>
        <v>1.1333624833033913</v>
      </c>
      <c r="CB199" s="7">
        <f t="shared" si="287"/>
        <v>1.1314226259969424</v>
      </c>
      <c r="CC199" s="7">
        <f t="shared" si="287"/>
        <v>1.1294827686904938</v>
      </c>
      <c r="CD199" s="7">
        <f t="shared" si="287"/>
        <v>1.1275429113840452</v>
      </c>
      <c r="CE199" s="7">
        <f t="shared" si="287"/>
        <v>1.1256030540775965</v>
      </c>
      <c r="CF199" s="7">
        <f t="shared" si="288"/>
        <v>1.1238145956330192</v>
      </c>
      <c r="CG199" s="7">
        <f t="shared" si="288"/>
        <v>1.1220261371884419</v>
      </c>
      <c r="CH199" s="7">
        <f t="shared" si="288"/>
        <v>1.1202376787438646</v>
      </c>
      <c r="CI199" s="7">
        <f t="shared" si="288"/>
        <v>1.1184492202992873</v>
      </c>
      <c r="CJ199" s="7">
        <f t="shared" si="288"/>
        <v>1.11666076185471</v>
      </c>
      <c r="CK199" s="7">
        <f t="shared" si="288"/>
        <v>1.1148723034101327</v>
      </c>
      <c r="CL199" s="7">
        <f t="shared" si="288"/>
        <v>1.1130838449655553</v>
      </c>
      <c r="CM199" s="7">
        <f t="shared" si="288"/>
        <v>1.111295386520978</v>
      </c>
      <c r="CN199" s="7">
        <f t="shared" si="288"/>
        <v>1.1095069280764007</v>
      </c>
      <c r="CO199" s="7">
        <f t="shared" si="288"/>
        <v>1.1077184696318234</v>
      </c>
      <c r="CP199" s="7">
        <f t="shared" si="289"/>
        <v>1.1059300111872461</v>
      </c>
      <c r="CQ199" s="7">
        <f t="shared" si="289"/>
        <v>1.1041415527426688</v>
      </c>
      <c r="CR199" s="7">
        <f t="shared" si="289"/>
        <v>1.1023530942980915</v>
      </c>
      <c r="CS199" s="7">
        <f t="shared" si="289"/>
        <v>1.1005646358535142</v>
      </c>
      <c r="CT199" s="7">
        <f t="shared" si="289"/>
        <v>1.0987761774089368</v>
      </c>
      <c r="CU199" s="7">
        <f t="shared" si="289"/>
        <v>1.0969877189643595</v>
      </c>
      <c r="CV199" s="7">
        <f t="shared" si="289"/>
        <v>1.0951992605197824</v>
      </c>
      <c r="CW199" s="7">
        <f t="shared" si="289"/>
        <v>1.0934108020752051</v>
      </c>
      <c r="CX199" s="7">
        <f t="shared" si="289"/>
        <v>1.0916223436306278</v>
      </c>
      <c r="CY199" s="7">
        <f t="shared" si="289"/>
        <v>1.0898338851860505</v>
      </c>
      <c r="CZ199" s="7">
        <f t="shared" si="289"/>
        <v>1.0880454267414732</v>
      </c>
      <c r="DA199" s="7">
        <f t="shared" si="289"/>
        <v>1.0862569682968959</v>
      </c>
      <c r="DB199" s="7">
        <f t="shared" si="289"/>
        <v>1.0844685098523186</v>
      </c>
      <c r="DC199" s="7">
        <f t="shared" si="289"/>
        <v>1.0826800514077413</v>
      </c>
      <c r="DD199" s="7">
        <f t="shared" si="290"/>
        <v>1.0809881942951416</v>
      </c>
      <c r="DE199" s="7">
        <f t="shared" si="290"/>
        <v>1.0792963371825419</v>
      </c>
      <c r="DF199" s="7">
        <f t="shared" si="290"/>
        <v>1.0776044800699425</v>
      </c>
      <c r="DG199" s="7">
        <f t="shared" si="290"/>
        <v>1.075912622957343</v>
      </c>
      <c r="DH199" s="7">
        <f t="shared" si="290"/>
        <v>1.0742207658447436</v>
      </c>
      <c r="DI199" s="7">
        <f t="shared" si="290"/>
        <v>1.0725289087321439</v>
      </c>
      <c r="DJ199" s="7">
        <f t="shared" si="290"/>
        <v>1.0708370516195445</v>
      </c>
      <c r="DK199" s="7">
        <f t="shared" si="290"/>
        <v>1.069145194506945</v>
      </c>
      <c r="DL199" s="7">
        <f t="shared" si="290"/>
        <v>1.0674533373943453</v>
      </c>
      <c r="DM199" s="7">
        <f t="shared" si="290"/>
        <v>1.0657614802817459</v>
      </c>
      <c r="DN199" s="7">
        <f t="shared" si="291"/>
        <v>1.0640696231691464</v>
      </c>
      <c r="DO199" s="7">
        <f t="shared" si="291"/>
        <v>1.0623777660565468</v>
      </c>
      <c r="DP199" s="7">
        <f t="shared" si="291"/>
        <v>1.0606859089439473</v>
      </c>
      <c r="DQ199" s="7">
        <f t="shared" si="291"/>
        <v>1.0589940518313479</v>
      </c>
      <c r="DR199" s="7">
        <f t="shared" si="291"/>
        <v>1.0573021947187484</v>
      </c>
      <c r="DS199" s="7">
        <f t="shared" si="291"/>
        <v>1.0556103376061488</v>
      </c>
      <c r="DT199" s="7">
        <f t="shared" si="291"/>
        <v>1.0539184804935493</v>
      </c>
      <c r="DU199" s="7">
        <f t="shared" si="291"/>
        <v>1.0522266233809499</v>
      </c>
      <c r="DV199" s="7">
        <f t="shared" si="291"/>
        <v>1.0505347662683502</v>
      </c>
      <c r="DW199" s="7">
        <f t="shared" si="291"/>
        <v>1.0488429091557507</v>
      </c>
      <c r="DX199" s="7">
        <f t="shared" si="291"/>
        <v>1.0471510520431513</v>
      </c>
      <c r="DY199" s="7">
        <f t="shared" si="291"/>
        <v>1.0454591949305518</v>
      </c>
      <c r="DZ199" s="7">
        <f t="shared" si="291"/>
        <v>1.0437673378179522</v>
      </c>
      <c r="EA199" s="7">
        <f t="shared" si="291"/>
        <v>1.0420754807053527</v>
      </c>
      <c r="EC199" s="1">
        <v>1.96</v>
      </c>
      <c r="ED199" s="4">
        <f t="shared" si="274"/>
        <v>1.2499928366762179</v>
      </c>
      <c r="EE199" s="4">
        <f t="shared" si="275"/>
        <v>1.246992942833238</v>
      </c>
      <c r="EF199" s="4">
        <f t="shared" si="276"/>
        <v>1.2305100915672533</v>
      </c>
      <c r="EG199" s="4">
        <f t="shared" si="277"/>
        <v>1.2029956569223437</v>
      </c>
      <c r="EH199" s="4">
        <f t="shared" si="278"/>
        <v>1.1721596294323646</v>
      </c>
      <c r="EI199" s="4">
        <f t="shared" si="279"/>
        <v>1.1256030540775963</v>
      </c>
      <c r="EJ199" s="4">
        <f t="shared" si="280"/>
        <v>1.082680051407741</v>
      </c>
      <c r="EK199" s="4">
        <f t="shared" si="281"/>
        <v>1.0420754807053527</v>
      </c>
    </row>
    <row r="200" spans="16:141" x14ac:dyDescent="0.35">
      <c r="P200" s="1">
        <f t="shared" si="292"/>
        <v>1.97</v>
      </c>
      <c r="Q200" s="7">
        <f t="shared" si="282"/>
        <v>1.2499946275071634</v>
      </c>
      <c r="R200" s="7">
        <f t="shared" si="282"/>
        <v>1.2495262880858435</v>
      </c>
      <c r="S200" s="7">
        <f t="shared" si="282"/>
        <v>1.2490579486645237</v>
      </c>
      <c r="T200" s="7">
        <f t="shared" si="282"/>
        <v>1.2485896092432038</v>
      </c>
      <c r="U200" s="7">
        <f t="shared" si="282"/>
        <v>1.2481212698218842</v>
      </c>
      <c r="V200" s="7">
        <f t="shared" si="282"/>
        <v>1.2476529304005644</v>
      </c>
      <c r="W200" s="7">
        <f t="shared" si="282"/>
        <v>1.2471845909792445</v>
      </c>
      <c r="X200" s="7">
        <f t="shared" si="283"/>
        <v>1.2458573294056456</v>
      </c>
      <c r="Y200" s="7">
        <f t="shared" si="283"/>
        <v>1.2445300678320468</v>
      </c>
      <c r="Z200" s="7">
        <f t="shared" si="283"/>
        <v>1.2432028062584479</v>
      </c>
      <c r="AA200" s="7">
        <f t="shared" si="283"/>
        <v>1.2418755446848491</v>
      </c>
      <c r="AB200" s="7">
        <f t="shared" si="283"/>
        <v>1.2405482831112502</v>
      </c>
      <c r="AC200" s="7">
        <f t="shared" si="283"/>
        <v>1.2392210215376513</v>
      </c>
      <c r="AD200" s="7">
        <f t="shared" si="283"/>
        <v>1.2378937599640527</v>
      </c>
      <c r="AE200" s="7">
        <f t="shared" si="283"/>
        <v>1.2365664983904538</v>
      </c>
      <c r="AF200" s="7">
        <f t="shared" si="283"/>
        <v>1.235239236816855</v>
      </c>
      <c r="AG200" s="7">
        <f t="shared" si="283"/>
        <v>1.2339119752432561</v>
      </c>
      <c r="AH200" s="7">
        <f t="shared" si="283"/>
        <v>1.2325847136696573</v>
      </c>
      <c r="AI200" s="7">
        <f t="shared" si="283"/>
        <v>1.2312574520960584</v>
      </c>
      <c r="AJ200" s="7">
        <f t="shared" si="284"/>
        <v>1.2290082680807615</v>
      </c>
      <c r="AK200" s="7">
        <f t="shared" si="284"/>
        <v>1.2267590840654647</v>
      </c>
      <c r="AL200" s="7">
        <f t="shared" si="284"/>
        <v>1.2245099000501678</v>
      </c>
      <c r="AM200" s="7">
        <f t="shared" si="284"/>
        <v>1.2222607160348709</v>
      </c>
      <c r="AN200" s="7">
        <f t="shared" si="284"/>
        <v>1.2200115320195741</v>
      </c>
      <c r="AO200" s="7">
        <f t="shared" si="284"/>
        <v>1.2177623480042772</v>
      </c>
      <c r="AP200" s="7">
        <f t="shared" si="284"/>
        <v>1.2155131639889802</v>
      </c>
      <c r="AQ200" s="7">
        <f t="shared" si="284"/>
        <v>1.2132639799736835</v>
      </c>
      <c r="AR200" s="7">
        <f t="shared" si="284"/>
        <v>1.2110147959583866</v>
      </c>
      <c r="AS200" s="7">
        <f t="shared" si="284"/>
        <v>1.2087656119430896</v>
      </c>
      <c r="AT200" s="7">
        <f t="shared" si="284"/>
        <v>1.2065164279277929</v>
      </c>
      <c r="AU200" s="7">
        <f t="shared" si="284"/>
        <v>1.204267243912496</v>
      </c>
      <c r="AV200" s="7">
        <f t="shared" si="285"/>
        <v>1.2017196267478827</v>
      </c>
      <c r="AW200" s="7">
        <f t="shared" si="285"/>
        <v>1.1991720095832692</v>
      </c>
      <c r="AX200" s="7">
        <f t="shared" si="285"/>
        <v>1.1966243924186557</v>
      </c>
      <c r="AY200" s="7">
        <f t="shared" si="285"/>
        <v>1.1940767752540424</v>
      </c>
      <c r="AZ200" s="7">
        <f t="shared" si="285"/>
        <v>1.1915291580894292</v>
      </c>
      <c r="BA200" s="7">
        <f t="shared" si="285"/>
        <v>1.1889815409248157</v>
      </c>
      <c r="BB200" s="7">
        <f t="shared" si="285"/>
        <v>1.1864339237602022</v>
      </c>
      <c r="BC200" s="7">
        <f t="shared" si="285"/>
        <v>1.1838863065955889</v>
      </c>
      <c r="BD200" s="7">
        <f t="shared" si="285"/>
        <v>1.1813386894309756</v>
      </c>
      <c r="BE200" s="7">
        <f t="shared" si="285"/>
        <v>1.1787910722663621</v>
      </c>
      <c r="BF200" s="7">
        <f t="shared" si="285"/>
        <v>1.1762434551017487</v>
      </c>
      <c r="BG200" s="7">
        <f t="shared" si="285"/>
        <v>1.1736958379371354</v>
      </c>
      <c r="BH200" s="7">
        <f t="shared" si="286"/>
        <v>1.1717743960805174</v>
      </c>
      <c r="BI200" s="7">
        <f t="shared" si="286"/>
        <v>1.1698529542238993</v>
      </c>
      <c r="BJ200" s="7">
        <f t="shared" si="286"/>
        <v>1.1679315123672813</v>
      </c>
      <c r="BK200" s="7">
        <f t="shared" si="286"/>
        <v>1.1660100705106635</v>
      </c>
      <c r="BL200" s="7">
        <f t="shared" si="286"/>
        <v>1.1640886286540455</v>
      </c>
      <c r="BM200" s="7">
        <f t="shared" si="286"/>
        <v>1.1621671867974275</v>
      </c>
      <c r="BN200" s="7">
        <f t="shared" si="286"/>
        <v>1.1602457449408095</v>
      </c>
      <c r="BO200" s="7">
        <f t="shared" si="286"/>
        <v>1.1583243030841914</v>
      </c>
      <c r="BP200" s="7">
        <f t="shared" si="286"/>
        <v>1.1564028612275734</v>
      </c>
      <c r="BQ200" s="7">
        <f t="shared" si="286"/>
        <v>1.1544814193709556</v>
      </c>
      <c r="BR200" s="7">
        <f t="shared" si="287"/>
        <v>1.1525599775143376</v>
      </c>
      <c r="BS200" s="7">
        <f t="shared" si="287"/>
        <v>1.1506385356577196</v>
      </c>
      <c r="BT200" s="7">
        <f t="shared" si="287"/>
        <v>1.1487170938011015</v>
      </c>
      <c r="BU200" s="7">
        <f t="shared" si="287"/>
        <v>1.1467956519444835</v>
      </c>
      <c r="BV200" s="7">
        <f t="shared" si="287"/>
        <v>1.1448742100878655</v>
      </c>
      <c r="BW200" s="7">
        <f t="shared" si="287"/>
        <v>1.1429527682312477</v>
      </c>
      <c r="BX200" s="7">
        <f t="shared" si="287"/>
        <v>1.1410313263746297</v>
      </c>
      <c r="BY200" s="7">
        <f t="shared" si="287"/>
        <v>1.1391098845180117</v>
      </c>
      <c r="BZ200" s="7">
        <f t="shared" si="287"/>
        <v>1.1371884426613936</v>
      </c>
      <c r="CA200" s="7">
        <f t="shared" si="287"/>
        <v>1.1352670008047756</v>
      </c>
      <c r="CB200" s="7">
        <f t="shared" si="287"/>
        <v>1.1333455589481576</v>
      </c>
      <c r="CC200" s="7">
        <f t="shared" si="287"/>
        <v>1.1314241170915396</v>
      </c>
      <c r="CD200" s="7">
        <f t="shared" si="287"/>
        <v>1.1295026752349218</v>
      </c>
      <c r="CE200" s="7">
        <f t="shared" si="287"/>
        <v>1.1275812333783037</v>
      </c>
      <c r="CF200" s="7">
        <f t="shared" si="288"/>
        <v>1.1258065227650884</v>
      </c>
      <c r="CG200" s="7">
        <f t="shared" si="288"/>
        <v>1.1240318121518733</v>
      </c>
      <c r="CH200" s="7">
        <f t="shared" si="288"/>
        <v>1.122257101538658</v>
      </c>
      <c r="CI200" s="7">
        <f t="shared" si="288"/>
        <v>1.1204823909254427</v>
      </c>
      <c r="CJ200" s="7">
        <f t="shared" si="288"/>
        <v>1.1187076803122273</v>
      </c>
      <c r="CK200" s="7">
        <f t="shared" si="288"/>
        <v>1.116932969699012</v>
      </c>
      <c r="CL200" s="7">
        <f t="shared" si="288"/>
        <v>1.1151582590857969</v>
      </c>
      <c r="CM200" s="7">
        <f t="shared" si="288"/>
        <v>1.1133835484725816</v>
      </c>
      <c r="CN200" s="7">
        <f t="shared" si="288"/>
        <v>1.1116088378593663</v>
      </c>
      <c r="CO200" s="7">
        <f t="shared" si="288"/>
        <v>1.1098341272461512</v>
      </c>
      <c r="CP200" s="7">
        <f t="shared" si="289"/>
        <v>1.1080594166329358</v>
      </c>
      <c r="CQ200" s="7">
        <f t="shared" si="289"/>
        <v>1.1062847060197205</v>
      </c>
      <c r="CR200" s="7">
        <f t="shared" si="289"/>
        <v>1.1045099954065052</v>
      </c>
      <c r="CS200" s="7">
        <f t="shared" si="289"/>
        <v>1.1027352847932899</v>
      </c>
      <c r="CT200" s="7">
        <f t="shared" si="289"/>
        <v>1.1009605741800748</v>
      </c>
      <c r="CU200" s="7">
        <f t="shared" si="289"/>
        <v>1.0991858635668594</v>
      </c>
      <c r="CV200" s="7">
        <f t="shared" si="289"/>
        <v>1.0974111529536441</v>
      </c>
      <c r="CW200" s="7">
        <f t="shared" si="289"/>
        <v>1.095636442340429</v>
      </c>
      <c r="CX200" s="7">
        <f t="shared" si="289"/>
        <v>1.0938617317272137</v>
      </c>
      <c r="CY200" s="7">
        <f t="shared" si="289"/>
        <v>1.0920870211139984</v>
      </c>
      <c r="CZ200" s="7">
        <f t="shared" si="289"/>
        <v>1.090312310500783</v>
      </c>
      <c r="DA200" s="7">
        <f t="shared" si="289"/>
        <v>1.0885375998875677</v>
      </c>
      <c r="DB200" s="7">
        <f t="shared" si="289"/>
        <v>1.0867628892743526</v>
      </c>
      <c r="DC200" s="7">
        <f t="shared" si="289"/>
        <v>1.0849881786611373</v>
      </c>
      <c r="DD200" s="7">
        <f t="shared" si="290"/>
        <v>1.083298469217548</v>
      </c>
      <c r="DE200" s="7">
        <f t="shared" si="290"/>
        <v>1.0816087597739585</v>
      </c>
      <c r="DF200" s="7">
        <f t="shared" si="290"/>
        <v>1.0799190503303693</v>
      </c>
      <c r="DG200" s="7">
        <f t="shared" si="290"/>
        <v>1.07822934088678</v>
      </c>
      <c r="DH200" s="7">
        <f t="shared" si="290"/>
        <v>1.0765396314431905</v>
      </c>
      <c r="DI200" s="7">
        <f t="shared" si="290"/>
        <v>1.0748499219996013</v>
      </c>
      <c r="DJ200" s="7">
        <f t="shared" si="290"/>
        <v>1.073160212556012</v>
      </c>
      <c r="DK200" s="7">
        <f t="shared" si="290"/>
        <v>1.0714705031124225</v>
      </c>
      <c r="DL200" s="7">
        <f t="shared" si="290"/>
        <v>1.0697807936688333</v>
      </c>
      <c r="DM200" s="7">
        <f t="shared" si="290"/>
        <v>1.068091084225244</v>
      </c>
      <c r="DN200" s="7">
        <f t="shared" si="291"/>
        <v>1.0664013747816545</v>
      </c>
      <c r="DO200" s="7">
        <f t="shared" si="291"/>
        <v>1.0647116653380653</v>
      </c>
      <c r="DP200" s="7">
        <f t="shared" si="291"/>
        <v>1.063021955894476</v>
      </c>
      <c r="DQ200" s="7">
        <f t="shared" si="291"/>
        <v>1.0613322464508865</v>
      </c>
      <c r="DR200" s="7">
        <f t="shared" si="291"/>
        <v>1.0596425370072973</v>
      </c>
      <c r="DS200" s="7">
        <f t="shared" si="291"/>
        <v>1.057952827563708</v>
      </c>
      <c r="DT200" s="7">
        <f t="shared" si="291"/>
        <v>1.0562631181201185</v>
      </c>
      <c r="DU200" s="7">
        <f t="shared" si="291"/>
        <v>1.0545734086765293</v>
      </c>
      <c r="DV200" s="7">
        <f t="shared" si="291"/>
        <v>1.05288369923294</v>
      </c>
      <c r="DW200" s="7">
        <f t="shared" si="291"/>
        <v>1.0511939897893505</v>
      </c>
      <c r="DX200" s="7">
        <f t="shared" si="291"/>
        <v>1.0495042803457613</v>
      </c>
      <c r="DY200" s="7">
        <f t="shared" si="291"/>
        <v>1.047814570902172</v>
      </c>
      <c r="DZ200" s="7">
        <f t="shared" si="291"/>
        <v>1.0461248614585825</v>
      </c>
      <c r="EA200" s="7">
        <f t="shared" si="291"/>
        <v>1.0444351520149933</v>
      </c>
      <c r="EC200" s="1">
        <v>1.97</v>
      </c>
      <c r="ED200" s="4">
        <f t="shared" si="274"/>
        <v>1.2499946275071634</v>
      </c>
      <c r="EE200" s="4">
        <f t="shared" si="275"/>
        <v>1.2471845909792445</v>
      </c>
      <c r="EF200" s="4">
        <f t="shared" si="276"/>
        <v>1.2312574520960584</v>
      </c>
      <c r="EG200" s="4">
        <f t="shared" si="277"/>
        <v>1.204267243912496</v>
      </c>
      <c r="EH200" s="4">
        <f t="shared" si="278"/>
        <v>1.1736958379371354</v>
      </c>
      <c r="EI200" s="4">
        <f t="shared" si="279"/>
        <v>1.1275812333783037</v>
      </c>
      <c r="EJ200" s="4">
        <f t="shared" si="280"/>
        <v>1.0849881786611373</v>
      </c>
      <c r="EK200" s="4">
        <f t="shared" si="281"/>
        <v>1.0444351520149933</v>
      </c>
    </row>
    <row r="201" spans="16:141" x14ac:dyDescent="0.35">
      <c r="P201" s="1">
        <f t="shared" si="292"/>
        <v>1.98</v>
      </c>
      <c r="Q201" s="7">
        <f t="shared" si="282"/>
        <v>1.2499964183381087</v>
      </c>
      <c r="R201" s="7">
        <f t="shared" si="282"/>
        <v>1.2495597218026324</v>
      </c>
      <c r="S201" s="7">
        <f t="shared" si="282"/>
        <v>1.2491230252671561</v>
      </c>
      <c r="T201" s="7">
        <f t="shared" si="282"/>
        <v>1.2486863287316798</v>
      </c>
      <c r="U201" s="7">
        <f t="shared" si="282"/>
        <v>1.2482496321962033</v>
      </c>
      <c r="V201" s="7">
        <f t="shared" si="282"/>
        <v>1.247812935660727</v>
      </c>
      <c r="W201" s="7">
        <f t="shared" si="282"/>
        <v>1.2473762391252508</v>
      </c>
      <c r="X201" s="7">
        <f t="shared" si="283"/>
        <v>1.2460952869168853</v>
      </c>
      <c r="Y201" s="7">
        <f t="shared" si="283"/>
        <v>1.2448143347085197</v>
      </c>
      <c r="Z201" s="7">
        <f t="shared" si="283"/>
        <v>1.243533382500154</v>
      </c>
      <c r="AA201" s="7">
        <f t="shared" si="283"/>
        <v>1.2422524302917886</v>
      </c>
      <c r="AB201" s="7">
        <f t="shared" si="283"/>
        <v>1.2409714780834229</v>
      </c>
      <c r="AC201" s="7">
        <f t="shared" si="283"/>
        <v>1.2396905258750572</v>
      </c>
      <c r="AD201" s="7">
        <f t="shared" si="283"/>
        <v>1.2384095736666916</v>
      </c>
      <c r="AE201" s="7">
        <f t="shared" si="283"/>
        <v>1.2371286214583259</v>
      </c>
      <c r="AF201" s="7">
        <f t="shared" si="283"/>
        <v>1.2358476692499603</v>
      </c>
      <c r="AG201" s="7">
        <f t="shared" si="283"/>
        <v>1.2345667170415948</v>
      </c>
      <c r="AH201" s="7">
        <f t="shared" si="283"/>
        <v>1.2332857648332292</v>
      </c>
      <c r="AI201" s="7">
        <f t="shared" si="283"/>
        <v>1.2320048126248635</v>
      </c>
      <c r="AJ201" s="7">
        <f t="shared" si="284"/>
        <v>1.2297993141480124</v>
      </c>
      <c r="AK201" s="7">
        <f t="shared" si="284"/>
        <v>1.2275938156711612</v>
      </c>
      <c r="AL201" s="7">
        <f t="shared" si="284"/>
        <v>1.2253883171943099</v>
      </c>
      <c r="AM201" s="7">
        <f t="shared" si="284"/>
        <v>1.2231828187174587</v>
      </c>
      <c r="AN201" s="7">
        <f t="shared" si="284"/>
        <v>1.2209773202406073</v>
      </c>
      <c r="AO201" s="7">
        <f t="shared" si="284"/>
        <v>1.218771821763756</v>
      </c>
      <c r="AP201" s="7">
        <f t="shared" si="284"/>
        <v>1.2165663232869048</v>
      </c>
      <c r="AQ201" s="7">
        <f t="shared" si="284"/>
        <v>1.2143608248100535</v>
      </c>
      <c r="AR201" s="7">
        <f t="shared" si="284"/>
        <v>1.2121553263332023</v>
      </c>
      <c r="AS201" s="7">
        <f t="shared" si="284"/>
        <v>1.209949827856351</v>
      </c>
      <c r="AT201" s="7">
        <f t="shared" si="284"/>
        <v>1.2077443293794996</v>
      </c>
      <c r="AU201" s="7">
        <f t="shared" si="284"/>
        <v>1.2055388309026485</v>
      </c>
      <c r="AV201" s="7">
        <f t="shared" si="285"/>
        <v>1.2030132655309196</v>
      </c>
      <c r="AW201" s="7">
        <f t="shared" si="285"/>
        <v>1.2004877001591909</v>
      </c>
      <c r="AX201" s="7">
        <f t="shared" si="285"/>
        <v>1.1979621347874625</v>
      </c>
      <c r="AY201" s="7">
        <f t="shared" si="285"/>
        <v>1.1954365694157341</v>
      </c>
      <c r="AZ201" s="7">
        <f t="shared" si="285"/>
        <v>1.1929110040440056</v>
      </c>
      <c r="BA201" s="7">
        <f t="shared" si="285"/>
        <v>1.1903854386722772</v>
      </c>
      <c r="BB201" s="7">
        <f t="shared" si="285"/>
        <v>1.1878598733005485</v>
      </c>
      <c r="BC201" s="7">
        <f t="shared" si="285"/>
        <v>1.1853343079288201</v>
      </c>
      <c r="BD201" s="7">
        <f t="shared" si="285"/>
        <v>1.1828087425570917</v>
      </c>
      <c r="BE201" s="7">
        <f t="shared" si="285"/>
        <v>1.180283177185363</v>
      </c>
      <c r="BF201" s="7">
        <f t="shared" si="285"/>
        <v>1.1777576118136346</v>
      </c>
      <c r="BG201" s="7">
        <f t="shared" si="285"/>
        <v>1.1752320464419062</v>
      </c>
      <c r="BH201" s="7">
        <f t="shared" si="286"/>
        <v>1.1733290200351192</v>
      </c>
      <c r="BI201" s="7">
        <f t="shared" si="286"/>
        <v>1.171425993628332</v>
      </c>
      <c r="BJ201" s="7">
        <f t="shared" si="286"/>
        <v>1.1695229672215448</v>
      </c>
      <c r="BK201" s="7">
        <f t="shared" si="286"/>
        <v>1.1676199408147574</v>
      </c>
      <c r="BL201" s="7">
        <f t="shared" si="286"/>
        <v>1.1657169144079702</v>
      </c>
      <c r="BM201" s="7">
        <f t="shared" si="286"/>
        <v>1.1638138880011828</v>
      </c>
      <c r="BN201" s="7">
        <f t="shared" si="286"/>
        <v>1.1619108615943956</v>
      </c>
      <c r="BO201" s="7">
        <f t="shared" si="286"/>
        <v>1.1600078351876082</v>
      </c>
      <c r="BP201" s="7">
        <f t="shared" si="286"/>
        <v>1.158104808780821</v>
      </c>
      <c r="BQ201" s="7">
        <f t="shared" si="286"/>
        <v>1.1562017823740336</v>
      </c>
      <c r="BR201" s="7">
        <f t="shared" si="287"/>
        <v>1.1542987559672464</v>
      </c>
      <c r="BS201" s="7">
        <f t="shared" si="287"/>
        <v>1.152395729560459</v>
      </c>
      <c r="BT201" s="7">
        <f t="shared" si="287"/>
        <v>1.1504927031536718</v>
      </c>
      <c r="BU201" s="7">
        <f t="shared" si="287"/>
        <v>1.1485896767468846</v>
      </c>
      <c r="BV201" s="7">
        <f t="shared" si="287"/>
        <v>1.1466866503400972</v>
      </c>
      <c r="BW201" s="7">
        <f t="shared" si="287"/>
        <v>1.14478362393331</v>
      </c>
      <c r="BX201" s="7">
        <f t="shared" si="287"/>
        <v>1.1428805975265226</v>
      </c>
      <c r="BY201" s="7">
        <f t="shared" si="287"/>
        <v>1.1409775711197354</v>
      </c>
      <c r="BZ201" s="7">
        <f t="shared" si="287"/>
        <v>1.139074544712948</v>
      </c>
      <c r="CA201" s="7">
        <f t="shared" si="287"/>
        <v>1.1371715183061608</v>
      </c>
      <c r="CB201" s="7">
        <f t="shared" si="287"/>
        <v>1.1352684918993734</v>
      </c>
      <c r="CC201" s="7">
        <f t="shared" si="287"/>
        <v>1.1333654654925862</v>
      </c>
      <c r="CD201" s="7">
        <f t="shared" si="287"/>
        <v>1.1314624390857988</v>
      </c>
      <c r="CE201" s="7">
        <f t="shared" si="287"/>
        <v>1.1295594126790116</v>
      </c>
      <c r="CF201" s="7">
        <f t="shared" si="288"/>
        <v>1.1277984498971581</v>
      </c>
      <c r="CG201" s="7">
        <f t="shared" si="288"/>
        <v>1.1260374871153049</v>
      </c>
      <c r="CH201" s="7">
        <f t="shared" si="288"/>
        <v>1.1242765243334516</v>
      </c>
      <c r="CI201" s="7">
        <f t="shared" si="288"/>
        <v>1.1225155615515985</v>
      </c>
      <c r="CJ201" s="7">
        <f t="shared" si="288"/>
        <v>1.1207545987697451</v>
      </c>
      <c r="CK201" s="7">
        <f t="shared" si="288"/>
        <v>1.1189936359878918</v>
      </c>
      <c r="CL201" s="7">
        <f t="shared" si="288"/>
        <v>1.1172326732060387</v>
      </c>
      <c r="CM201" s="7">
        <f t="shared" si="288"/>
        <v>1.1154717104241854</v>
      </c>
      <c r="CN201" s="7">
        <f t="shared" si="288"/>
        <v>1.1137107476423322</v>
      </c>
      <c r="CO201" s="7">
        <f t="shared" si="288"/>
        <v>1.1119497848604789</v>
      </c>
      <c r="CP201" s="7">
        <f t="shared" si="289"/>
        <v>1.1101888220786256</v>
      </c>
      <c r="CQ201" s="7">
        <f t="shared" si="289"/>
        <v>1.1084278592967725</v>
      </c>
      <c r="CR201" s="7">
        <f t="shared" si="289"/>
        <v>1.1066668965149191</v>
      </c>
      <c r="CS201" s="7">
        <f t="shared" si="289"/>
        <v>1.104905933733066</v>
      </c>
      <c r="CT201" s="7">
        <f t="shared" si="289"/>
        <v>1.1031449709512127</v>
      </c>
      <c r="CU201" s="7">
        <f t="shared" si="289"/>
        <v>1.1013840081693593</v>
      </c>
      <c r="CV201" s="7">
        <f t="shared" si="289"/>
        <v>1.0996230453875062</v>
      </c>
      <c r="CW201" s="7">
        <f t="shared" si="289"/>
        <v>1.0978620826056529</v>
      </c>
      <c r="CX201" s="7">
        <f t="shared" si="289"/>
        <v>1.0961011198237998</v>
      </c>
      <c r="CY201" s="7">
        <f t="shared" si="289"/>
        <v>1.0943401570419464</v>
      </c>
      <c r="CZ201" s="7">
        <f t="shared" si="289"/>
        <v>1.0925791942600931</v>
      </c>
      <c r="DA201" s="7">
        <f t="shared" si="289"/>
        <v>1.09081823147824</v>
      </c>
      <c r="DB201" s="7">
        <f t="shared" si="289"/>
        <v>1.0890572686963866</v>
      </c>
      <c r="DC201" s="7">
        <f t="shared" si="289"/>
        <v>1.0872963059145335</v>
      </c>
      <c r="DD201" s="7">
        <f t="shared" si="290"/>
        <v>1.0856087441399542</v>
      </c>
      <c r="DE201" s="7">
        <f t="shared" si="290"/>
        <v>1.0839211823653752</v>
      </c>
      <c r="DF201" s="7">
        <f t="shared" si="290"/>
        <v>1.0822336205907961</v>
      </c>
      <c r="DG201" s="7">
        <f t="shared" si="290"/>
        <v>1.0805460588162168</v>
      </c>
      <c r="DH201" s="7">
        <f t="shared" si="290"/>
        <v>1.0788584970416377</v>
      </c>
      <c r="DI201" s="7">
        <f t="shared" si="290"/>
        <v>1.0771709352670586</v>
      </c>
      <c r="DJ201" s="7">
        <f t="shared" si="290"/>
        <v>1.0754833734924794</v>
      </c>
      <c r="DK201" s="7">
        <f t="shared" si="290"/>
        <v>1.0737958117179003</v>
      </c>
      <c r="DL201" s="7">
        <f t="shared" si="290"/>
        <v>1.072108249943321</v>
      </c>
      <c r="DM201" s="7">
        <f t="shared" si="290"/>
        <v>1.0704206881687419</v>
      </c>
      <c r="DN201" s="7">
        <f t="shared" si="291"/>
        <v>1.0687331263941626</v>
      </c>
      <c r="DO201" s="7">
        <f t="shared" si="291"/>
        <v>1.0670455646195836</v>
      </c>
      <c r="DP201" s="7">
        <f t="shared" si="291"/>
        <v>1.0653580028450045</v>
      </c>
      <c r="DQ201" s="7">
        <f t="shared" si="291"/>
        <v>1.0636704410704252</v>
      </c>
      <c r="DR201" s="7">
        <f t="shared" si="291"/>
        <v>1.0619828792958461</v>
      </c>
      <c r="DS201" s="7">
        <f t="shared" si="291"/>
        <v>1.0602953175212668</v>
      </c>
      <c r="DT201" s="7">
        <f t="shared" si="291"/>
        <v>1.0586077557466878</v>
      </c>
      <c r="DU201" s="7">
        <f t="shared" si="291"/>
        <v>1.0569201939721085</v>
      </c>
      <c r="DV201" s="7">
        <f t="shared" si="291"/>
        <v>1.0552326321975294</v>
      </c>
      <c r="DW201" s="7">
        <f t="shared" si="291"/>
        <v>1.0535450704229503</v>
      </c>
      <c r="DX201" s="7">
        <f t="shared" si="291"/>
        <v>1.051857508648371</v>
      </c>
      <c r="DY201" s="7">
        <f t="shared" si="291"/>
        <v>1.0501699468737919</v>
      </c>
      <c r="DZ201" s="7">
        <f t="shared" si="291"/>
        <v>1.0484823850992127</v>
      </c>
      <c r="EA201" s="7">
        <f t="shared" si="291"/>
        <v>1.0467948233246336</v>
      </c>
      <c r="EC201" s="1">
        <v>1.98</v>
      </c>
      <c r="ED201" s="4">
        <f t="shared" si="274"/>
        <v>1.2499964183381089</v>
      </c>
      <c r="EE201" s="4">
        <f t="shared" si="275"/>
        <v>1.247376239125251</v>
      </c>
      <c r="EF201" s="4">
        <f t="shared" si="276"/>
        <v>1.2320048126248635</v>
      </c>
      <c r="EG201" s="4">
        <f t="shared" si="277"/>
        <v>1.2055388309026482</v>
      </c>
      <c r="EH201" s="4">
        <f t="shared" si="278"/>
        <v>1.1752320464419064</v>
      </c>
      <c r="EI201" s="4">
        <f t="shared" si="279"/>
        <v>1.1295594126790114</v>
      </c>
      <c r="EJ201" s="4">
        <f t="shared" si="280"/>
        <v>1.0872963059145335</v>
      </c>
      <c r="EK201" s="4">
        <f t="shared" si="281"/>
        <v>1.0467948233246336</v>
      </c>
    </row>
    <row r="202" spans="16:141" x14ac:dyDescent="0.35">
      <c r="P202" s="1">
        <f t="shared" si="292"/>
        <v>1.99</v>
      </c>
      <c r="Q202" s="7">
        <f t="shared" si="282"/>
        <v>1.2499982091690545</v>
      </c>
      <c r="R202" s="7">
        <f t="shared" si="282"/>
        <v>1.2495931555194215</v>
      </c>
      <c r="S202" s="7">
        <f t="shared" si="282"/>
        <v>1.2491881018697888</v>
      </c>
      <c r="T202" s="7">
        <f t="shared" si="282"/>
        <v>1.2487830482201558</v>
      </c>
      <c r="U202" s="7">
        <f t="shared" si="282"/>
        <v>1.2483779945705231</v>
      </c>
      <c r="V202" s="7">
        <f t="shared" si="282"/>
        <v>1.2479729409208902</v>
      </c>
      <c r="W202" s="7">
        <f t="shared" si="282"/>
        <v>1.2475678872712574</v>
      </c>
      <c r="X202" s="7">
        <f t="shared" si="283"/>
        <v>1.2463332444281252</v>
      </c>
      <c r="Y202" s="7">
        <f t="shared" si="283"/>
        <v>1.245098601584993</v>
      </c>
      <c r="Z202" s="7">
        <f t="shared" si="283"/>
        <v>1.2438639587418605</v>
      </c>
      <c r="AA202" s="7">
        <f t="shared" si="283"/>
        <v>1.242629315898728</v>
      </c>
      <c r="AB202" s="7">
        <f t="shared" si="283"/>
        <v>1.2413946730555956</v>
      </c>
      <c r="AC202" s="7">
        <f t="shared" si="283"/>
        <v>1.2401600302124631</v>
      </c>
      <c r="AD202" s="7">
        <f t="shared" si="283"/>
        <v>1.2389253873693309</v>
      </c>
      <c r="AE202" s="7">
        <f t="shared" si="283"/>
        <v>1.2376907445261984</v>
      </c>
      <c r="AF202" s="7">
        <f t="shared" si="283"/>
        <v>1.236456101683066</v>
      </c>
      <c r="AG202" s="7">
        <f t="shared" si="283"/>
        <v>1.2352214588399337</v>
      </c>
      <c r="AH202" s="7">
        <f t="shared" si="283"/>
        <v>1.2339868159968013</v>
      </c>
      <c r="AI202" s="7">
        <f t="shared" si="283"/>
        <v>1.2327521731536688</v>
      </c>
      <c r="AJ202" s="7">
        <f t="shared" si="284"/>
        <v>1.2305903602152628</v>
      </c>
      <c r="AK202" s="7">
        <f t="shared" si="284"/>
        <v>1.2284285472768572</v>
      </c>
      <c r="AL202" s="7">
        <f t="shared" si="284"/>
        <v>1.2262667343384517</v>
      </c>
      <c r="AM202" s="7">
        <f t="shared" si="284"/>
        <v>1.2241049214000459</v>
      </c>
      <c r="AN202" s="7">
        <f t="shared" si="284"/>
        <v>1.2219431084616401</v>
      </c>
      <c r="AO202" s="7">
        <f t="shared" si="284"/>
        <v>1.2197812955232346</v>
      </c>
      <c r="AP202" s="7">
        <f t="shared" si="284"/>
        <v>1.217619482584829</v>
      </c>
      <c r="AQ202" s="7">
        <f t="shared" si="284"/>
        <v>1.2154576696464232</v>
      </c>
      <c r="AR202" s="7">
        <f t="shared" si="284"/>
        <v>1.2132958567080174</v>
      </c>
      <c r="AS202" s="7">
        <f t="shared" si="284"/>
        <v>1.2111340437696119</v>
      </c>
      <c r="AT202" s="7">
        <f t="shared" si="284"/>
        <v>1.2089722308312063</v>
      </c>
      <c r="AU202" s="7">
        <f t="shared" si="284"/>
        <v>1.2068104178928005</v>
      </c>
      <c r="AV202" s="7">
        <f t="shared" si="285"/>
        <v>1.2043069043139569</v>
      </c>
      <c r="AW202" s="7">
        <f t="shared" si="285"/>
        <v>1.2018033907351133</v>
      </c>
      <c r="AX202" s="7">
        <f t="shared" si="285"/>
        <v>1.1992998771562697</v>
      </c>
      <c r="AY202" s="7">
        <f t="shared" si="285"/>
        <v>1.1967963635774261</v>
      </c>
      <c r="AZ202" s="7">
        <f t="shared" si="285"/>
        <v>1.1942928499985825</v>
      </c>
      <c r="BA202" s="7">
        <f t="shared" si="285"/>
        <v>1.1917893364197389</v>
      </c>
      <c r="BB202" s="7">
        <f t="shared" si="285"/>
        <v>1.1892858228408953</v>
      </c>
      <c r="BC202" s="7">
        <f t="shared" si="285"/>
        <v>1.1867823092620517</v>
      </c>
      <c r="BD202" s="7">
        <f t="shared" si="285"/>
        <v>1.1842787956832082</v>
      </c>
      <c r="BE202" s="7">
        <f t="shared" si="285"/>
        <v>1.1817752821043646</v>
      </c>
      <c r="BF202" s="7">
        <f t="shared" si="285"/>
        <v>1.179271768525521</v>
      </c>
      <c r="BG202" s="7">
        <f t="shared" si="285"/>
        <v>1.1767682549466774</v>
      </c>
      <c r="BH202" s="7">
        <f t="shared" si="286"/>
        <v>1.174883643989721</v>
      </c>
      <c r="BI202" s="7">
        <f t="shared" si="286"/>
        <v>1.1729990330327644</v>
      </c>
      <c r="BJ202" s="7">
        <f t="shared" si="286"/>
        <v>1.1711144220758078</v>
      </c>
      <c r="BK202" s="7">
        <f t="shared" si="286"/>
        <v>1.169229811118851</v>
      </c>
      <c r="BL202" s="7">
        <f t="shared" si="286"/>
        <v>1.1673452001618945</v>
      </c>
      <c r="BM202" s="7">
        <f t="shared" si="286"/>
        <v>1.1654605892049379</v>
      </c>
      <c r="BN202" s="7">
        <f t="shared" si="286"/>
        <v>1.1635759782479813</v>
      </c>
      <c r="BO202" s="7">
        <f t="shared" si="286"/>
        <v>1.1616913672910247</v>
      </c>
      <c r="BP202" s="7">
        <f t="shared" si="286"/>
        <v>1.1598067563340682</v>
      </c>
      <c r="BQ202" s="7">
        <f t="shared" si="286"/>
        <v>1.1579221453771116</v>
      </c>
      <c r="BR202" s="7">
        <f t="shared" si="287"/>
        <v>1.1560375344201548</v>
      </c>
      <c r="BS202" s="7">
        <f t="shared" si="287"/>
        <v>1.1541529234631982</v>
      </c>
      <c r="BT202" s="7">
        <f t="shared" si="287"/>
        <v>1.1522683125062416</v>
      </c>
      <c r="BU202" s="7">
        <f t="shared" si="287"/>
        <v>1.150383701549285</v>
      </c>
      <c r="BV202" s="7">
        <f t="shared" si="287"/>
        <v>1.1484990905923285</v>
      </c>
      <c r="BW202" s="7">
        <f t="shared" si="287"/>
        <v>1.1466144796353719</v>
      </c>
      <c r="BX202" s="7">
        <f t="shared" si="287"/>
        <v>1.1447298686784153</v>
      </c>
      <c r="BY202" s="7">
        <f t="shared" si="287"/>
        <v>1.1428452577214587</v>
      </c>
      <c r="BZ202" s="7">
        <f t="shared" si="287"/>
        <v>1.1409606467645022</v>
      </c>
      <c r="CA202" s="7">
        <f t="shared" si="287"/>
        <v>1.1390760358075454</v>
      </c>
      <c r="CB202" s="7">
        <f t="shared" si="287"/>
        <v>1.1371914248505888</v>
      </c>
      <c r="CC202" s="7">
        <f t="shared" si="287"/>
        <v>1.1353068138936322</v>
      </c>
      <c r="CD202" s="7">
        <f t="shared" si="287"/>
        <v>1.1334222029366756</v>
      </c>
      <c r="CE202" s="7">
        <f t="shared" si="287"/>
        <v>1.131537591979719</v>
      </c>
      <c r="CF202" s="7">
        <f t="shared" si="288"/>
        <v>1.1297903770292279</v>
      </c>
      <c r="CG202" s="7">
        <f t="shared" si="288"/>
        <v>1.1280431620787366</v>
      </c>
      <c r="CH202" s="7">
        <f t="shared" si="288"/>
        <v>1.1262959471282454</v>
      </c>
      <c r="CI202" s="7">
        <f t="shared" si="288"/>
        <v>1.1245487321777543</v>
      </c>
      <c r="CJ202" s="7">
        <f t="shared" si="288"/>
        <v>1.122801517227263</v>
      </c>
      <c r="CK202" s="7">
        <f t="shared" si="288"/>
        <v>1.1210543022767718</v>
      </c>
      <c r="CL202" s="7">
        <f t="shared" si="288"/>
        <v>1.1193070873262805</v>
      </c>
      <c r="CM202" s="7">
        <f t="shared" si="288"/>
        <v>1.1175598723757894</v>
      </c>
      <c r="CN202" s="7">
        <f t="shared" si="288"/>
        <v>1.1158126574252982</v>
      </c>
      <c r="CO202" s="7">
        <f t="shared" si="288"/>
        <v>1.1140654424748069</v>
      </c>
      <c r="CP202" s="7">
        <f t="shared" si="289"/>
        <v>1.1123182275243158</v>
      </c>
      <c r="CQ202" s="7">
        <f t="shared" si="289"/>
        <v>1.1105710125738244</v>
      </c>
      <c r="CR202" s="7">
        <f t="shared" si="289"/>
        <v>1.1088237976233333</v>
      </c>
      <c r="CS202" s="7">
        <f t="shared" si="289"/>
        <v>1.1070765826728421</v>
      </c>
      <c r="CT202" s="7">
        <f t="shared" si="289"/>
        <v>1.1053293677223508</v>
      </c>
      <c r="CU202" s="7">
        <f t="shared" si="289"/>
        <v>1.1035821527718597</v>
      </c>
      <c r="CV202" s="7">
        <f t="shared" si="289"/>
        <v>1.1018349378213685</v>
      </c>
      <c r="CW202" s="7">
        <f t="shared" si="289"/>
        <v>1.1000877228708772</v>
      </c>
      <c r="CX202" s="7">
        <f t="shared" si="289"/>
        <v>1.0983405079203861</v>
      </c>
      <c r="CY202" s="7">
        <f t="shared" si="289"/>
        <v>1.0965932929698949</v>
      </c>
      <c r="CZ202" s="7">
        <f t="shared" si="289"/>
        <v>1.0948460780194036</v>
      </c>
      <c r="DA202" s="7">
        <f t="shared" si="289"/>
        <v>1.0930988630689125</v>
      </c>
      <c r="DB202" s="7">
        <f t="shared" si="289"/>
        <v>1.0913516481184211</v>
      </c>
      <c r="DC202" s="7">
        <f t="shared" si="289"/>
        <v>1.08960443316793</v>
      </c>
      <c r="DD202" s="7">
        <f t="shared" si="290"/>
        <v>1.0879190190623609</v>
      </c>
      <c r="DE202" s="7">
        <f t="shared" si="290"/>
        <v>1.086233604956792</v>
      </c>
      <c r="DF202" s="7">
        <f t="shared" si="290"/>
        <v>1.0845481908512231</v>
      </c>
      <c r="DG202" s="7">
        <f t="shared" si="290"/>
        <v>1.082862776745654</v>
      </c>
      <c r="DH202" s="7">
        <f t="shared" si="290"/>
        <v>1.0811773626400851</v>
      </c>
      <c r="DI202" s="7">
        <f t="shared" si="290"/>
        <v>1.079491948534516</v>
      </c>
      <c r="DJ202" s="7">
        <f t="shared" si="290"/>
        <v>1.0778065344289471</v>
      </c>
      <c r="DK202" s="7">
        <f t="shared" si="290"/>
        <v>1.076121120323378</v>
      </c>
      <c r="DL202" s="7">
        <f t="shared" si="290"/>
        <v>1.0744357062178091</v>
      </c>
      <c r="DM202" s="7">
        <f t="shared" si="290"/>
        <v>1.07275029211224</v>
      </c>
      <c r="DN202" s="7">
        <f t="shared" si="291"/>
        <v>1.0710648780066712</v>
      </c>
      <c r="DO202" s="7">
        <f t="shared" si="291"/>
        <v>1.0693794639011021</v>
      </c>
      <c r="DP202" s="7">
        <f t="shared" si="291"/>
        <v>1.0676940497955332</v>
      </c>
      <c r="DQ202" s="7">
        <f t="shared" si="291"/>
        <v>1.0660086356899643</v>
      </c>
      <c r="DR202" s="7">
        <f t="shared" si="291"/>
        <v>1.0643232215843952</v>
      </c>
      <c r="DS202" s="7">
        <f t="shared" si="291"/>
        <v>1.0626378074788263</v>
      </c>
      <c r="DT202" s="7">
        <f t="shared" si="291"/>
        <v>1.0609523933732572</v>
      </c>
      <c r="DU202" s="7">
        <f t="shared" si="291"/>
        <v>1.0592669792676883</v>
      </c>
      <c r="DV202" s="7">
        <f t="shared" si="291"/>
        <v>1.0575815651621192</v>
      </c>
      <c r="DW202" s="7">
        <f t="shared" si="291"/>
        <v>1.0558961510565503</v>
      </c>
      <c r="DX202" s="7">
        <f t="shared" si="291"/>
        <v>1.0542107369509812</v>
      </c>
      <c r="DY202" s="7">
        <f t="shared" si="291"/>
        <v>1.0525253228454123</v>
      </c>
      <c r="DZ202" s="7">
        <f t="shared" si="291"/>
        <v>1.0508399087398432</v>
      </c>
      <c r="EA202" s="7">
        <f t="shared" si="291"/>
        <v>1.0491544946342743</v>
      </c>
      <c r="EC202" s="1">
        <v>1.99</v>
      </c>
      <c r="ED202" s="4">
        <f t="shared" si="274"/>
        <v>1.2499982091690545</v>
      </c>
      <c r="EE202" s="4">
        <f t="shared" si="275"/>
        <v>1.2475678872712574</v>
      </c>
      <c r="EF202" s="4">
        <f t="shared" si="276"/>
        <v>1.2327521731536686</v>
      </c>
      <c r="EG202" s="4">
        <f t="shared" si="277"/>
        <v>1.2068104178928005</v>
      </c>
      <c r="EH202" s="4">
        <f t="shared" si="278"/>
        <v>1.1767682549466774</v>
      </c>
      <c r="EI202" s="4">
        <f t="shared" si="279"/>
        <v>1.1315375919797188</v>
      </c>
      <c r="EJ202" s="4">
        <f t="shared" si="280"/>
        <v>1.0896044331679298</v>
      </c>
      <c r="EK202" s="4">
        <f t="shared" si="281"/>
        <v>1.0491544946342741</v>
      </c>
    </row>
    <row r="203" spans="16:141" x14ac:dyDescent="0.35">
      <c r="P203" s="1">
        <f t="shared" si="292"/>
        <v>2</v>
      </c>
      <c r="Q203" s="7">
        <f t="shared" si="282"/>
        <v>1.25</v>
      </c>
      <c r="R203" s="7">
        <f t="shared" si="282"/>
        <v>1.2496265892362106</v>
      </c>
      <c r="S203" s="7">
        <f t="shared" si="282"/>
        <v>1.2492531784724212</v>
      </c>
      <c r="T203" s="7">
        <f t="shared" si="282"/>
        <v>1.2488797677086318</v>
      </c>
      <c r="U203" s="7">
        <f t="shared" si="282"/>
        <v>1.2485063569448427</v>
      </c>
      <c r="V203" s="7">
        <f t="shared" si="282"/>
        <v>1.2481329461810533</v>
      </c>
      <c r="W203" s="7">
        <f t="shared" si="282"/>
        <v>1.2477595354172639</v>
      </c>
      <c r="X203" s="7">
        <f t="shared" si="283"/>
        <v>1.2465712019393647</v>
      </c>
      <c r="Y203" s="7">
        <f t="shared" si="283"/>
        <v>1.2453828684614656</v>
      </c>
      <c r="Z203" s="7">
        <f t="shared" si="283"/>
        <v>1.2441945349835664</v>
      </c>
      <c r="AA203" s="7">
        <f t="shared" si="283"/>
        <v>1.2430062015056671</v>
      </c>
      <c r="AB203" s="7">
        <f t="shared" si="283"/>
        <v>1.2418178680277681</v>
      </c>
      <c r="AC203" s="7">
        <f t="shared" si="283"/>
        <v>1.2406295345498688</v>
      </c>
      <c r="AD203" s="7">
        <f t="shared" si="283"/>
        <v>1.2394412010719695</v>
      </c>
      <c r="AE203" s="7">
        <f t="shared" si="283"/>
        <v>1.2382528675940705</v>
      </c>
      <c r="AF203" s="7">
        <f t="shared" si="283"/>
        <v>1.2370645341161712</v>
      </c>
      <c r="AG203" s="7">
        <f t="shared" si="283"/>
        <v>1.235876200638272</v>
      </c>
      <c r="AH203" s="7">
        <f t="shared" si="283"/>
        <v>1.2346878671603729</v>
      </c>
      <c r="AI203" s="7">
        <f t="shared" si="283"/>
        <v>1.2334995336824737</v>
      </c>
      <c r="AJ203" s="7">
        <f t="shared" si="284"/>
        <v>1.2313814062825135</v>
      </c>
      <c r="AK203" s="7">
        <f t="shared" si="284"/>
        <v>1.2292632788825535</v>
      </c>
      <c r="AL203" s="7">
        <f t="shared" si="284"/>
        <v>1.2271451514825933</v>
      </c>
      <c r="AM203" s="7">
        <f t="shared" si="284"/>
        <v>1.2250270240826333</v>
      </c>
      <c r="AN203" s="7">
        <f t="shared" si="284"/>
        <v>1.2229088966826731</v>
      </c>
      <c r="AO203" s="7">
        <f t="shared" si="284"/>
        <v>1.2207907692827131</v>
      </c>
      <c r="AP203" s="7">
        <f t="shared" si="284"/>
        <v>1.2186726418827529</v>
      </c>
      <c r="AQ203" s="7">
        <f t="shared" si="284"/>
        <v>1.2165545144827929</v>
      </c>
      <c r="AR203" s="7">
        <f t="shared" si="284"/>
        <v>1.2144363870828327</v>
      </c>
      <c r="AS203" s="7">
        <f t="shared" si="284"/>
        <v>1.2123182596828728</v>
      </c>
      <c r="AT203" s="7">
        <f t="shared" si="284"/>
        <v>1.2102001322829126</v>
      </c>
      <c r="AU203" s="7">
        <f t="shared" si="284"/>
        <v>1.2080820048829526</v>
      </c>
      <c r="AV203" s="7">
        <f t="shared" si="285"/>
        <v>1.2056005430969938</v>
      </c>
      <c r="AW203" s="7">
        <f t="shared" si="285"/>
        <v>1.2031190813110353</v>
      </c>
      <c r="AX203" s="7">
        <f t="shared" si="285"/>
        <v>1.2006376195250765</v>
      </c>
      <c r="AY203" s="7">
        <f t="shared" si="285"/>
        <v>1.1981561577391178</v>
      </c>
      <c r="AZ203" s="7">
        <f t="shared" si="285"/>
        <v>1.1956746959531592</v>
      </c>
      <c r="BA203" s="7">
        <f t="shared" si="285"/>
        <v>1.1931932341672005</v>
      </c>
      <c r="BB203" s="7">
        <f t="shared" si="285"/>
        <v>1.1907117723812417</v>
      </c>
      <c r="BC203" s="7">
        <f t="shared" si="285"/>
        <v>1.1882303105952832</v>
      </c>
      <c r="BD203" s="7">
        <f t="shared" si="285"/>
        <v>1.1857488488093244</v>
      </c>
      <c r="BE203" s="7">
        <f t="shared" si="285"/>
        <v>1.1832673870233656</v>
      </c>
      <c r="BF203" s="7">
        <f t="shared" si="285"/>
        <v>1.1807859252374071</v>
      </c>
      <c r="BG203" s="7">
        <f t="shared" si="285"/>
        <v>1.1783044634514483</v>
      </c>
      <c r="BH203" s="7">
        <f t="shared" si="286"/>
        <v>1.1764382679443226</v>
      </c>
      <c r="BI203" s="7">
        <f t="shared" si="286"/>
        <v>1.1745720724371966</v>
      </c>
      <c r="BJ203" s="7">
        <f t="shared" si="286"/>
        <v>1.1727058769300709</v>
      </c>
      <c r="BK203" s="7">
        <f t="shared" si="286"/>
        <v>1.1708396814229449</v>
      </c>
      <c r="BL203" s="7">
        <f t="shared" si="286"/>
        <v>1.168973485915819</v>
      </c>
      <c r="BM203" s="7">
        <f t="shared" si="286"/>
        <v>1.167107290408693</v>
      </c>
      <c r="BN203" s="7">
        <f t="shared" si="286"/>
        <v>1.165241094901567</v>
      </c>
      <c r="BO203" s="7">
        <f t="shared" si="286"/>
        <v>1.1633748993944413</v>
      </c>
      <c r="BP203" s="7">
        <f t="shared" si="286"/>
        <v>1.1615087038873153</v>
      </c>
      <c r="BQ203" s="7">
        <f t="shared" si="286"/>
        <v>1.1596425083801893</v>
      </c>
      <c r="BR203" s="7">
        <f t="shared" si="287"/>
        <v>1.1577763128730634</v>
      </c>
      <c r="BS203" s="7">
        <f t="shared" si="287"/>
        <v>1.1559101173659374</v>
      </c>
      <c r="BT203" s="7">
        <f t="shared" si="287"/>
        <v>1.1540439218588117</v>
      </c>
      <c r="BU203" s="7">
        <f t="shared" si="287"/>
        <v>1.1521777263516857</v>
      </c>
      <c r="BV203" s="7">
        <f t="shared" si="287"/>
        <v>1.1503115308445597</v>
      </c>
      <c r="BW203" s="7">
        <f t="shared" si="287"/>
        <v>1.1484453353374338</v>
      </c>
      <c r="BX203" s="7">
        <f t="shared" si="287"/>
        <v>1.1465791398303078</v>
      </c>
      <c r="BY203" s="7">
        <f t="shared" si="287"/>
        <v>1.144712944323182</v>
      </c>
      <c r="BZ203" s="7">
        <f t="shared" si="287"/>
        <v>1.1428467488160561</v>
      </c>
      <c r="CA203" s="7">
        <f t="shared" si="287"/>
        <v>1.1409805533089301</v>
      </c>
      <c r="CB203" s="7">
        <f t="shared" si="287"/>
        <v>1.1391143578018041</v>
      </c>
      <c r="CC203" s="7">
        <f t="shared" si="287"/>
        <v>1.1372481622946782</v>
      </c>
      <c r="CD203" s="7">
        <f t="shared" si="287"/>
        <v>1.1353819667875524</v>
      </c>
      <c r="CE203" s="7">
        <f t="shared" si="287"/>
        <v>1.1335157712804265</v>
      </c>
      <c r="CF203" s="7">
        <f t="shared" si="288"/>
        <v>1.1317823041612971</v>
      </c>
      <c r="CG203" s="7">
        <f t="shared" si="288"/>
        <v>1.130048837042168</v>
      </c>
      <c r="CH203" s="7">
        <f t="shared" si="288"/>
        <v>1.1283153699230386</v>
      </c>
      <c r="CI203" s="7">
        <f t="shared" si="288"/>
        <v>1.1265819028039095</v>
      </c>
      <c r="CJ203" s="7">
        <f t="shared" si="288"/>
        <v>1.1248484356847803</v>
      </c>
      <c r="CK203" s="7">
        <f t="shared" si="288"/>
        <v>1.1231149685656512</v>
      </c>
      <c r="CL203" s="7">
        <f t="shared" si="288"/>
        <v>1.121381501446522</v>
      </c>
      <c r="CM203" s="7">
        <f t="shared" si="288"/>
        <v>1.1196480343273929</v>
      </c>
      <c r="CN203" s="7">
        <f t="shared" si="288"/>
        <v>1.1179145672082638</v>
      </c>
      <c r="CO203" s="7">
        <f t="shared" si="288"/>
        <v>1.1161811000891344</v>
      </c>
      <c r="CP203" s="7">
        <f t="shared" si="289"/>
        <v>1.1144476329700053</v>
      </c>
      <c r="CQ203" s="7">
        <f t="shared" si="289"/>
        <v>1.1127141658508761</v>
      </c>
      <c r="CR203" s="7">
        <f t="shared" si="289"/>
        <v>1.110980698731747</v>
      </c>
      <c r="CS203" s="7">
        <f t="shared" si="289"/>
        <v>1.1092472316126178</v>
      </c>
      <c r="CT203" s="7">
        <f t="shared" si="289"/>
        <v>1.1075137644934885</v>
      </c>
      <c r="CU203" s="7">
        <f t="shared" si="289"/>
        <v>1.1057802973743593</v>
      </c>
      <c r="CV203" s="7">
        <f t="shared" si="289"/>
        <v>1.1040468302552302</v>
      </c>
      <c r="CW203" s="7">
        <f t="shared" si="289"/>
        <v>1.1023133631361011</v>
      </c>
      <c r="CX203" s="7">
        <f t="shared" si="289"/>
        <v>1.1005798960169719</v>
      </c>
      <c r="CY203" s="7">
        <f t="shared" si="289"/>
        <v>1.0988464288978428</v>
      </c>
      <c r="CZ203" s="7">
        <f t="shared" si="289"/>
        <v>1.0971129617787136</v>
      </c>
      <c r="DA203" s="7">
        <f t="shared" si="289"/>
        <v>1.0953794946595843</v>
      </c>
      <c r="DB203" s="7">
        <f t="shared" si="289"/>
        <v>1.0936460275404551</v>
      </c>
      <c r="DC203" s="7">
        <f t="shared" si="289"/>
        <v>1.091912560421326</v>
      </c>
      <c r="DD203" s="7">
        <f t="shared" si="290"/>
        <v>1.0902292939847673</v>
      </c>
      <c r="DE203" s="7">
        <f t="shared" si="290"/>
        <v>1.0885460275482084</v>
      </c>
      <c r="DF203" s="7">
        <f t="shared" si="290"/>
        <v>1.0868627611116497</v>
      </c>
      <c r="DG203" s="7">
        <f t="shared" si="290"/>
        <v>1.0851794946750908</v>
      </c>
      <c r="DH203" s="7">
        <f t="shared" si="290"/>
        <v>1.0834962282385319</v>
      </c>
      <c r="DI203" s="7">
        <f t="shared" si="290"/>
        <v>1.0818129618019732</v>
      </c>
      <c r="DJ203" s="7">
        <f t="shared" si="290"/>
        <v>1.0801296953654143</v>
      </c>
      <c r="DK203" s="7">
        <f t="shared" si="290"/>
        <v>1.0784464289288556</v>
      </c>
      <c r="DL203" s="7">
        <f t="shared" si="290"/>
        <v>1.0767631624922966</v>
      </c>
      <c r="DM203" s="7">
        <f t="shared" si="290"/>
        <v>1.0750798960557379</v>
      </c>
      <c r="DN203" s="7">
        <f t="shared" si="291"/>
        <v>1.073396629619179</v>
      </c>
      <c r="DO203" s="7">
        <f t="shared" si="291"/>
        <v>1.0717133631826203</v>
      </c>
      <c r="DP203" s="7">
        <f t="shared" si="291"/>
        <v>1.0700300967460614</v>
      </c>
      <c r="DQ203" s="7">
        <f t="shared" si="291"/>
        <v>1.0683468303095027</v>
      </c>
      <c r="DR203" s="7">
        <f t="shared" si="291"/>
        <v>1.0666635638729438</v>
      </c>
      <c r="DS203" s="7">
        <f t="shared" si="291"/>
        <v>1.0649802974363851</v>
      </c>
      <c r="DT203" s="7">
        <f t="shared" si="291"/>
        <v>1.0632970309998262</v>
      </c>
      <c r="DU203" s="7">
        <f t="shared" si="291"/>
        <v>1.0616137645632673</v>
      </c>
      <c r="DV203" s="7">
        <f t="shared" si="291"/>
        <v>1.0599304981267086</v>
      </c>
      <c r="DW203" s="7">
        <f t="shared" si="291"/>
        <v>1.0582472316901497</v>
      </c>
      <c r="DX203" s="7">
        <f t="shared" si="291"/>
        <v>1.056563965253591</v>
      </c>
      <c r="DY203" s="7">
        <f t="shared" si="291"/>
        <v>1.0548806988170321</v>
      </c>
      <c r="DZ203" s="7">
        <f t="shared" si="291"/>
        <v>1.0531974323804734</v>
      </c>
      <c r="EA203" s="7">
        <f t="shared" si="291"/>
        <v>1.0515141659439144</v>
      </c>
      <c r="EC203" s="11">
        <v>2</v>
      </c>
      <c r="ED203" s="3">
        <f>EN12</f>
        <v>1.25</v>
      </c>
      <c r="EE203" s="3">
        <f t="shared" ref="EE203:EK203" si="293">EO12</f>
        <v>1.2477595354172639</v>
      </c>
      <c r="EF203" s="3">
        <f t="shared" si="293"/>
        <v>1.2334995336824737</v>
      </c>
      <c r="EG203" s="3">
        <f t="shared" si="293"/>
        <v>1.2080820048829526</v>
      </c>
      <c r="EH203" s="3">
        <f t="shared" si="293"/>
        <v>1.1783044634514483</v>
      </c>
      <c r="EI203" s="3">
        <f t="shared" si="293"/>
        <v>1.1335157712804262</v>
      </c>
      <c r="EJ203" s="3">
        <f t="shared" si="293"/>
        <v>1.091912560421326</v>
      </c>
      <c r="EK203" s="3">
        <f t="shared" si="293"/>
        <v>1.0515141659439144</v>
      </c>
    </row>
    <row r="204" spans="16:141" x14ac:dyDescent="0.35">
      <c r="P204" s="1">
        <f t="shared" si="292"/>
        <v>2.0099999999999998</v>
      </c>
      <c r="Q204" s="7">
        <f t="shared" ref="Q204:W213" si="294">TREND($ED204:$EE204,$ED$2:$EE$2,Q$2)</f>
        <v>1.2500000000000002</v>
      </c>
      <c r="R204" s="7">
        <f t="shared" si="294"/>
        <v>1.2496303233438488</v>
      </c>
      <c r="S204" s="7">
        <f t="shared" si="294"/>
        <v>1.2492606466876972</v>
      </c>
      <c r="T204" s="7">
        <f t="shared" si="294"/>
        <v>1.2488909700315456</v>
      </c>
      <c r="U204" s="7">
        <f t="shared" si="294"/>
        <v>1.2485212933753942</v>
      </c>
      <c r="V204" s="7">
        <f t="shared" si="294"/>
        <v>1.2481516167192428</v>
      </c>
      <c r="W204" s="7">
        <f t="shared" si="294"/>
        <v>1.2477819400630912</v>
      </c>
      <c r="X204" s="7">
        <f t="shared" ref="X204:AI213" si="295">TREND($EE204:$EF204,$EE$2:$EF$2,X$2)</f>
        <v>1.2466039186658406</v>
      </c>
      <c r="Y204" s="7">
        <f t="shared" si="295"/>
        <v>1.2454258972685903</v>
      </c>
      <c r="Z204" s="7">
        <f t="shared" si="295"/>
        <v>1.24424787587134</v>
      </c>
      <c r="AA204" s="7">
        <f t="shared" si="295"/>
        <v>1.2430698544740897</v>
      </c>
      <c r="AB204" s="7">
        <f t="shared" si="295"/>
        <v>1.2418918330768394</v>
      </c>
      <c r="AC204" s="7">
        <f t="shared" si="295"/>
        <v>1.2407138116795893</v>
      </c>
      <c r="AD204" s="7">
        <f t="shared" si="295"/>
        <v>1.239535790282339</v>
      </c>
      <c r="AE204" s="7">
        <f t="shared" si="295"/>
        <v>1.2383577688850886</v>
      </c>
      <c r="AF204" s="7">
        <f t="shared" si="295"/>
        <v>1.2371797474878383</v>
      </c>
      <c r="AG204" s="7">
        <f t="shared" si="295"/>
        <v>1.236001726090588</v>
      </c>
      <c r="AH204" s="7">
        <f t="shared" si="295"/>
        <v>1.2348237046933377</v>
      </c>
      <c r="AI204" s="7">
        <f t="shared" si="295"/>
        <v>1.2336456832960874</v>
      </c>
      <c r="AJ204" s="7">
        <f t="shared" ref="AJ204:AU213" si="296">TREND($EF204:$EG204,$EF$2:$EG$2,AJ$2)</f>
        <v>1.2315470134326443</v>
      </c>
      <c r="AK204" s="7">
        <f t="shared" si="296"/>
        <v>1.2294483435692012</v>
      </c>
      <c r="AL204" s="7">
        <f t="shared" si="296"/>
        <v>1.2273496737057581</v>
      </c>
      <c r="AM204" s="7">
        <f t="shared" si="296"/>
        <v>1.225251003842315</v>
      </c>
      <c r="AN204" s="7">
        <f t="shared" si="296"/>
        <v>1.2231523339788719</v>
      </c>
      <c r="AO204" s="7">
        <f t="shared" si="296"/>
        <v>1.2210536641154288</v>
      </c>
      <c r="AP204" s="7">
        <f t="shared" si="296"/>
        <v>1.2189549942519855</v>
      </c>
      <c r="AQ204" s="7">
        <f t="shared" si="296"/>
        <v>1.2168563243885424</v>
      </c>
      <c r="AR204" s="7">
        <f t="shared" si="296"/>
        <v>1.2147576545250993</v>
      </c>
      <c r="AS204" s="7">
        <f t="shared" si="296"/>
        <v>1.2126589846616562</v>
      </c>
      <c r="AT204" s="7">
        <f t="shared" si="296"/>
        <v>1.2105603147982131</v>
      </c>
      <c r="AU204" s="7">
        <f t="shared" si="296"/>
        <v>1.20846164493477</v>
      </c>
      <c r="AV204" s="7">
        <f t="shared" ref="AV204:BG213" si="297">TREND($EG204:$EH204,$EG$2:$EH$2,AV$2)</f>
        <v>1.2059971234769558</v>
      </c>
      <c r="AW204" s="7">
        <f t="shared" si="297"/>
        <v>1.2035326020191415</v>
      </c>
      <c r="AX204" s="7">
        <f t="shared" si="297"/>
        <v>1.2010680805613272</v>
      </c>
      <c r="AY204" s="7">
        <f t="shared" si="297"/>
        <v>1.1986035591035129</v>
      </c>
      <c r="AZ204" s="7">
        <f t="shared" si="297"/>
        <v>1.1961390376456986</v>
      </c>
      <c r="BA204" s="7">
        <f t="shared" si="297"/>
        <v>1.1936745161878841</v>
      </c>
      <c r="BB204" s="7">
        <f t="shared" si="297"/>
        <v>1.1912099947300698</v>
      </c>
      <c r="BC204" s="7">
        <f t="shared" si="297"/>
        <v>1.1887454732722555</v>
      </c>
      <c r="BD204" s="7">
        <f t="shared" si="297"/>
        <v>1.1862809518144413</v>
      </c>
      <c r="BE204" s="7">
        <f t="shared" si="297"/>
        <v>1.183816430356627</v>
      </c>
      <c r="BF204" s="7">
        <f t="shared" si="297"/>
        <v>1.1813519088988127</v>
      </c>
      <c r="BG204" s="7">
        <f t="shared" si="297"/>
        <v>1.1788873874409984</v>
      </c>
      <c r="BH204" s="7">
        <f t="shared" ref="BH204:BQ213" si="298">TREND($EH204:$EI204,$EH$2:$EI$2,BH$2)</f>
        <v>1.1770305650890653</v>
      </c>
      <c r="BI204" s="7">
        <f t="shared" si="298"/>
        <v>1.1751737427371325</v>
      </c>
      <c r="BJ204" s="7">
        <f t="shared" si="298"/>
        <v>1.1733169203851994</v>
      </c>
      <c r="BK204" s="7">
        <f t="shared" si="298"/>
        <v>1.1714600980332666</v>
      </c>
      <c r="BL204" s="7">
        <f t="shared" si="298"/>
        <v>1.1696032756813335</v>
      </c>
      <c r="BM204" s="7">
        <f t="shared" si="298"/>
        <v>1.1677464533294004</v>
      </c>
      <c r="BN204" s="7">
        <f t="shared" si="298"/>
        <v>1.1658896309774676</v>
      </c>
      <c r="BO204" s="7">
        <f t="shared" si="298"/>
        <v>1.1640328086255345</v>
      </c>
      <c r="BP204" s="7">
        <f t="shared" si="298"/>
        <v>1.1621759862736016</v>
      </c>
      <c r="BQ204" s="7">
        <f t="shared" si="298"/>
        <v>1.1603191639216686</v>
      </c>
      <c r="BR204" s="7">
        <f t="shared" ref="BR204:CE213" si="299">TREND($EH204:$EI204,$EH$2:$EI$2,BR$2)</f>
        <v>1.1584623415697357</v>
      </c>
      <c r="BS204" s="7">
        <f t="shared" si="299"/>
        <v>1.1566055192178026</v>
      </c>
      <c r="BT204" s="7">
        <f t="shared" si="299"/>
        <v>1.1547486968658696</v>
      </c>
      <c r="BU204" s="7">
        <f t="shared" si="299"/>
        <v>1.1528918745139367</v>
      </c>
      <c r="BV204" s="7">
        <f t="shared" si="299"/>
        <v>1.1510350521620036</v>
      </c>
      <c r="BW204" s="7">
        <f t="shared" si="299"/>
        <v>1.1491782298100708</v>
      </c>
      <c r="BX204" s="7">
        <f t="shared" si="299"/>
        <v>1.1473214074581377</v>
      </c>
      <c r="BY204" s="7">
        <f t="shared" si="299"/>
        <v>1.1454645851062046</v>
      </c>
      <c r="BZ204" s="7">
        <f t="shared" si="299"/>
        <v>1.1436077627542718</v>
      </c>
      <c r="CA204" s="7">
        <f t="shared" si="299"/>
        <v>1.1417509404023387</v>
      </c>
      <c r="CB204" s="7">
        <f t="shared" si="299"/>
        <v>1.1398941180504059</v>
      </c>
      <c r="CC204" s="7">
        <f t="shared" si="299"/>
        <v>1.1380372956984728</v>
      </c>
      <c r="CD204" s="7">
        <f t="shared" si="299"/>
        <v>1.1361804733465397</v>
      </c>
      <c r="CE204" s="7">
        <f t="shared" si="299"/>
        <v>1.1343236509946069</v>
      </c>
      <c r="CF204" s="7">
        <f t="shared" ref="CF204:CO213" si="300">TREND($EI204:$EJ204,$EI$2:$EJ$2,CF$2)</f>
        <v>1.1325980385025927</v>
      </c>
      <c r="CG204" s="7">
        <f t="shared" si="300"/>
        <v>1.1308724260105787</v>
      </c>
      <c r="CH204" s="7">
        <f t="shared" si="300"/>
        <v>1.1291468135185645</v>
      </c>
      <c r="CI204" s="7">
        <f t="shared" si="300"/>
        <v>1.1274212010265503</v>
      </c>
      <c r="CJ204" s="7">
        <f t="shared" si="300"/>
        <v>1.1256955885345363</v>
      </c>
      <c r="CK204" s="7">
        <f t="shared" si="300"/>
        <v>1.1239699760425221</v>
      </c>
      <c r="CL204" s="7">
        <f t="shared" si="300"/>
        <v>1.1222443635505079</v>
      </c>
      <c r="CM204" s="7">
        <f t="shared" si="300"/>
        <v>1.120518751058494</v>
      </c>
      <c r="CN204" s="7">
        <f t="shared" si="300"/>
        <v>1.1187931385664798</v>
      </c>
      <c r="CO204" s="7">
        <f t="shared" si="300"/>
        <v>1.1170675260744656</v>
      </c>
      <c r="CP204" s="7">
        <f t="shared" ref="CP204:DC213" si="301">TREND($EI204:$EJ204,$EI$2:$EJ$2,CP$2)</f>
        <v>1.1153419135824516</v>
      </c>
      <c r="CQ204" s="7">
        <f t="shared" si="301"/>
        <v>1.1136163010904374</v>
      </c>
      <c r="CR204" s="7">
        <f t="shared" si="301"/>
        <v>1.1118906885984232</v>
      </c>
      <c r="CS204" s="7">
        <f t="shared" si="301"/>
        <v>1.1101650761064092</v>
      </c>
      <c r="CT204" s="7">
        <f t="shared" si="301"/>
        <v>1.108439463614395</v>
      </c>
      <c r="CU204" s="7">
        <f t="shared" si="301"/>
        <v>1.1067138511223809</v>
      </c>
      <c r="CV204" s="7">
        <f t="shared" si="301"/>
        <v>1.1049882386303669</v>
      </c>
      <c r="CW204" s="7">
        <f t="shared" si="301"/>
        <v>1.1032626261383527</v>
      </c>
      <c r="CX204" s="7">
        <f t="shared" si="301"/>
        <v>1.1015370136463385</v>
      </c>
      <c r="CY204" s="7">
        <f t="shared" si="301"/>
        <v>1.0998114011543245</v>
      </c>
      <c r="CZ204" s="7">
        <f t="shared" si="301"/>
        <v>1.0980857886623103</v>
      </c>
      <c r="DA204" s="7">
        <f t="shared" si="301"/>
        <v>1.0963601761702961</v>
      </c>
      <c r="DB204" s="7">
        <f t="shared" si="301"/>
        <v>1.0946345636782822</v>
      </c>
      <c r="DC204" s="7">
        <f t="shared" si="301"/>
        <v>1.092908951186268</v>
      </c>
      <c r="DD204" s="7">
        <f t="shared" ref="DD204:DM213" si="302">TREND($EJ204:$EK204,$EJ$2:$EK$2,DD$2)</f>
        <v>1.0912348114929917</v>
      </c>
      <c r="DE204" s="7">
        <f t="shared" si="302"/>
        <v>1.0895606717997153</v>
      </c>
      <c r="DF204" s="7">
        <f t="shared" si="302"/>
        <v>1.087886532106439</v>
      </c>
      <c r="DG204" s="7">
        <f t="shared" si="302"/>
        <v>1.0862123924131628</v>
      </c>
      <c r="DH204" s="7">
        <f t="shared" si="302"/>
        <v>1.0845382527198866</v>
      </c>
      <c r="DI204" s="7">
        <f t="shared" si="302"/>
        <v>1.0828641130266101</v>
      </c>
      <c r="DJ204" s="7">
        <f t="shared" si="302"/>
        <v>1.0811899733333339</v>
      </c>
      <c r="DK204" s="7">
        <f t="shared" si="302"/>
        <v>1.0795158336400577</v>
      </c>
      <c r="DL204" s="7">
        <f t="shared" si="302"/>
        <v>1.0778416939467814</v>
      </c>
      <c r="DM204" s="7">
        <f t="shared" si="302"/>
        <v>1.076167554253505</v>
      </c>
      <c r="DN204" s="7">
        <f t="shared" ref="DN204:EA213" si="303">TREND($EJ204:$EK204,$EJ$2:$EK$2,DN$2)</f>
        <v>1.0744934145602287</v>
      </c>
      <c r="DO204" s="7">
        <f t="shared" si="303"/>
        <v>1.0728192748669525</v>
      </c>
      <c r="DP204" s="7">
        <f t="shared" si="303"/>
        <v>1.0711451351736763</v>
      </c>
      <c r="DQ204" s="7">
        <f t="shared" si="303"/>
        <v>1.0694709954803998</v>
      </c>
      <c r="DR204" s="7">
        <f t="shared" si="303"/>
        <v>1.0677968557871236</v>
      </c>
      <c r="DS204" s="7">
        <f t="shared" si="303"/>
        <v>1.0661227160938473</v>
      </c>
      <c r="DT204" s="7">
        <f t="shared" si="303"/>
        <v>1.0644485764005711</v>
      </c>
      <c r="DU204" s="7">
        <f t="shared" si="303"/>
        <v>1.0627744367072947</v>
      </c>
      <c r="DV204" s="7">
        <f t="shared" si="303"/>
        <v>1.0611002970140184</v>
      </c>
      <c r="DW204" s="7">
        <f t="shared" si="303"/>
        <v>1.0594261573207422</v>
      </c>
      <c r="DX204" s="7">
        <f t="shared" si="303"/>
        <v>1.057752017627466</v>
      </c>
      <c r="DY204" s="7">
        <f t="shared" si="303"/>
        <v>1.0560778779341895</v>
      </c>
      <c r="DZ204" s="7">
        <f t="shared" si="303"/>
        <v>1.0544037382409133</v>
      </c>
      <c r="EA204" s="7">
        <f t="shared" si="303"/>
        <v>1.052729598547637</v>
      </c>
      <c r="EC204" s="1">
        <v>2.0099999999999998</v>
      </c>
      <c r="ED204" s="4">
        <f t="shared" ref="ED204:ED235" si="304">TREND(EN$12:EN$13,$EM$12:$EM$13,$EC204,TRUE)</f>
        <v>1.25</v>
      </c>
      <c r="EE204" s="4">
        <f t="shared" ref="EE204:EE235" si="305">TREND(EO$12:EO$13,$EM$12:$EM$13,$EC204,TRUE)</f>
        <v>1.247781940063091</v>
      </c>
      <c r="EF204" s="4">
        <f t="shared" ref="EF204:EF235" si="306">TREND(EP$12:EP$13,$EM$12:$EM$13,$EC204,TRUE)</f>
        <v>1.2336456832960874</v>
      </c>
      <c r="EG204" s="4">
        <f t="shared" ref="EG204:EG235" si="307">TREND(EQ$12:EQ$13,$EM$12:$EM$13,$EC204,TRUE)</f>
        <v>1.20846164493477</v>
      </c>
      <c r="EH204" s="4">
        <f t="shared" ref="EH204:EH235" si="308">TREND(ER$12:ER$13,$EM$12:$EM$13,$EC204,TRUE)</f>
        <v>1.1788873874409984</v>
      </c>
      <c r="EI204" s="4">
        <f t="shared" ref="EI204:EI235" si="309">TREND(ES$12:ES$13,$EM$12:$EM$13,$EC204,TRUE)</f>
        <v>1.1343236509946069</v>
      </c>
      <c r="EJ204" s="4">
        <f t="shared" ref="EJ204:EJ235" si="310">TREND(ET$12:ET$13,$EM$12:$EM$13,$EC204,TRUE)</f>
        <v>1.092908951186268</v>
      </c>
      <c r="EK204" s="4">
        <f t="shared" ref="EK204:EK235" si="311">TREND(EU$12:EU$13,$EM$12:$EM$13,$EC204,TRUE)</f>
        <v>1.052729598547637</v>
      </c>
    </row>
    <row r="205" spans="16:141" x14ac:dyDescent="0.35">
      <c r="P205" s="1">
        <f t="shared" si="292"/>
        <v>2.02</v>
      </c>
      <c r="Q205" s="7">
        <f t="shared" si="294"/>
        <v>1.2500000000000002</v>
      </c>
      <c r="R205" s="7">
        <f t="shared" si="294"/>
        <v>1.2496340574514866</v>
      </c>
      <c r="S205" s="7">
        <f t="shared" si="294"/>
        <v>1.249268114902973</v>
      </c>
      <c r="T205" s="7">
        <f t="shared" si="294"/>
        <v>1.2489021723544593</v>
      </c>
      <c r="U205" s="7">
        <f t="shared" si="294"/>
        <v>1.2485362298059459</v>
      </c>
      <c r="V205" s="7">
        <f t="shared" si="294"/>
        <v>1.2481702872574323</v>
      </c>
      <c r="W205" s="7">
        <f t="shared" si="294"/>
        <v>1.2478043447089187</v>
      </c>
      <c r="X205" s="7">
        <f t="shared" si="295"/>
        <v>1.2466366353923171</v>
      </c>
      <c r="Y205" s="7">
        <f t="shared" si="295"/>
        <v>1.2454689260757155</v>
      </c>
      <c r="Z205" s="7">
        <f t="shared" si="295"/>
        <v>1.2443012167591139</v>
      </c>
      <c r="AA205" s="7">
        <f t="shared" si="295"/>
        <v>1.2431335074425125</v>
      </c>
      <c r="AB205" s="7">
        <f t="shared" si="295"/>
        <v>1.2419657981259111</v>
      </c>
      <c r="AC205" s="7">
        <f t="shared" si="295"/>
        <v>1.2407980888093095</v>
      </c>
      <c r="AD205" s="7">
        <f t="shared" si="295"/>
        <v>1.2396303794927079</v>
      </c>
      <c r="AE205" s="7">
        <f t="shared" si="295"/>
        <v>1.2384626701761066</v>
      </c>
      <c r="AF205" s="7">
        <f t="shared" si="295"/>
        <v>1.2372949608595052</v>
      </c>
      <c r="AG205" s="7">
        <f t="shared" si="295"/>
        <v>1.2361272515429036</v>
      </c>
      <c r="AH205" s="7">
        <f t="shared" si="295"/>
        <v>1.234959542226302</v>
      </c>
      <c r="AI205" s="7">
        <f t="shared" si="295"/>
        <v>1.2337918329097006</v>
      </c>
      <c r="AJ205" s="7">
        <f t="shared" si="296"/>
        <v>1.2317126205827744</v>
      </c>
      <c r="AK205" s="7">
        <f t="shared" si="296"/>
        <v>1.2296334082558484</v>
      </c>
      <c r="AL205" s="7">
        <f t="shared" si="296"/>
        <v>1.2275541959289225</v>
      </c>
      <c r="AM205" s="7">
        <f t="shared" si="296"/>
        <v>1.2254749836019962</v>
      </c>
      <c r="AN205" s="7">
        <f t="shared" si="296"/>
        <v>1.22339577127507</v>
      </c>
      <c r="AO205" s="7">
        <f t="shared" si="296"/>
        <v>1.2213165589481441</v>
      </c>
      <c r="AP205" s="7">
        <f t="shared" si="296"/>
        <v>1.2192373466212181</v>
      </c>
      <c r="AQ205" s="7">
        <f t="shared" si="296"/>
        <v>1.2171581342942919</v>
      </c>
      <c r="AR205" s="7">
        <f t="shared" si="296"/>
        <v>1.2150789219673657</v>
      </c>
      <c r="AS205" s="7">
        <f t="shared" si="296"/>
        <v>1.2129997096404397</v>
      </c>
      <c r="AT205" s="7">
        <f t="shared" si="296"/>
        <v>1.2109204973135137</v>
      </c>
      <c r="AU205" s="7">
        <f t="shared" si="296"/>
        <v>1.2088412849865875</v>
      </c>
      <c r="AV205" s="7">
        <f t="shared" si="297"/>
        <v>1.2063937038569175</v>
      </c>
      <c r="AW205" s="7">
        <f t="shared" si="297"/>
        <v>1.2039461227272477</v>
      </c>
      <c r="AX205" s="7">
        <f t="shared" si="297"/>
        <v>1.2014985415975776</v>
      </c>
      <c r="AY205" s="7">
        <f t="shared" si="297"/>
        <v>1.1990509604679078</v>
      </c>
      <c r="AZ205" s="7">
        <f t="shared" si="297"/>
        <v>1.1966033793382378</v>
      </c>
      <c r="BA205" s="7">
        <f t="shared" si="297"/>
        <v>1.194155798208568</v>
      </c>
      <c r="BB205" s="7">
        <f t="shared" si="297"/>
        <v>1.191708217078898</v>
      </c>
      <c r="BC205" s="7">
        <f t="shared" si="297"/>
        <v>1.1892606359492282</v>
      </c>
      <c r="BD205" s="7">
        <f t="shared" si="297"/>
        <v>1.1868130548195581</v>
      </c>
      <c r="BE205" s="7">
        <f t="shared" si="297"/>
        <v>1.1843654736898883</v>
      </c>
      <c r="BF205" s="7">
        <f t="shared" si="297"/>
        <v>1.1819178925602183</v>
      </c>
      <c r="BG205" s="7">
        <f t="shared" si="297"/>
        <v>1.1794703114305485</v>
      </c>
      <c r="BH205" s="7">
        <f t="shared" si="298"/>
        <v>1.1776228622338085</v>
      </c>
      <c r="BI205" s="7">
        <f t="shared" si="298"/>
        <v>1.1757754130370683</v>
      </c>
      <c r="BJ205" s="7">
        <f t="shared" si="298"/>
        <v>1.1739279638403284</v>
      </c>
      <c r="BK205" s="7">
        <f t="shared" si="298"/>
        <v>1.1720805146435882</v>
      </c>
      <c r="BL205" s="7">
        <f t="shared" si="298"/>
        <v>1.1702330654468482</v>
      </c>
      <c r="BM205" s="7">
        <f t="shared" si="298"/>
        <v>1.1683856162501083</v>
      </c>
      <c r="BN205" s="7">
        <f t="shared" si="298"/>
        <v>1.1665381670533681</v>
      </c>
      <c r="BO205" s="7">
        <f t="shared" si="298"/>
        <v>1.1646907178566281</v>
      </c>
      <c r="BP205" s="7">
        <f t="shared" si="298"/>
        <v>1.1628432686598882</v>
      </c>
      <c r="BQ205" s="7">
        <f t="shared" si="298"/>
        <v>1.160995819463148</v>
      </c>
      <c r="BR205" s="7">
        <f t="shared" si="299"/>
        <v>1.159148370266408</v>
      </c>
      <c r="BS205" s="7">
        <f t="shared" si="299"/>
        <v>1.1573009210696679</v>
      </c>
      <c r="BT205" s="7">
        <f t="shared" si="299"/>
        <v>1.1554534718729279</v>
      </c>
      <c r="BU205" s="7">
        <f t="shared" si="299"/>
        <v>1.1536060226761879</v>
      </c>
      <c r="BV205" s="7">
        <f t="shared" si="299"/>
        <v>1.1517585734794478</v>
      </c>
      <c r="BW205" s="7">
        <f t="shared" si="299"/>
        <v>1.1499111242827078</v>
      </c>
      <c r="BX205" s="7">
        <f t="shared" si="299"/>
        <v>1.1480636750859678</v>
      </c>
      <c r="BY205" s="7">
        <f t="shared" si="299"/>
        <v>1.1462162258892277</v>
      </c>
      <c r="BZ205" s="7">
        <f t="shared" si="299"/>
        <v>1.1443687766924877</v>
      </c>
      <c r="CA205" s="7">
        <f t="shared" si="299"/>
        <v>1.1425213274957475</v>
      </c>
      <c r="CB205" s="7">
        <f t="shared" si="299"/>
        <v>1.1406738782990076</v>
      </c>
      <c r="CC205" s="7">
        <f t="shared" si="299"/>
        <v>1.1388264291022676</v>
      </c>
      <c r="CD205" s="7">
        <f t="shared" si="299"/>
        <v>1.1369789799055274</v>
      </c>
      <c r="CE205" s="7">
        <f t="shared" si="299"/>
        <v>1.1351315307087875</v>
      </c>
      <c r="CF205" s="7">
        <f t="shared" si="300"/>
        <v>1.1334137728438884</v>
      </c>
      <c r="CG205" s="7">
        <f t="shared" si="300"/>
        <v>1.1316960149789894</v>
      </c>
      <c r="CH205" s="7">
        <f t="shared" si="300"/>
        <v>1.1299782571140904</v>
      </c>
      <c r="CI205" s="7">
        <f t="shared" si="300"/>
        <v>1.1282604992491911</v>
      </c>
      <c r="CJ205" s="7">
        <f t="shared" si="300"/>
        <v>1.1265427413842921</v>
      </c>
      <c r="CK205" s="7">
        <f t="shared" si="300"/>
        <v>1.1248249835193931</v>
      </c>
      <c r="CL205" s="7">
        <f t="shared" si="300"/>
        <v>1.1231072256544941</v>
      </c>
      <c r="CM205" s="7">
        <f t="shared" si="300"/>
        <v>1.121389467789595</v>
      </c>
      <c r="CN205" s="7">
        <f t="shared" si="300"/>
        <v>1.1196717099246958</v>
      </c>
      <c r="CO205" s="7">
        <f t="shared" si="300"/>
        <v>1.1179539520597968</v>
      </c>
      <c r="CP205" s="7">
        <f t="shared" si="301"/>
        <v>1.1162361941948977</v>
      </c>
      <c r="CQ205" s="7">
        <f t="shared" si="301"/>
        <v>1.1145184363299987</v>
      </c>
      <c r="CR205" s="7">
        <f t="shared" si="301"/>
        <v>1.1128006784650997</v>
      </c>
      <c r="CS205" s="7">
        <f t="shared" si="301"/>
        <v>1.1110829206002006</v>
      </c>
      <c r="CT205" s="7">
        <f t="shared" si="301"/>
        <v>1.1093651627353016</v>
      </c>
      <c r="CU205" s="7">
        <f t="shared" si="301"/>
        <v>1.1076474048704024</v>
      </c>
      <c r="CV205" s="7">
        <f t="shared" si="301"/>
        <v>1.1059296470055033</v>
      </c>
      <c r="CW205" s="7">
        <f t="shared" si="301"/>
        <v>1.1042118891406043</v>
      </c>
      <c r="CX205" s="7">
        <f t="shared" si="301"/>
        <v>1.1024941312757053</v>
      </c>
      <c r="CY205" s="7">
        <f t="shared" si="301"/>
        <v>1.1007763734108063</v>
      </c>
      <c r="CZ205" s="7">
        <f t="shared" si="301"/>
        <v>1.099058615545907</v>
      </c>
      <c r="DA205" s="7">
        <f t="shared" si="301"/>
        <v>1.097340857681008</v>
      </c>
      <c r="DB205" s="7">
        <f t="shared" si="301"/>
        <v>1.0956230998161089</v>
      </c>
      <c r="DC205" s="7">
        <f t="shared" si="301"/>
        <v>1.0939053419512099</v>
      </c>
      <c r="DD205" s="7">
        <f t="shared" si="302"/>
        <v>1.0922403290012161</v>
      </c>
      <c r="DE205" s="7">
        <f t="shared" si="302"/>
        <v>1.0905753160512224</v>
      </c>
      <c r="DF205" s="7">
        <f t="shared" si="302"/>
        <v>1.0889103031012286</v>
      </c>
      <c r="DG205" s="7">
        <f t="shared" si="302"/>
        <v>1.0872452901512348</v>
      </c>
      <c r="DH205" s="7">
        <f t="shared" si="302"/>
        <v>1.0855802772012411</v>
      </c>
      <c r="DI205" s="7">
        <f t="shared" si="302"/>
        <v>1.0839152642512473</v>
      </c>
      <c r="DJ205" s="7">
        <f t="shared" si="302"/>
        <v>1.0822502513012535</v>
      </c>
      <c r="DK205" s="7">
        <f t="shared" si="302"/>
        <v>1.0805852383512597</v>
      </c>
      <c r="DL205" s="7">
        <f t="shared" si="302"/>
        <v>1.078920225401266</v>
      </c>
      <c r="DM205" s="7">
        <f t="shared" si="302"/>
        <v>1.0772552124512722</v>
      </c>
      <c r="DN205" s="7">
        <f t="shared" si="303"/>
        <v>1.0755901995012784</v>
      </c>
      <c r="DO205" s="7">
        <f t="shared" si="303"/>
        <v>1.0739251865512847</v>
      </c>
      <c r="DP205" s="7">
        <f t="shared" si="303"/>
        <v>1.0722601736012911</v>
      </c>
      <c r="DQ205" s="7">
        <f t="shared" si="303"/>
        <v>1.0705951606512971</v>
      </c>
      <c r="DR205" s="7">
        <f t="shared" si="303"/>
        <v>1.0689301477013036</v>
      </c>
      <c r="DS205" s="7">
        <f t="shared" si="303"/>
        <v>1.0672651347513098</v>
      </c>
      <c r="DT205" s="7">
        <f t="shared" si="303"/>
        <v>1.065600121801316</v>
      </c>
      <c r="DU205" s="7">
        <f t="shared" si="303"/>
        <v>1.0639351088513223</v>
      </c>
      <c r="DV205" s="7">
        <f t="shared" si="303"/>
        <v>1.0622700959013285</v>
      </c>
      <c r="DW205" s="7">
        <f t="shared" si="303"/>
        <v>1.0606050829513347</v>
      </c>
      <c r="DX205" s="7">
        <f t="shared" si="303"/>
        <v>1.0589400700013409</v>
      </c>
      <c r="DY205" s="7">
        <f t="shared" si="303"/>
        <v>1.0572750570513472</v>
      </c>
      <c r="DZ205" s="7">
        <f t="shared" si="303"/>
        <v>1.0556100441013534</v>
      </c>
      <c r="EA205" s="7">
        <f t="shared" si="303"/>
        <v>1.0539450311513596</v>
      </c>
      <c r="EC205" s="1">
        <v>2.02</v>
      </c>
      <c r="ED205" s="4">
        <f t="shared" si="304"/>
        <v>1.25</v>
      </c>
      <c r="EE205" s="4">
        <f t="shared" si="305"/>
        <v>1.2478043447089184</v>
      </c>
      <c r="EF205" s="4">
        <f t="shared" si="306"/>
        <v>1.2337918329097006</v>
      </c>
      <c r="EG205" s="4">
        <f t="shared" si="307"/>
        <v>1.2088412849865875</v>
      </c>
      <c r="EH205" s="4">
        <f t="shared" si="308"/>
        <v>1.1794703114305485</v>
      </c>
      <c r="EI205" s="4">
        <f t="shared" si="309"/>
        <v>1.1351315307087875</v>
      </c>
      <c r="EJ205" s="4">
        <f t="shared" si="310"/>
        <v>1.0939053419512099</v>
      </c>
      <c r="EK205" s="4">
        <f t="shared" si="311"/>
        <v>1.0539450311513596</v>
      </c>
    </row>
    <row r="206" spans="16:141" x14ac:dyDescent="0.35">
      <c r="P206" s="1">
        <f t="shared" si="292"/>
        <v>2.0299999999999998</v>
      </c>
      <c r="Q206" s="7">
        <f t="shared" si="294"/>
        <v>1.25</v>
      </c>
      <c r="R206" s="7">
        <f t="shared" si="294"/>
        <v>1.2496377915591244</v>
      </c>
      <c r="S206" s="7">
        <f t="shared" si="294"/>
        <v>1.2492755831182485</v>
      </c>
      <c r="T206" s="7">
        <f t="shared" si="294"/>
        <v>1.2489133746773728</v>
      </c>
      <c r="U206" s="7">
        <f t="shared" si="294"/>
        <v>1.2485511662364972</v>
      </c>
      <c r="V206" s="7">
        <f t="shared" si="294"/>
        <v>1.2481889577956213</v>
      </c>
      <c r="W206" s="7">
        <f t="shared" si="294"/>
        <v>1.2478267493547457</v>
      </c>
      <c r="X206" s="7">
        <f t="shared" si="295"/>
        <v>1.246669352118793</v>
      </c>
      <c r="Y206" s="7">
        <f t="shared" si="295"/>
        <v>1.2455119548828404</v>
      </c>
      <c r="Z206" s="7">
        <f t="shared" si="295"/>
        <v>1.2443545576468877</v>
      </c>
      <c r="AA206" s="7">
        <f t="shared" si="295"/>
        <v>1.2431971604109351</v>
      </c>
      <c r="AB206" s="7">
        <f t="shared" si="295"/>
        <v>1.2420397631749824</v>
      </c>
      <c r="AC206" s="7">
        <f t="shared" si="295"/>
        <v>1.2408823659390298</v>
      </c>
      <c r="AD206" s="7">
        <f t="shared" si="295"/>
        <v>1.2397249687030774</v>
      </c>
      <c r="AE206" s="7">
        <f t="shared" si="295"/>
        <v>1.2385675714671247</v>
      </c>
      <c r="AF206" s="7">
        <f t="shared" si="295"/>
        <v>1.2374101742311721</v>
      </c>
      <c r="AG206" s="7">
        <f t="shared" si="295"/>
        <v>1.2362527769952194</v>
      </c>
      <c r="AH206" s="7">
        <f t="shared" si="295"/>
        <v>1.2350953797592668</v>
      </c>
      <c r="AI206" s="7">
        <f t="shared" si="295"/>
        <v>1.2339379825233141</v>
      </c>
      <c r="AJ206" s="7">
        <f t="shared" si="296"/>
        <v>1.231878227732905</v>
      </c>
      <c r="AK206" s="7">
        <f t="shared" si="296"/>
        <v>1.2298184729424959</v>
      </c>
      <c r="AL206" s="7">
        <f t="shared" si="296"/>
        <v>1.2277587181520868</v>
      </c>
      <c r="AM206" s="7">
        <f t="shared" si="296"/>
        <v>1.2256989633616777</v>
      </c>
      <c r="AN206" s="7">
        <f t="shared" si="296"/>
        <v>1.2236392085712686</v>
      </c>
      <c r="AO206" s="7">
        <f t="shared" si="296"/>
        <v>1.2215794537808595</v>
      </c>
      <c r="AP206" s="7">
        <f t="shared" si="296"/>
        <v>1.2195196989904504</v>
      </c>
      <c r="AQ206" s="7">
        <f t="shared" si="296"/>
        <v>1.2174599442000413</v>
      </c>
      <c r="AR206" s="7">
        <f t="shared" si="296"/>
        <v>1.2154001894096322</v>
      </c>
      <c r="AS206" s="7">
        <f t="shared" si="296"/>
        <v>1.2133404346192231</v>
      </c>
      <c r="AT206" s="7">
        <f t="shared" si="296"/>
        <v>1.211280679828814</v>
      </c>
      <c r="AU206" s="7">
        <f t="shared" si="296"/>
        <v>1.2092209250384049</v>
      </c>
      <c r="AV206" s="7">
        <f t="shared" si="297"/>
        <v>1.2067902842368794</v>
      </c>
      <c r="AW206" s="7">
        <f t="shared" si="297"/>
        <v>1.2043596434353538</v>
      </c>
      <c r="AX206" s="7">
        <f t="shared" si="297"/>
        <v>1.2019290026338283</v>
      </c>
      <c r="AY206" s="7">
        <f t="shared" si="297"/>
        <v>1.1994983618323027</v>
      </c>
      <c r="AZ206" s="7">
        <f t="shared" si="297"/>
        <v>1.1970677210307772</v>
      </c>
      <c r="BA206" s="7">
        <f t="shared" si="297"/>
        <v>1.1946370802292516</v>
      </c>
      <c r="BB206" s="7">
        <f t="shared" si="297"/>
        <v>1.1922064394277261</v>
      </c>
      <c r="BC206" s="7">
        <f t="shared" si="297"/>
        <v>1.1897757986262005</v>
      </c>
      <c r="BD206" s="7">
        <f t="shared" si="297"/>
        <v>1.187345157824675</v>
      </c>
      <c r="BE206" s="7">
        <f t="shared" si="297"/>
        <v>1.1849145170231494</v>
      </c>
      <c r="BF206" s="7">
        <f t="shared" si="297"/>
        <v>1.1824838762216239</v>
      </c>
      <c r="BG206" s="7">
        <f t="shared" si="297"/>
        <v>1.1800532354200983</v>
      </c>
      <c r="BH206" s="7">
        <f t="shared" si="298"/>
        <v>1.1782151593785515</v>
      </c>
      <c r="BI206" s="7">
        <f t="shared" si="298"/>
        <v>1.1763770833370044</v>
      </c>
      <c r="BJ206" s="7">
        <f t="shared" si="298"/>
        <v>1.1745390072954573</v>
      </c>
      <c r="BK206" s="7">
        <f t="shared" si="298"/>
        <v>1.1727009312539101</v>
      </c>
      <c r="BL206" s="7">
        <f t="shared" si="298"/>
        <v>1.170862855212363</v>
      </c>
      <c r="BM206" s="7">
        <f t="shared" si="298"/>
        <v>1.1690247791708159</v>
      </c>
      <c r="BN206" s="7">
        <f t="shared" si="298"/>
        <v>1.1671867031292689</v>
      </c>
      <c r="BO206" s="7">
        <f t="shared" si="298"/>
        <v>1.1653486270877218</v>
      </c>
      <c r="BP206" s="7">
        <f t="shared" si="298"/>
        <v>1.1635105510461747</v>
      </c>
      <c r="BQ206" s="7">
        <f t="shared" si="298"/>
        <v>1.1616724750046277</v>
      </c>
      <c r="BR206" s="7">
        <f t="shared" si="299"/>
        <v>1.1598343989630804</v>
      </c>
      <c r="BS206" s="7">
        <f t="shared" si="299"/>
        <v>1.1579963229215333</v>
      </c>
      <c r="BT206" s="7">
        <f t="shared" si="299"/>
        <v>1.1561582468799863</v>
      </c>
      <c r="BU206" s="7">
        <f t="shared" si="299"/>
        <v>1.1543201708384392</v>
      </c>
      <c r="BV206" s="7">
        <f t="shared" si="299"/>
        <v>1.1524820947968921</v>
      </c>
      <c r="BW206" s="7">
        <f t="shared" si="299"/>
        <v>1.1506440187553451</v>
      </c>
      <c r="BX206" s="7">
        <f t="shared" si="299"/>
        <v>1.148805942713798</v>
      </c>
      <c r="BY206" s="7">
        <f t="shared" si="299"/>
        <v>1.1469678666722509</v>
      </c>
      <c r="BZ206" s="7">
        <f t="shared" si="299"/>
        <v>1.1451297906307036</v>
      </c>
      <c r="CA206" s="7">
        <f t="shared" si="299"/>
        <v>1.1432917145891566</v>
      </c>
      <c r="CB206" s="7">
        <f t="shared" si="299"/>
        <v>1.1414536385476095</v>
      </c>
      <c r="CC206" s="7">
        <f t="shared" si="299"/>
        <v>1.1396155625060624</v>
      </c>
      <c r="CD206" s="7">
        <f t="shared" si="299"/>
        <v>1.1377774864645154</v>
      </c>
      <c r="CE206" s="7">
        <f t="shared" si="299"/>
        <v>1.1359394104229683</v>
      </c>
      <c r="CF206" s="7">
        <f t="shared" si="300"/>
        <v>1.134229507185184</v>
      </c>
      <c r="CG206" s="7">
        <f t="shared" si="300"/>
        <v>1.1325196039474001</v>
      </c>
      <c r="CH206" s="7">
        <f t="shared" si="300"/>
        <v>1.1308097007096161</v>
      </c>
      <c r="CI206" s="7">
        <f t="shared" si="300"/>
        <v>1.1290997974718322</v>
      </c>
      <c r="CJ206" s="7">
        <f t="shared" si="300"/>
        <v>1.1273898942340481</v>
      </c>
      <c r="CK206" s="7">
        <f t="shared" si="300"/>
        <v>1.125679990996264</v>
      </c>
      <c r="CL206" s="7">
        <f t="shared" si="300"/>
        <v>1.12397008775848</v>
      </c>
      <c r="CM206" s="7">
        <f t="shared" si="300"/>
        <v>1.1222601845206961</v>
      </c>
      <c r="CN206" s="7">
        <f t="shared" si="300"/>
        <v>1.120550281282912</v>
      </c>
      <c r="CO206" s="7">
        <f t="shared" si="300"/>
        <v>1.1188403780451281</v>
      </c>
      <c r="CP206" s="7">
        <f t="shared" si="301"/>
        <v>1.1171304748073441</v>
      </c>
      <c r="CQ206" s="7">
        <f t="shared" si="301"/>
        <v>1.11542057156956</v>
      </c>
      <c r="CR206" s="7">
        <f t="shared" si="301"/>
        <v>1.1137106683317759</v>
      </c>
      <c r="CS206" s="7">
        <f t="shared" si="301"/>
        <v>1.112000765093992</v>
      </c>
      <c r="CT206" s="7">
        <f t="shared" si="301"/>
        <v>1.110290861856208</v>
      </c>
      <c r="CU206" s="7">
        <f t="shared" si="301"/>
        <v>1.1085809586184241</v>
      </c>
      <c r="CV206" s="7">
        <f t="shared" si="301"/>
        <v>1.10687105538064</v>
      </c>
      <c r="CW206" s="7">
        <f t="shared" si="301"/>
        <v>1.1051611521428559</v>
      </c>
      <c r="CX206" s="7">
        <f t="shared" si="301"/>
        <v>1.1034512489050718</v>
      </c>
      <c r="CY206" s="7">
        <f t="shared" si="301"/>
        <v>1.101741345667288</v>
      </c>
      <c r="CZ206" s="7">
        <f t="shared" si="301"/>
        <v>1.1000314424295039</v>
      </c>
      <c r="DA206" s="7">
        <f t="shared" si="301"/>
        <v>1.09832153919172</v>
      </c>
      <c r="DB206" s="7">
        <f t="shared" si="301"/>
        <v>1.096611635953936</v>
      </c>
      <c r="DC206" s="7">
        <f t="shared" si="301"/>
        <v>1.0949017327161519</v>
      </c>
      <c r="DD206" s="7">
        <f t="shared" si="302"/>
        <v>1.0932458465094406</v>
      </c>
      <c r="DE206" s="7">
        <f t="shared" si="302"/>
        <v>1.0915899603027295</v>
      </c>
      <c r="DF206" s="7">
        <f t="shared" si="302"/>
        <v>1.0899340740960182</v>
      </c>
      <c r="DG206" s="7">
        <f t="shared" si="302"/>
        <v>1.0882781878893069</v>
      </c>
      <c r="DH206" s="7">
        <f t="shared" si="302"/>
        <v>1.0866223016825958</v>
      </c>
      <c r="DI206" s="7">
        <f t="shared" si="302"/>
        <v>1.0849664154758845</v>
      </c>
      <c r="DJ206" s="7">
        <f t="shared" si="302"/>
        <v>1.0833105292691732</v>
      </c>
      <c r="DK206" s="7">
        <f t="shared" si="302"/>
        <v>1.0816546430624621</v>
      </c>
      <c r="DL206" s="7">
        <f t="shared" si="302"/>
        <v>1.0799987568557508</v>
      </c>
      <c r="DM206" s="7">
        <f t="shared" si="302"/>
        <v>1.0783428706490394</v>
      </c>
      <c r="DN206" s="7">
        <f t="shared" si="303"/>
        <v>1.0766869844423284</v>
      </c>
      <c r="DO206" s="7">
        <f t="shared" si="303"/>
        <v>1.075031098235617</v>
      </c>
      <c r="DP206" s="7">
        <f t="shared" si="303"/>
        <v>1.0733752120289057</v>
      </c>
      <c r="DQ206" s="7">
        <f t="shared" si="303"/>
        <v>1.0717193258221946</v>
      </c>
      <c r="DR206" s="7">
        <f t="shared" si="303"/>
        <v>1.0700634396154833</v>
      </c>
      <c r="DS206" s="7">
        <f t="shared" si="303"/>
        <v>1.068407553408772</v>
      </c>
      <c r="DT206" s="7">
        <f t="shared" si="303"/>
        <v>1.0667516672020609</v>
      </c>
      <c r="DU206" s="7">
        <f t="shared" si="303"/>
        <v>1.0650957809953496</v>
      </c>
      <c r="DV206" s="7">
        <f t="shared" si="303"/>
        <v>1.0634398947886383</v>
      </c>
      <c r="DW206" s="7">
        <f t="shared" si="303"/>
        <v>1.0617840085819272</v>
      </c>
      <c r="DX206" s="7">
        <f t="shared" si="303"/>
        <v>1.0601281223752159</v>
      </c>
      <c r="DY206" s="7">
        <f t="shared" si="303"/>
        <v>1.0584722361685046</v>
      </c>
      <c r="DZ206" s="7">
        <f t="shared" si="303"/>
        <v>1.0568163499617935</v>
      </c>
      <c r="EA206" s="7">
        <f t="shared" si="303"/>
        <v>1.0551604637550822</v>
      </c>
      <c r="EC206" s="1">
        <v>2.0299999999999998</v>
      </c>
      <c r="ED206" s="4">
        <f t="shared" si="304"/>
        <v>1.25</v>
      </c>
      <c r="EE206" s="4">
        <f t="shared" si="305"/>
        <v>1.2478267493547457</v>
      </c>
      <c r="EF206" s="4">
        <f t="shared" si="306"/>
        <v>1.2339379825233141</v>
      </c>
      <c r="EG206" s="4">
        <f t="shared" si="307"/>
        <v>1.2092209250384049</v>
      </c>
      <c r="EH206" s="4">
        <f t="shared" si="308"/>
        <v>1.1800532354200983</v>
      </c>
      <c r="EI206" s="4">
        <f t="shared" si="309"/>
        <v>1.1359394104229681</v>
      </c>
      <c r="EJ206" s="4">
        <f t="shared" si="310"/>
        <v>1.0949017327161519</v>
      </c>
      <c r="EK206" s="4">
        <f t="shared" si="311"/>
        <v>1.0551604637550822</v>
      </c>
    </row>
    <row r="207" spans="16:141" x14ac:dyDescent="0.35">
      <c r="P207" s="1">
        <f t="shared" si="292"/>
        <v>2.04</v>
      </c>
      <c r="Q207" s="7">
        <f t="shared" si="294"/>
        <v>1.25</v>
      </c>
      <c r="R207" s="7">
        <f t="shared" si="294"/>
        <v>1.2496415256667621</v>
      </c>
      <c r="S207" s="7">
        <f t="shared" si="294"/>
        <v>1.2492830513335245</v>
      </c>
      <c r="T207" s="7">
        <f t="shared" si="294"/>
        <v>1.2489245770002866</v>
      </c>
      <c r="U207" s="7">
        <f t="shared" si="294"/>
        <v>1.2485661026670487</v>
      </c>
      <c r="V207" s="7">
        <f t="shared" si="294"/>
        <v>1.248207628333811</v>
      </c>
      <c r="W207" s="7">
        <f t="shared" si="294"/>
        <v>1.2478491540005732</v>
      </c>
      <c r="X207" s="7">
        <f t="shared" si="295"/>
        <v>1.2467020688452697</v>
      </c>
      <c r="Y207" s="7">
        <f t="shared" si="295"/>
        <v>1.2455549836899658</v>
      </c>
      <c r="Z207" s="7">
        <f t="shared" si="295"/>
        <v>1.244407898534662</v>
      </c>
      <c r="AA207" s="7">
        <f t="shared" si="295"/>
        <v>1.2432608133793581</v>
      </c>
      <c r="AB207" s="7">
        <f t="shared" si="295"/>
        <v>1.2421137282240544</v>
      </c>
      <c r="AC207" s="7">
        <f t="shared" si="295"/>
        <v>1.2409666430687505</v>
      </c>
      <c r="AD207" s="7">
        <f t="shared" si="295"/>
        <v>1.2398195579134468</v>
      </c>
      <c r="AE207" s="7">
        <f t="shared" si="295"/>
        <v>1.2386724727581431</v>
      </c>
      <c r="AF207" s="7">
        <f t="shared" si="295"/>
        <v>1.2375253876028391</v>
      </c>
      <c r="AG207" s="7">
        <f t="shared" si="295"/>
        <v>1.2363783024475354</v>
      </c>
      <c r="AH207" s="7">
        <f t="shared" si="295"/>
        <v>1.2352312172922315</v>
      </c>
      <c r="AI207" s="7">
        <f t="shared" si="295"/>
        <v>1.2340841321369278</v>
      </c>
      <c r="AJ207" s="7">
        <f t="shared" si="296"/>
        <v>1.2320438348830354</v>
      </c>
      <c r="AK207" s="7">
        <f t="shared" si="296"/>
        <v>1.2300035376291432</v>
      </c>
      <c r="AL207" s="7">
        <f t="shared" si="296"/>
        <v>1.2279632403752512</v>
      </c>
      <c r="AM207" s="7">
        <f t="shared" si="296"/>
        <v>1.225922943121359</v>
      </c>
      <c r="AN207" s="7">
        <f t="shared" si="296"/>
        <v>1.223882645867467</v>
      </c>
      <c r="AO207" s="7">
        <f t="shared" si="296"/>
        <v>1.221842348613575</v>
      </c>
      <c r="AP207" s="7">
        <f t="shared" si="296"/>
        <v>1.2198020513596828</v>
      </c>
      <c r="AQ207" s="7">
        <f t="shared" si="296"/>
        <v>1.2177617541057908</v>
      </c>
      <c r="AR207" s="7">
        <f t="shared" si="296"/>
        <v>1.2157214568518986</v>
      </c>
      <c r="AS207" s="7">
        <f t="shared" si="296"/>
        <v>1.2136811595980066</v>
      </c>
      <c r="AT207" s="7">
        <f t="shared" si="296"/>
        <v>1.2116408623441144</v>
      </c>
      <c r="AU207" s="7">
        <f t="shared" si="296"/>
        <v>1.2096005650902224</v>
      </c>
      <c r="AV207" s="7">
        <f t="shared" si="297"/>
        <v>1.2071868646168413</v>
      </c>
      <c r="AW207" s="7">
        <f t="shared" si="297"/>
        <v>1.2047731641434603</v>
      </c>
      <c r="AX207" s="7">
        <f t="shared" si="297"/>
        <v>1.2023594636700792</v>
      </c>
      <c r="AY207" s="7">
        <f t="shared" si="297"/>
        <v>1.1999457631966979</v>
      </c>
      <c r="AZ207" s="7">
        <f t="shared" si="297"/>
        <v>1.1975320627233166</v>
      </c>
      <c r="BA207" s="7">
        <f t="shared" si="297"/>
        <v>1.1951183622499355</v>
      </c>
      <c r="BB207" s="7">
        <f t="shared" si="297"/>
        <v>1.1927046617765544</v>
      </c>
      <c r="BC207" s="7">
        <f t="shared" si="297"/>
        <v>1.1902909613031731</v>
      </c>
      <c r="BD207" s="7">
        <f t="shared" si="297"/>
        <v>1.1878772608297918</v>
      </c>
      <c r="BE207" s="7">
        <f t="shared" si="297"/>
        <v>1.1854635603564108</v>
      </c>
      <c r="BF207" s="7">
        <f t="shared" si="297"/>
        <v>1.1830498598830297</v>
      </c>
      <c r="BG207" s="7">
        <f t="shared" si="297"/>
        <v>1.1806361594096484</v>
      </c>
      <c r="BH207" s="7">
        <f t="shared" si="298"/>
        <v>1.1788074565232942</v>
      </c>
      <c r="BI207" s="7">
        <f t="shared" si="298"/>
        <v>1.17697875363694</v>
      </c>
      <c r="BJ207" s="7">
        <f t="shared" si="298"/>
        <v>1.1751500507505859</v>
      </c>
      <c r="BK207" s="7">
        <f t="shared" si="298"/>
        <v>1.1733213478642317</v>
      </c>
      <c r="BL207" s="7">
        <f t="shared" si="298"/>
        <v>1.1714926449778778</v>
      </c>
      <c r="BM207" s="7">
        <f t="shared" si="298"/>
        <v>1.1696639420915236</v>
      </c>
      <c r="BN207" s="7">
        <f t="shared" si="298"/>
        <v>1.1678352392051694</v>
      </c>
      <c r="BO207" s="7">
        <f t="shared" si="298"/>
        <v>1.1660065363188152</v>
      </c>
      <c r="BP207" s="7">
        <f t="shared" si="298"/>
        <v>1.1641778334324611</v>
      </c>
      <c r="BQ207" s="7">
        <f t="shared" si="298"/>
        <v>1.1623491305461069</v>
      </c>
      <c r="BR207" s="7">
        <f t="shared" si="299"/>
        <v>1.1605204276597527</v>
      </c>
      <c r="BS207" s="7">
        <f t="shared" si="299"/>
        <v>1.1586917247733988</v>
      </c>
      <c r="BT207" s="7">
        <f t="shared" si="299"/>
        <v>1.1568630218870446</v>
      </c>
      <c r="BU207" s="7">
        <f t="shared" si="299"/>
        <v>1.1550343190006904</v>
      </c>
      <c r="BV207" s="7">
        <f t="shared" si="299"/>
        <v>1.1532056161143363</v>
      </c>
      <c r="BW207" s="7">
        <f t="shared" si="299"/>
        <v>1.1513769132279821</v>
      </c>
      <c r="BX207" s="7">
        <f t="shared" si="299"/>
        <v>1.1495482103416279</v>
      </c>
      <c r="BY207" s="7">
        <f t="shared" si="299"/>
        <v>1.1477195074552737</v>
      </c>
      <c r="BZ207" s="7">
        <f t="shared" si="299"/>
        <v>1.1458908045689196</v>
      </c>
      <c r="CA207" s="7">
        <f t="shared" si="299"/>
        <v>1.1440621016825654</v>
      </c>
      <c r="CB207" s="7">
        <f t="shared" si="299"/>
        <v>1.1422333987962114</v>
      </c>
      <c r="CC207" s="7">
        <f t="shared" si="299"/>
        <v>1.1404046959098573</v>
      </c>
      <c r="CD207" s="7">
        <f t="shared" si="299"/>
        <v>1.1385759930235031</v>
      </c>
      <c r="CE207" s="7">
        <f t="shared" si="299"/>
        <v>1.1367472901371489</v>
      </c>
      <c r="CF207" s="7">
        <f t="shared" si="300"/>
        <v>1.13504524152648</v>
      </c>
      <c r="CG207" s="7">
        <f t="shared" si="300"/>
        <v>1.1333431929158109</v>
      </c>
      <c r="CH207" s="7">
        <f t="shared" si="300"/>
        <v>1.131641144305142</v>
      </c>
      <c r="CI207" s="7">
        <f t="shared" si="300"/>
        <v>1.129939095694473</v>
      </c>
      <c r="CJ207" s="7">
        <f t="shared" si="300"/>
        <v>1.1282370470838041</v>
      </c>
      <c r="CK207" s="7">
        <f t="shared" si="300"/>
        <v>1.1265349984731352</v>
      </c>
      <c r="CL207" s="7">
        <f t="shared" si="300"/>
        <v>1.1248329498624661</v>
      </c>
      <c r="CM207" s="7">
        <f t="shared" si="300"/>
        <v>1.1231309012517972</v>
      </c>
      <c r="CN207" s="7">
        <f t="shared" si="300"/>
        <v>1.1214288526411282</v>
      </c>
      <c r="CO207" s="7">
        <f t="shared" si="300"/>
        <v>1.1197268040304593</v>
      </c>
      <c r="CP207" s="7">
        <f t="shared" si="301"/>
        <v>1.1180247554197904</v>
      </c>
      <c r="CQ207" s="7">
        <f t="shared" si="301"/>
        <v>1.1163227068091213</v>
      </c>
      <c r="CR207" s="7">
        <f t="shared" si="301"/>
        <v>1.1146206581984524</v>
      </c>
      <c r="CS207" s="7">
        <f t="shared" si="301"/>
        <v>1.1129186095877834</v>
      </c>
      <c r="CT207" s="7">
        <f t="shared" si="301"/>
        <v>1.1112165609771145</v>
      </c>
      <c r="CU207" s="7">
        <f t="shared" si="301"/>
        <v>1.1095145123664456</v>
      </c>
      <c r="CV207" s="7">
        <f t="shared" si="301"/>
        <v>1.1078124637557765</v>
      </c>
      <c r="CW207" s="7">
        <f t="shared" si="301"/>
        <v>1.1061104151451076</v>
      </c>
      <c r="CX207" s="7">
        <f t="shared" si="301"/>
        <v>1.1044083665344386</v>
      </c>
      <c r="CY207" s="7">
        <f t="shared" si="301"/>
        <v>1.1027063179237697</v>
      </c>
      <c r="CZ207" s="7">
        <f t="shared" si="301"/>
        <v>1.1010042693131008</v>
      </c>
      <c r="DA207" s="7">
        <f t="shared" si="301"/>
        <v>1.0993022207024317</v>
      </c>
      <c r="DB207" s="7">
        <f t="shared" si="301"/>
        <v>1.0976001720917627</v>
      </c>
      <c r="DC207" s="7">
        <f t="shared" si="301"/>
        <v>1.0958981234810938</v>
      </c>
      <c r="DD207" s="7">
        <f t="shared" si="302"/>
        <v>1.0942513640176652</v>
      </c>
      <c r="DE207" s="7">
        <f t="shared" si="302"/>
        <v>1.0926046045542364</v>
      </c>
      <c r="DF207" s="7">
        <f t="shared" si="302"/>
        <v>1.0909578450908077</v>
      </c>
      <c r="DG207" s="7">
        <f t="shared" si="302"/>
        <v>1.0893110856273789</v>
      </c>
      <c r="DH207" s="7">
        <f t="shared" si="302"/>
        <v>1.0876643261639503</v>
      </c>
      <c r="DI207" s="7">
        <f t="shared" si="302"/>
        <v>1.0860175667005216</v>
      </c>
      <c r="DJ207" s="7">
        <f t="shared" si="302"/>
        <v>1.0843708072370928</v>
      </c>
      <c r="DK207" s="7">
        <f t="shared" si="302"/>
        <v>1.0827240477736642</v>
      </c>
      <c r="DL207" s="7">
        <f t="shared" si="302"/>
        <v>1.0810772883102353</v>
      </c>
      <c r="DM207" s="7">
        <f t="shared" si="302"/>
        <v>1.0794305288468067</v>
      </c>
      <c r="DN207" s="7">
        <f t="shared" si="303"/>
        <v>1.0777837693833778</v>
      </c>
      <c r="DO207" s="7">
        <f t="shared" si="303"/>
        <v>1.0761370099199492</v>
      </c>
      <c r="DP207" s="7">
        <f t="shared" si="303"/>
        <v>1.0744902504565204</v>
      </c>
      <c r="DQ207" s="7">
        <f t="shared" si="303"/>
        <v>1.0728434909930917</v>
      </c>
      <c r="DR207" s="7">
        <f t="shared" si="303"/>
        <v>1.0711967315296631</v>
      </c>
      <c r="DS207" s="7">
        <f t="shared" si="303"/>
        <v>1.0695499720662343</v>
      </c>
      <c r="DT207" s="7">
        <f t="shared" si="303"/>
        <v>1.0679032126028056</v>
      </c>
      <c r="DU207" s="7">
        <f t="shared" si="303"/>
        <v>1.0662564531393768</v>
      </c>
      <c r="DV207" s="7">
        <f t="shared" si="303"/>
        <v>1.0646096936759482</v>
      </c>
      <c r="DW207" s="7">
        <f t="shared" si="303"/>
        <v>1.0629629342125195</v>
      </c>
      <c r="DX207" s="7">
        <f t="shared" si="303"/>
        <v>1.0613161747490907</v>
      </c>
      <c r="DY207" s="7">
        <f t="shared" si="303"/>
        <v>1.0596694152856621</v>
      </c>
      <c r="DZ207" s="7">
        <f t="shared" si="303"/>
        <v>1.0580226558222332</v>
      </c>
      <c r="EA207" s="7">
        <f t="shared" si="303"/>
        <v>1.0563758963588046</v>
      </c>
      <c r="EC207" s="1">
        <v>2.04</v>
      </c>
      <c r="ED207" s="4">
        <f t="shared" si="304"/>
        <v>1.25</v>
      </c>
      <c r="EE207" s="4">
        <f t="shared" si="305"/>
        <v>1.2478491540005732</v>
      </c>
      <c r="EF207" s="4">
        <f t="shared" si="306"/>
        <v>1.2340841321369276</v>
      </c>
      <c r="EG207" s="4">
        <f t="shared" si="307"/>
        <v>1.2096005650902226</v>
      </c>
      <c r="EH207" s="4">
        <f t="shared" si="308"/>
        <v>1.1806361594096484</v>
      </c>
      <c r="EI207" s="4">
        <f t="shared" si="309"/>
        <v>1.1367472901371489</v>
      </c>
      <c r="EJ207" s="4">
        <f t="shared" si="310"/>
        <v>1.0958981234810938</v>
      </c>
      <c r="EK207" s="4">
        <f t="shared" si="311"/>
        <v>1.0563758963588046</v>
      </c>
    </row>
    <row r="208" spans="16:141" x14ac:dyDescent="0.35">
      <c r="P208" s="1">
        <f t="shared" si="292"/>
        <v>2.0499999999999998</v>
      </c>
      <c r="Q208" s="7">
        <f t="shared" si="294"/>
        <v>1.2499999999999998</v>
      </c>
      <c r="R208" s="7">
        <f t="shared" si="294"/>
        <v>1.2496452597743999</v>
      </c>
      <c r="S208" s="7">
        <f t="shared" si="294"/>
        <v>1.2492905195488</v>
      </c>
      <c r="T208" s="7">
        <f t="shared" si="294"/>
        <v>1.2489357793232001</v>
      </c>
      <c r="U208" s="7">
        <f t="shared" si="294"/>
        <v>1.2485810390976</v>
      </c>
      <c r="V208" s="7">
        <f t="shared" si="294"/>
        <v>1.2482262988720001</v>
      </c>
      <c r="W208" s="7">
        <f t="shared" si="294"/>
        <v>1.2478715586464002</v>
      </c>
      <c r="X208" s="7">
        <f t="shared" si="295"/>
        <v>1.2467347855717454</v>
      </c>
      <c r="Y208" s="7">
        <f t="shared" si="295"/>
        <v>1.2455980124970905</v>
      </c>
      <c r="Z208" s="7">
        <f t="shared" si="295"/>
        <v>1.2444612394224355</v>
      </c>
      <c r="AA208" s="7">
        <f t="shared" si="295"/>
        <v>1.2433244663477807</v>
      </c>
      <c r="AB208" s="7">
        <f t="shared" si="295"/>
        <v>1.2421876932731257</v>
      </c>
      <c r="AC208" s="7">
        <f t="shared" si="295"/>
        <v>1.2410509201984707</v>
      </c>
      <c r="AD208" s="7">
        <f t="shared" si="295"/>
        <v>1.2399141471238158</v>
      </c>
      <c r="AE208" s="7">
        <f t="shared" si="295"/>
        <v>1.2387773740491608</v>
      </c>
      <c r="AF208" s="7">
        <f t="shared" si="295"/>
        <v>1.2376406009745058</v>
      </c>
      <c r="AG208" s="7">
        <f t="shared" si="295"/>
        <v>1.236503827899851</v>
      </c>
      <c r="AH208" s="7">
        <f t="shared" si="295"/>
        <v>1.235367054825196</v>
      </c>
      <c r="AI208" s="7">
        <f t="shared" si="295"/>
        <v>1.2342302817505411</v>
      </c>
      <c r="AJ208" s="7">
        <f t="shared" si="296"/>
        <v>1.232209442033166</v>
      </c>
      <c r="AK208" s="7">
        <f t="shared" si="296"/>
        <v>1.2301886023157909</v>
      </c>
      <c r="AL208" s="7">
        <f t="shared" si="296"/>
        <v>1.2281677625984158</v>
      </c>
      <c r="AM208" s="7">
        <f t="shared" si="296"/>
        <v>1.2261469228810407</v>
      </c>
      <c r="AN208" s="7">
        <f t="shared" si="296"/>
        <v>1.2241260831636658</v>
      </c>
      <c r="AO208" s="7">
        <f t="shared" si="296"/>
        <v>1.2221052434462907</v>
      </c>
      <c r="AP208" s="7">
        <f t="shared" si="296"/>
        <v>1.2200844037289156</v>
      </c>
      <c r="AQ208" s="7">
        <f t="shared" si="296"/>
        <v>1.2180635640115405</v>
      </c>
      <c r="AR208" s="7">
        <f t="shared" si="296"/>
        <v>1.2160427242941654</v>
      </c>
      <c r="AS208" s="7">
        <f t="shared" si="296"/>
        <v>1.2140218845767903</v>
      </c>
      <c r="AT208" s="7">
        <f t="shared" si="296"/>
        <v>1.2120010448594152</v>
      </c>
      <c r="AU208" s="7">
        <f t="shared" si="296"/>
        <v>1.2099802051420401</v>
      </c>
      <c r="AV208" s="7">
        <f t="shared" si="297"/>
        <v>1.2075834449968033</v>
      </c>
      <c r="AW208" s="7">
        <f t="shared" si="297"/>
        <v>1.2051866848515664</v>
      </c>
      <c r="AX208" s="7">
        <f t="shared" si="297"/>
        <v>1.2027899247063296</v>
      </c>
      <c r="AY208" s="7">
        <f t="shared" si="297"/>
        <v>1.2003931645610928</v>
      </c>
      <c r="AZ208" s="7">
        <f t="shared" si="297"/>
        <v>1.197996404415856</v>
      </c>
      <c r="BA208" s="7">
        <f t="shared" si="297"/>
        <v>1.1955996442706192</v>
      </c>
      <c r="BB208" s="7">
        <f t="shared" si="297"/>
        <v>1.1932028841253823</v>
      </c>
      <c r="BC208" s="7">
        <f t="shared" si="297"/>
        <v>1.1908061239801455</v>
      </c>
      <c r="BD208" s="7">
        <f t="shared" si="297"/>
        <v>1.1884093638349089</v>
      </c>
      <c r="BE208" s="7">
        <f t="shared" si="297"/>
        <v>1.1860126036896721</v>
      </c>
      <c r="BF208" s="7">
        <f t="shared" si="297"/>
        <v>1.1836158435444353</v>
      </c>
      <c r="BG208" s="7">
        <f t="shared" si="297"/>
        <v>1.1812190833991985</v>
      </c>
      <c r="BH208" s="7">
        <f t="shared" si="298"/>
        <v>1.1793997536680372</v>
      </c>
      <c r="BI208" s="7">
        <f t="shared" si="298"/>
        <v>1.1775804239368761</v>
      </c>
      <c r="BJ208" s="7">
        <f t="shared" si="298"/>
        <v>1.1757610942057148</v>
      </c>
      <c r="BK208" s="7">
        <f t="shared" si="298"/>
        <v>1.1739417644745536</v>
      </c>
      <c r="BL208" s="7">
        <f t="shared" si="298"/>
        <v>1.1721224347433925</v>
      </c>
      <c r="BM208" s="7">
        <f t="shared" si="298"/>
        <v>1.1703031050122312</v>
      </c>
      <c r="BN208" s="7">
        <f t="shared" si="298"/>
        <v>1.1684837752810699</v>
      </c>
      <c r="BO208" s="7">
        <f t="shared" si="298"/>
        <v>1.1666644455499089</v>
      </c>
      <c r="BP208" s="7">
        <f t="shared" si="298"/>
        <v>1.1648451158187476</v>
      </c>
      <c r="BQ208" s="7">
        <f t="shared" si="298"/>
        <v>1.1630257860875863</v>
      </c>
      <c r="BR208" s="7">
        <f t="shared" si="299"/>
        <v>1.1612064563564253</v>
      </c>
      <c r="BS208" s="7">
        <f t="shared" si="299"/>
        <v>1.159387126625264</v>
      </c>
      <c r="BT208" s="7">
        <f t="shared" si="299"/>
        <v>1.1575677968941027</v>
      </c>
      <c r="BU208" s="7">
        <f t="shared" si="299"/>
        <v>1.1557484671629417</v>
      </c>
      <c r="BV208" s="7">
        <f t="shared" si="299"/>
        <v>1.1539291374317804</v>
      </c>
      <c r="BW208" s="7">
        <f t="shared" si="299"/>
        <v>1.1521098077006191</v>
      </c>
      <c r="BX208" s="7">
        <f t="shared" si="299"/>
        <v>1.150290477969458</v>
      </c>
      <c r="BY208" s="7">
        <f t="shared" si="299"/>
        <v>1.1484711482382968</v>
      </c>
      <c r="BZ208" s="7">
        <f t="shared" si="299"/>
        <v>1.1466518185071355</v>
      </c>
      <c r="CA208" s="7">
        <f t="shared" si="299"/>
        <v>1.1448324887759744</v>
      </c>
      <c r="CB208" s="7">
        <f t="shared" si="299"/>
        <v>1.1430131590448132</v>
      </c>
      <c r="CC208" s="7">
        <f t="shared" si="299"/>
        <v>1.1411938293136519</v>
      </c>
      <c r="CD208" s="7">
        <f t="shared" si="299"/>
        <v>1.1393744995824908</v>
      </c>
      <c r="CE208" s="7">
        <f t="shared" si="299"/>
        <v>1.1375551698513295</v>
      </c>
      <c r="CF208" s="7">
        <f t="shared" si="300"/>
        <v>1.1358609758677756</v>
      </c>
      <c r="CG208" s="7">
        <f t="shared" si="300"/>
        <v>1.1341667818842216</v>
      </c>
      <c r="CH208" s="7">
        <f t="shared" si="300"/>
        <v>1.1324725879006678</v>
      </c>
      <c r="CI208" s="7">
        <f t="shared" si="300"/>
        <v>1.1307783939171139</v>
      </c>
      <c r="CJ208" s="7">
        <f t="shared" si="300"/>
        <v>1.1290841999335599</v>
      </c>
      <c r="CK208" s="7">
        <f t="shared" si="300"/>
        <v>1.1273900059500059</v>
      </c>
      <c r="CL208" s="7">
        <f t="shared" si="300"/>
        <v>1.1256958119664522</v>
      </c>
      <c r="CM208" s="7">
        <f t="shared" si="300"/>
        <v>1.1240016179828982</v>
      </c>
      <c r="CN208" s="7">
        <f t="shared" si="300"/>
        <v>1.1223074239993442</v>
      </c>
      <c r="CO208" s="7">
        <f t="shared" si="300"/>
        <v>1.1206132300157903</v>
      </c>
      <c r="CP208" s="7">
        <f t="shared" si="301"/>
        <v>1.1189190360322365</v>
      </c>
      <c r="CQ208" s="7">
        <f t="shared" si="301"/>
        <v>1.1172248420486826</v>
      </c>
      <c r="CR208" s="7">
        <f t="shared" si="301"/>
        <v>1.1155306480651286</v>
      </c>
      <c r="CS208" s="7">
        <f t="shared" si="301"/>
        <v>1.1138364540815746</v>
      </c>
      <c r="CT208" s="7">
        <f t="shared" si="301"/>
        <v>1.1121422600980209</v>
      </c>
      <c r="CU208" s="7">
        <f t="shared" si="301"/>
        <v>1.1104480661144669</v>
      </c>
      <c r="CV208" s="7">
        <f t="shared" si="301"/>
        <v>1.1087538721309129</v>
      </c>
      <c r="CW208" s="7">
        <f t="shared" si="301"/>
        <v>1.1070596781473589</v>
      </c>
      <c r="CX208" s="7">
        <f t="shared" si="301"/>
        <v>1.1053654841638052</v>
      </c>
      <c r="CY208" s="7">
        <f t="shared" si="301"/>
        <v>1.1036712901802512</v>
      </c>
      <c r="CZ208" s="7">
        <f t="shared" si="301"/>
        <v>1.1019770961966973</v>
      </c>
      <c r="DA208" s="7">
        <f t="shared" si="301"/>
        <v>1.1002829022131433</v>
      </c>
      <c r="DB208" s="7">
        <f t="shared" si="301"/>
        <v>1.0985887082295895</v>
      </c>
      <c r="DC208" s="7">
        <f t="shared" si="301"/>
        <v>1.0968945142460356</v>
      </c>
      <c r="DD208" s="7">
        <f t="shared" si="302"/>
        <v>1.0952568815258894</v>
      </c>
      <c r="DE208" s="7">
        <f t="shared" si="302"/>
        <v>1.0936192488057432</v>
      </c>
      <c r="DF208" s="7">
        <f t="shared" si="302"/>
        <v>1.0919816160855971</v>
      </c>
      <c r="DG208" s="7">
        <f t="shared" si="302"/>
        <v>1.0903439833654507</v>
      </c>
      <c r="DH208" s="7">
        <f t="shared" si="302"/>
        <v>1.0887063506453045</v>
      </c>
      <c r="DI208" s="7">
        <f t="shared" si="302"/>
        <v>1.0870687179251584</v>
      </c>
      <c r="DJ208" s="7">
        <f t="shared" si="302"/>
        <v>1.0854310852050122</v>
      </c>
      <c r="DK208" s="7">
        <f t="shared" si="302"/>
        <v>1.083793452484866</v>
      </c>
      <c r="DL208" s="7">
        <f t="shared" si="302"/>
        <v>1.0821558197647199</v>
      </c>
      <c r="DM208" s="7">
        <f t="shared" si="302"/>
        <v>1.0805181870445737</v>
      </c>
      <c r="DN208" s="7">
        <f t="shared" si="303"/>
        <v>1.0788805543244275</v>
      </c>
      <c r="DO208" s="7">
        <f t="shared" si="303"/>
        <v>1.0772429216042814</v>
      </c>
      <c r="DP208" s="7">
        <f t="shared" si="303"/>
        <v>1.0756052888841352</v>
      </c>
      <c r="DQ208" s="7">
        <f t="shared" si="303"/>
        <v>1.073967656163989</v>
      </c>
      <c r="DR208" s="7">
        <f t="shared" si="303"/>
        <v>1.0723300234438429</v>
      </c>
      <c r="DS208" s="7">
        <f t="shared" si="303"/>
        <v>1.0706923907236967</v>
      </c>
      <c r="DT208" s="7">
        <f t="shared" si="303"/>
        <v>1.0690547580035503</v>
      </c>
      <c r="DU208" s="7">
        <f t="shared" si="303"/>
        <v>1.0674171252834042</v>
      </c>
      <c r="DV208" s="7">
        <f t="shared" si="303"/>
        <v>1.065779492563258</v>
      </c>
      <c r="DW208" s="7">
        <f t="shared" si="303"/>
        <v>1.0641418598431118</v>
      </c>
      <c r="DX208" s="7">
        <f t="shared" si="303"/>
        <v>1.0625042271229657</v>
      </c>
      <c r="DY208" s="7">
        <f t="shared" si="303"/>
        <v>1.0608665944028195</v>
      </c>
      <c r="DZ208" s="7">
        <f t="shared" si="303"/>
        <v>1.0592289616826733</v>
      </c>
      <c r="EA208" s="7">
        <f t="shared" si="303"/>
        <v>1.0575913289625272</v>
      </c>
      <c r="EC208" s="1">
        <v>2.0499999999999998</v>
      </c>
      <c r="ED208" s="4">
        <f t="shared" si="304"/>
        <v>1.25</v>
      </c>
      <c r="EE208" s="4">
        <f t="shared" si="305"/>
        <v>1.2478715586464004</v>
      </c>
      <c r="EF208" s="4">
        <f t="shared" si="306"/>
        <v>1.2342302817505411</v>
      </c>
      <c r="EG208" s="4">
        <f t="shared" si="307"/>
        <v>1.2099802051420401</v>
      </c>
      <c r="EH208" s="4">
        <f t="shared" si="308"/>
        <v>1.1812190833991985</v>
      </c>
      <c r="EI208" s="4">
        <f t="shared" si="309"/>
        <v>1.1375551698513295</v>
      </c>
      <c r="EJ208" s="4">
        <f t="shared" si="310"/>
        <v>1.0968945142460356</v>
      </c>
      <c r="EK208" s="4">
        <f t="shared" si="311"/>
        <v>1.0575913289625272</v>
      </c>
    </row>
    <row r="209" spans="16:141" x14ac:dyDescent="0.35">
      <c r="P209" s="1">
        <f t="shared" si="292"/>
        <v>2.06</v>
      </c>
      <c r="Q209" s="7">
        <f t="shared" si="294"/>
        <v>1.2499999999999998</v>
      </c>
      <c r="R209" s="7">
        <f t="shared" si="294"/>
        <v>1.2496489938820379</v>
      </c>
      <c r="S209" s="7">
        <f t="shared" si="294"/>
        <v>1.2492979877640757</v>
      </c>
      <c r="T209" s="7">
        <f t="shared" si="294"/>
        <v>1.2489469816461138</v>
      </c>
      <c r="U209" s="7">
        <f t="shared" si="294"/>
        <v>1.2485959755281517</v>
      </c>
      <c r="V209" s="7">
        <f t="shared" si="294"/>
        <v>1.2482449694101898</v>
      </c>
      <c r="W209" s="7">
        <f t="shared" si="294"/>
        <v>1.2478939632922277</v>
      </c>
      <c r="X209" s="7">
        <f t="shared" si="295"/>
        <v>1.2467675022982219</v>
      </c>
      <c r="Y209" s="7">
        <f t="shared" si="295"/>
        <v>1.2456410413042156</v>
      </c>
      <c r="Z209" s="7">
        <f t="shared" si="295"/>
        <v>1.2445145803102096</v>
      </c>
      <c r="AA209" s="7">
        <f t="shared" si="295"/>
        <v>1.2433881193162033</v>
      </c>
      <c r="AB209" s="7">
        <f t="shared" si="295"/>
        <v>1.2422616583221973</v>
      </c>
      <c r="AC209" s="7">
        <f t="shared" si="295"/>
        <v>1.241135197328191</v>
      </c>
      <c r="AD209" s="7">
        <f t="shared" si="295"/>
        <v>1.240008736334185</v>
      </c>
      <c r="AE209" s="7">
        <f t="shared" si="295"/>
        <v>1.2388822753401789</v>
      </c>
      <c r="AF209" s="7">
        <f t="shared" si="295"/>
        <v>1.2377558143461727</v>
      </c>
      <c r="AG209" s="7">
        <f t="shared" si="295"/>
        <v>1.2366293533521666</v>
      </c>
      <c r="AH209" s="7">
        <f t="shared" si="295"/>
        <v>1.2355028923581604</v>
      </c>
      <c r="AI209" s="7">
        <f t="shared" si="295"/>
        <v>1.2343764313641543</v>
      </c>
      <c r="AJ209" s="7">
        <f t="shared" si="296"/>
        <v>1.2323750491832963</v>
      </c>
      <c r="AK209" s="7">
        <f t="shared" si="296"/>
        <v>1.2303736670024381</v>
      </c>
      <c r="AL209" s="7">
        <f t="shared" si="296"/>
        <v>1.2283722848215801</v>
      </c>
      <c r="AM209" s="7">
        <f t="shared" si="296"/>
        <v>1.2263709026407221</v>
      </c>
      <c r="AN209" s="7">
        <f t="shared" si="296"/>
        <v>1.2243695204598639</v>
      </c>
      <c r="AO209" s="7">
        <f t="shared" si="296"/>
        <v>1.2223681382790059</v>
      </c>
      <c r="AP209" s="7">
        <f t="shared" si="296"/>
        <v>1.2203667560981479</v>
      </c>
      <c r="AQ209" s="7">
        <f t="shared" si="296"/>
        <v>1.2183653739172897</v>
      </c>
      <c r="AR209" s="7">
        <f t="shared" si="296"/>
        <v>1.2163639917364317</v>
      </c>
      <c r="AS209" s="7">
        <f t="shared" si="296"/>
        <v>1.2143626095555737</v>
      </c>
      <c r="AT209" s="7">
        <f t="shared" si="296"/>
        <v>1.2123612273747155</v>
      </c>
      <c r="AU209" s="7">
        <f t="shared" si="296"/>
        <v>1.2103598451938575</v>
      </c>
      <c r="AV209" s="7">
        <f t="shared" si="297"/>
        <v>1.2079800253767654</v>
      </c>
      <c r="AW209" s="7">
        <f t="shared" si="297"/>
        <v>1.2056002055596728</v>
      </c>
      <c r="AX209" s="7">
        <f t="shared" si="297"/>
        <v>1.2032203857425805</v>
      </c>
      <c r="AY209" s="7">
        <f t="shared" si="297"/>
        <v>1.2008405659254879</v>
      </c>
      <c r="AZ209" s="7">
        <f t="shared" si="297"/>
        <v>1.1984607461083956</v>
      </c>
      <c r="BA209" s="7">
        <f t="shared" si="297"/>
        <v>1.196080926291303</v>
      </c>
      <c r="BB209" s="7">
        <f t="shared" si="297"/>
        <v>1.1937011064742107</v>
      </c>
      <c r="BC209" s="7">
        <f t="shared" si="297"/>
        <v>1.1913212866571183</v>
      </c>
      <c r="BD209" s="7">
        <f t="shared" si="297"/>
        <v>1.1889414668400258</v>
      </c>
      <c r="BE209" s="7">
        <f t="shared" si="297"/>
        <v>1.1865616470229334</v>
      </c>
      <c r="BF209" s="7">
        <f t="shared" si="297"/>
        <v>1.1841818272058409</v>
      </c>
      <c r="BG209" s="7">
        <f t="shared" si="297"/>
        <v>1.1818020073887485</v>
      </c>
      <c r="BH209" s="7">
        <f t="shared" si="298"/>
        <v>1.1799920508127801</v>
      </c>
      <c r="BI209" s="7">
        <f t="shared" si="298"/>
        <v>1.1781820942368117</v>
      </c>
      <c r="BJ209" s="7">
        <f t="shared" si="298"/>
        <v>1.1763721376608436</v>
      </c>
      <c r="BK209" s="7">
        <f t="shared" si="298"/>
        <v>1.1745621810848752</v>
      </c>
      <c r="BL209" s="7">
        <f t="shared" si="298"/>
        <v>1.172752224508907</v>
      </c>
      <c r="BM209" s="7">
        <f t="shared" si="298"/>
        <v>1.1709422679329387</v>
      </c>
      <c r="BN209" s="7">
        <f t="shared" si="298"/>
        <v>1.1691323113569705</v>
      </c>
      <c r="BO209" s="7">
        <f t="shared" si="298"/>
        <v>1.1673223547810023</v>
      </c>
      <c r="BP209" s="7">
        <f t="shared" si="298"/>
        <v>1.1655123982050339</v>
      </c>
      <c r="BQ209" s="7">
        <f t="shared" si="298"/>
        <v>1.1637024416290658</v>
      </c>
      <c r="BR209" s="7">
        <f t="shared" si="299"/>
        <v>1.1618924850530974</v>
      </c>
      <c r="BS209" s="7">
        <f t="shared" si="299"/>
        <v>1.1600825284771292</v>
      </c>
      <c r="BT209" s="7">
        <f t="shared" si="299"/>
        <v>1.1582725719011611</v>
      </c>
      <c r="BU209" s="7">
        <f t="shared" si="299"/>
        <v>1.1564626153251927</v>
      </c>
      <c r="BV209" s="7">
        <f t="shared" si="299"/>
        <v>1.1546526587492245</v>
      </c>
      <c r="BW209" s="7">
        <f t="shared" si="299"/>
        <v>1.1528427021732561</v>
      </c>
      <c r="BX209" s="7">
        <f t="shared" si="299"/>
        <v>1.151032745597288</v>
      </c>
      <c r="BY209" s="7">
        <f t="shared" si="299"/>
        <v>1.1492227890213198</v>
      </c>
      <c r="BZ209" s="7">
        <f t="shared" si="299"/>
        <v>1.1474128324453514</v>
      </c>
      <c r="CA209" s="7">
        <f t="shared" si="299"/>
        <v>1.1456028758693833</v>
      </c>
      <c r="CB209" s="7">
        <f t="shared" si="299"/>
        <v>1.1437929192934149</v>
      </c>
      <c r="CC209" s="7">
        <f t="shared" si="299"/>
        <v>1.1419829627174467</v>
      </c>
      <c r="CD209" s="7">
        <f t="shared" si="299"/>
        <v>1.1401730061414783</v>
      </c>
      <c r="CE209" s="7">
        <f t="shared" si="299"/>
        <v>1.1383630495655102</v>
      </c>
      <c r="CF209" s="7">
        <f t="shared" si="300"/>
        <v>1.1366767102090714</v>
      </c>
      <c r="CG209" s="7">
        <f t="shared" si="300"/>
        <v>1.1349903708526323</v>
      </c>
      <c r="CH209" s="7">
        <f t="shared" si="300"/>
        <v>1.1333040314961935</v>
      </c>
      <c r="CI209" s="7">
        <f t="shared" si="300"/>
        <v>1.1316176921397547</v>
      </c>
      <c r="CJ209" s="7">
        <f t="shared" si="300"/>
        <v>1.1299313527833159</v>
      </c>
      <c r="CK209" s="7">
        <f t="shared" si="300"/>
        <v>1.1282450134268769</v>
      </c>
      <c r="CL209" s="7">
        <f t="shared" si="300"/>
        <v>1.1265586740704381</v>
      </c>
      <c r="CM209" s="7">
        <f t="shared" si="300"/>
        <v>1.1248723347139993</v>
      </c>
      <c r="CN209" s="7">
        <f t="shared" si="300"/>
        <v>1.1231859953575605</v>
      </c>
      <c r="CO209" s="7">
        <f t="shared" si="300"/>
        <v>1.1214996560011214</v>
      </c>
      <c r="CP209" s="7">
        <f t="shared" si="301"/>
        <v>1.1198133166446826</v>
      </c>
      <c r="CQ209" s="7">
        <f t="shared" si="301"/>
        <v>1.1181269772882438</v>
      </c>
      <c r="CR209" s="7">
        <f t="shared" si="301"/>
        <v>1.116440637931805</v>
      </c>
      <c r="CS209" s="7">
        <f t="shared" si="301"/>
        <v>1.114754298575366</v>
      </c>
      <c r="CT209" s="7">
        <f t="shared" si="301"/>
        <v>1.1130679592189272</v>
      </c>
      <c r="CU209" s="7">
        <f t="shared" si="301"/>
        <v>1.1113816198624884</v>
      </c>
      <c r="CV209" s="7">
        <f t="shared" si="301"/>
        <v>1.1096952805060496</v>
      </c>
      <c r="CW209" s="7">
        <f t="shared" si="301"/>
        <v>1.1080089411496106</v>
      </c>
      <c r="CX209" s="7">
        <f t="shared" si="301"/>
        <v>1.1063226017931718</v>
      </c>
      <c r="CY209" s="7">
        <f t="shared" si="301"/>
        <v>1.104636262436733</v>
      </c>
      <c r="CZ209" s="7">
        <f t="shared" si="301"/>
        <v>1.1029499230802942</v>
      </c>
      <c r="DA209" s="7">
        <f t="shared" si="301"/>
        <v>1.1012635837238551</v>
      </c>
      <c r="DB209" s="7">
        <f t="shared" si="301"/>
        <v>1.0995772443674163</v>
      </c>
      <c r="DC209" s="7">
        <f t="shared" si="301"/>
        <v>1.0978909050109775</v>
      </c>
      <c r="DD209" s="7">
        <f t="shared" si="302"/>
        <v>1.096262399034114</v>
      </c>
      <c r="DE209" s="7">
        <f t="shared" si="302"/>
        <v>1.0946338930572503</v>
      </c>
      <c r="DF209" s="7">
        <f t="shared" si="302"/>
        <v>1.0930053870803866</v>
      </c>
      <c r="DG209" s="7">
        <f t="shared" si="302"/>
        <v>1.0913768811035232</v>
      </c>
      <c r="DH209" s="7">
        <f t="shared" si="302"/>
        <v>1.0897483751266595</v>
      </c>
      <c r="DI209" s="7">
        <f t="shared" si="302"/>
        <v>1.0881198691497957</v>
      </c>
      <c r="DJ209" s="7">
        <f t="shared" si="302"/>
        <v>1.086491363172932</v>
      </c>
      <c r="DK209" s="7">
        <f t="shared" si="302"/>
        <v>1.0848628571960686</v>
      </c>
      <c r="DL209" s="7">
        <f t="shared" si="302"/>
        <v>1.0832343512192049</v>
      </c>
      <c r="DM209" s="7">
        <f t="shared" si="302"/>
        <v>1.0816058452423412</v>
      </c>
      <c r="DN209" s="7">
        <f t="shared" si="303"/>
        <v>1.0799773392654775</v>
      </c>
      <c r="DO209" s="7">
        <f t="shared" si="303"/>
        <v>1.0783488332886138</v>
      </c>
      <c r="DP209" s="7">
        <f t="shared" si="303"/>
        <v>1.0767203273117503</v>
      </c>
      <c r="DQ209" s="7">
        <f t="shared" si="303"/>
        <v>1.0750918213348866</v>
      </c>
      <c r="DR209" s="7">
        <f t="shared" si="303"/>
        <v>1.0734633153580229</v>
      </c>
      <c r="DS209" s="7">
        <f t="shared" si="303"/>
        <v>1.0718348093811592</v>
      </c>
      <c r="DT209" s="7">
        <f t="shared" si="303"/>
        <v>1.0702063034042955</v>
      </c>
      <c r="DU209" s="7">
        <f t="shared" si="303"/>
        <v>1.068577797427432</v>
      </c>
      <c r="DV209" s="7">
        <f t="shared" si="303"/>
        <v>1.0669492914505683</v>
      </c>
      <c r="DW209" s="7">
        <f t="shared" si="303"/>
        <v>1.0653207854737046</v>
      </c>
      <c r="DX209" s="7">
        <f t="shared" si="303"/>
        <v>1.0636922794968409</v>
      </c>
      <c r="DY209" s="7">
        <f t="shared" si="303"/>
        <v>1.0620637735199772</v>
      </c>
      <c r="DZ209" s="7">
        <f t="shared" si="303"/>
        <v>1.0604352675431137</v>
      </c>
      <c r="EA209" s="7">
        <f t="shared" si="303"/>
        <v>1.05880676156625</v>
      </c>
      <c r="EC209" s="1">
        <v>2.06</v>
      </c>
      <c r="ED209" s="4">
        <f t="shared" si="304"/>
        <v>1.25</v>
      </c>
      <c r="EE209" s="4">
        <f t="shared" si="305"/>
        <v>1.2478939632922279</v>
      </c>
      <c r="EF209" s="4">
        <f t="shared" si="306"/>
        <v>1.2343764313641543</v>
      </c>
      <c r="EG209" s="4">
        <f t="shared" si="307"/>
        <v>1.2103598451938575</v>
      </c>
      <c r="EH209" s="4">
        <f t="shared" si="308"/>
        <v>1.1818020073887483</v>
      </c>
      <c r="EI209" s="4">
        <f t="shared" si="309"/>
        <v>1.1383630495655102</v>
      </c>
      <c r="EJ209" s="4">
        <f t="shared" si="310"/>
        <v>1.0978909050109775</v>
      </c>
      <c r="EK209" s="4">
        <f t="shared" si="311"/>
        <v>1.0588067615662498</v>
      </c>
    </row>
    <row r="210" spans="16:141" x14ac:dyDescent="0.35">
      <c r="P210" s="1">
        <f t="shared" si="292"/>
        <v>2.0699999999999998</v>
      </c>
      <c r="Q210" s="7">
        <f t="shared" si="294"/>
        <v>1.25</v>
      </c>
      <c r="R210" s="7">
        <f t="shared" si="294"/>
        <v>1.2496527279896759</v>
      </c>
      <c r="S210" s="7">
        <f t="shared" si="294"/>
        <v>1.2493054559793517</v>
      </c>
      <c r="T210" s="7">
        <f t="shared" si="294"/>
        <v>1.2489581839690276</v>
      </c>
      <c r="U210" s="7">
        <f t="shared" si="294"/>
        <v>1.2486109119587034</v>
      </c>
      <c r="V210" s="7">
        <f t="shared" si="294"/>
        <v>1.2482636399483793</v>
      </c>
      <c r="W210" s="7">
        <f t="shared" si="294"/>
        <v>1.2479163679380552</v>
      </c>
      <c r="X210" s="7">
        <f t="shared" si="295"/>
        <v>1.2468002190246978</v>
      </c>
      <c r="Y210" s="7">
        <f t="shared" si="295"/>
        <v>1.2456840701113405</v>
      </c>
      <c r="Z210" s="7">
        <f t="shared" si="295"/>
        <v>1.2445679211979832</v>
      </c>
      <c r="AA210" s="7">
        <f t="shared" si="295"/>
        <v>1.2434517722846261</v>
      </c>
      <c r="AB210" s="7">
        <f t="shared" si="295"/>
        <v>1.2423356233712688</v>
      </c>
      <c r="AC210" s="7">
        <f t="shared" si="295"/>
        <v>1.2412194744579115</v>
      </c>
      <c r="AD210" s="7">
        <f t="shared" si="295"/>
        <v>1.2401033255445542</v>
      </c>
      <c r="AE210" s="7">
        <f t="shared" si="295"/>
        <v>1.2389871766311968</v>
      </c>
      <c r="AF210" s="7">
        <f t="shared" si="295"/>
        <v>1.2378710277178397</v>
      </c>
      <c r="AG210" s="7">
        <f t="shared" si="295"/>
        <v>1.2367548788044824</v>
      </c>
      <c r="AH210" s="7">
        <f t="shared" si="295"/>
        <v>1.2356387298911251</v>
      </c>
      <c r="AI210" s="7">
        <f t="shared" si="295"/>
        <v>1.2345225809777678</v>
      </c>
      <c r="AJ210" s="7">
        <f t="shared" si="296"/>
        <v>1.2325406563334267</v>
      </c>
      <c r="AK210" s="7">
        <f t="shared" si="296"/>
        <v>1.2305587316890856</v>
      </c>
      <c r="AL210" s="7">
        <f t="shared" si="296"/>
        <v>1.2285768070447445</v>
      </c>
      <c r="AM210" s="7">
        <f t="shared" si="296"/>
        <v>1.2265948824004036</v>
      </c>
      <c r="AN210" s="7">
        <f t="shared" si="296"/>
        <v>1.2246129577560625</v>
      </c>
      <c r="AO210" s="7">
        <f t="shared" si="296"/>
        <v>1.2226310331117214</v>
      </c>
      <c r="AP210" s="7">
        <f t="shared" si="296"/>
        <v>1.2206491084673803</v>
      </c>
      <c r="AQ210" s="7">
        <f t="shared" si="296"/>
        <v>1.2186671838230392</v>
      </c>
      <c r="AR210" s="7">
        <f t="shared" si="296"/>
        <v>1.2166852591786981</v>
      </c>
      <c r="AS210" s="7">
        <f t="shared" si="296"/>
        <v>1.2147033345343572</v>
      </c>
      <c r="AT210" s="7">
        <f t="shared" si="296"/>
        <v>1.2127214098900161</v>
      </c>
      <c r="AU210" s="7">
        <f t="shared" si="296"/>
        <v>1.210739485245675</v>
      </c>
      <c r="AV210" s="7">
        <f t="shared" si="297"/>
        <v>1.2083766057567269</v>
      </c>
      <c r="AW210" s="7">
        <f t="shared" si="297"/>
        <v>1.2060137262677788</v>
      </c>
      <c r="AX210" s="7">
        <f t="shared" si="297"/>
        <v>1.2036508467788307</v>
      </c>
      <c r="AY210" s="7">
        <f t="shared" si="297"/>
        <v>1.2012879672898829</v>
      </c>
      <c r="AZ210" s="7">
        <f t="shared" si="297"/>
        <v>1.1989250878009348</v>
      </c>
      <c r="BA210" s="7">
        <f t="shared" si="297"/>
        <v>1.1965622083119867</v>
      </c>
      <c r="BB210" s="7">
        <f t="shared" si="297"/>
        <v>1.1941993288230386</v>
      </c>
      <c r="BC210" s="7">
        <f t="shared" si="297"/>
        <v>1.1918364493340905</v>
      </c>
      <c r="BD210" s="7">
        <f t="shared" si="297"/>
        <v>1.1894735698451426</v>
      </c>
      <c r="BE210" s="7">
        <f t="shared" si="297"/>
        <v>1.1871106903561945</v>
      </c>
      <c r="BF210" s="7">
        <f t="shared" si="297"/>
        <v>1.1847478108672465</v>
      </c>
      <c r="BG210" s="7">
        <f t="shared" si="297"/>
        <v>1.1823849313782984</v>
      </c>
      <c r="BH210" s="7">
        <f t="shared" si="298"/>
        <v>1.1805843479575231</v>
      </c>
      <c r="BI210" s="7">
        <f t="shared" si="298"/>
        <v>1.1787837645367478</v>
      </c>
      <c r="BJ210" s="7">
        <f t="shared" si="298"/>
        <v>1.1769831811159723</v>
      </c>
      <c r="BK210" s="7">
        <f t="shared" si="298"/>
        <v>1.1751825976951971</v>
      </c>
      <c r="BL210" s="7">
        <f t="shared" si="298"/>
        <v>1.1733820142744218</v>
      </c>
      <c r="BM210" s="7">
        <f t="shared" si="298"/>
        <v>1.1715814308536465</v>
      </c>
      <c r="BN210" s="7">
        <f t="shared" si="298"/>
        <v>1.1697808474328713</v>
      </c>
      <c r="BO210" s="7">
        <f t="shared" si="298"/>
        <v>1.1679802640120958</v>
      </c>
      <c r="BP210" s="7">
        <f t="shared" si="298"/>
        <v>1.1661796805913205</v>
      </c>
      <c r="BQ210" s="7">
        <f t="shared" si="298"/>
        <v>1.1643790971705452</v>
      </c>
      <c r="BR210" s="7">
        <f t="shared" si="299"/>
        <v>1.1625785137497699</v>
      </c>
      <c r="BS210" s="7">
        <f t="shared" si="299"/>
        <v>1.1607779303289947</v>
      </c>
      <c r="BT210" s="7">
        <f t="shared" si="299"/>
        <v>1.1589773469082192</v>
      </c>
      <c r="BU210" s="7">
        <f t="shared" si="299"/>
        <v>1.1571767634874439</v>
      </c>
      <c r="BV210" s="7">
        <f t="shared" si="299"/>
        <v>1.1553761800666686</v>
      </c>
      <c r="BW210" s="7">
        <f t="shared" si="299"/>
        <v>1.1535755966458934</v>
      </c>
      <c r="BX210" s="7">
        <f t="shared" si="299"/>
        <v>1.1517750132251181</v>
      </c>
      <c r="BY210" s="7">
        <f t="shared" si="299"/>
        <v>1.1499744298043426</v>
      </c>
      <c r="BZ210" s="7">
        <f t="shared" si="299"/>
        <v>1.1481738463835673</v>
      </c>
      <c r="CA210" s="7">
        <f t="shared" si="299"/>
        <v>1.1463732629627921</v>
      </c>
      <c r="CB210" s="7">
        <f t="shared" si="299"/>
        <v>1.1445726795420168</v>
      </c>
      <c r="CC210" s="7">
        <f t="shared" si="299"/>
        <v>1.1427720961212415</v>
      </c>
      <c r="CD210" s="7">
        <f t="shared" si="299"/>
        <v>1.140971512700466</v>
      </c>
      <c r="CE210" s="7">
        <f t="shared" si="299"/>
        <v>1.1391709292796908</v>
      </c>
      <c r="CF210" s="7">
        <f t="shared" si="300"/>
        <v>1.1374924445503669</v>
      </c>
      <c r="CG210" s="7">
        <f t="shared" si="300"/>
        <v>1.1358139598210431</v>
      </c>
      <c r="CH210" s="7">
        <f t="shared" si="300"/>
        <v>1.1341354750917194</v>
      </c>
      <c r="CI210" s="7">
        <f t="shared" si="300"/>
        <v>1.1324569903623956</v>
      </c>
      <c r="CJ210" s="7">
        <f t="shared" si="300"/>
        <v>1.1307785056330717</v>
      </c>
      <c r="CK210" s="7">
        <f t="shared" si="300"/>
        <v>1.1291000209037478</v>
      </c>
      <c r="CL210" s="7">
        <f t="shared" si="300"/>
        <v>1.1274215361744242</v>
      </c>
      <c r="CM210" s="7">
        <f t="shared" si="300"/>
        <v>1.1257430514451003</v>
      </c>
      <c r="CN210" s="7">
        <f t="shared" si="300"/>
        <v>1.1240645667157765</v>
      </c>
      <c r="CO210" s="7">
        <f t="shared" si="300"/>
        <v>1.1223860819864526</v>
      </c>
      <c r="CP210" s="7">
        <f t="shared" si="301"/>
        <v>1.120707597257129</v>
      </c>
      <c r="CQ210" s="7">
        <f t="shared" si="301"/>
        <v>1.1190291125278051</v>
      </c>
      <c r="CR210" s="7">
        <f t="shared" si="301"/>
        <v>1.1173506277984813</v>
      </c>
      <c r="CS210" s="7">
        <f t="shared" si="301"/>
        <v>1.1156721430691574</v>
      </c>
      <c r="CT210" s="7">
        <f t="shared" si="301"/>
        <v>1.1139936583398338</v>
      </c>
      <c r="CU210" s="7">
        <f t="shared" si="301"/>
        <v>1.1123151736105099</v>
      </c>
      <c r="CV210" s="7">
        <f t="shared" si="301"/>
        <v>1.1106366888811861</v>
      </c>
      <c r="CW210" s="7">
        <f t="shared" si="301"/>
        <v>1.1089582041518622</v>
      </c>
      <c r="CX210" s="7">
        <f t="shared" si="301"/>
        <v>1.1072797194225386</v>
      </c>
      <c r="CY210" s="7">
        <f t="shared" si="301"/>
        <v>1.1056012346932147</v>
      </c>
      <c r="CZ210" s="7">
        <f t="shared" si="301"/>
        <v>1.1039227499638908</v>
      </c>
      <c r="DA210" s="7">
        <f t="shared" si="301"/>
        <v>1.102244265234567</v>
      </c>
      <c r="DB210" s="7">
        <f t="shared" si="301"/>
        <v>1.1005657805052433</v>
      </c>
      <c r="DC210" s="7">
        <f t="shared" si="301"/>
        <v>1.0988872957759195</v>
      </c>
      <c r="DD210" s="7">
        <f t="shared" si="302"/>
        <v>1.0972679165423385</v>
      </c>
      <c r="DE210" s="7">
        <f t="shared" si="302"/>
        <v>1.0956485373087572</v>
      </c>
      <c r="DF210" s="7">
        <f t="shared" si="302"/>
        <v>1.094029158075176</v>
      </c>
      <c r="DG210" s="7">
        <f t="shared" si="302"/>
        <v>1.092409778841595</v>
      </c>
      <c r="DH210" s="7">
        <f t="shared" si="302"/>
        <v>1.0907903996080139</v>
      </c>
      <c r="DI210" s="7">
        <f t="shared" si="302"/>
        <v>1.0891710203744327</v>
      </c>
      <c r="DJ210" s="7">
        <f t="shared" si="302"/>
        <v>1.0875516411408515</v>
      </c>
      <c r="DK210" s="7">
        <f t="shared" si="302"/>
        <v>1.0859322619072704</v>
      </c>
      <c r="DL210" s="7">
        <f t="shared" si="302"/>
        <v>1.0843128826736894</v>
      </c>
      <c r="DM210" s="7">
        <f t="shared" si="302"/>
        <v>1.0826935034401082</v>
      </c>
      <c r="DN210" s="7">
        <f t="shared" si="303"/>
        <v>1.0810741242065269</v>
      </c>
      <c r="DO210" s="7">
        <f t="shared" si="303"/>
        <v>1.0794547449729459</v>
      </c>
      <c r="DP210" s="7">
        <f t="shared" si="303"/>
        <v>1.0778353657393649</v>
      </c>
      <c r="DQ210" s="7">
        <f t="shared" si="303"/>
        <v>1.0762159865057837</v>
      </c>
      <c r="DR210" s="7">
        <f t="shared" si="303"/>
        <v>1.0745966072722024</v>
      </c>
      <c r="DS210" s="7">
        <f t="shared" si="303"/>
        <v>1.0729772280386214</v>
      </c>
      <c r="DT210" s="7">
        <f t="shared" si="303"/>
        <v>1.0713578488050404</v>
      </c>
      <c r="DU210" s="7">
        <f t="shared" si="303"/>
        <v>1.0697384695714591</v>
      </c>
      <c r="DV210" s="7">
        <f t="shared" si="303"/>
        <v>1.0681190903378779</v>
      </c>
      <c r="DW210" s="7">
        <f t="shared" si="303"/>
        <v>1.0664997111042969</v>
      </c>
      <c r="DX210" s="7">
        <f t="shared" si="303"/>
        <v>1.0648803318707158</v>
      </c>
      <c r="DY210" s="7">
        <f t="shared" si="303"/>
        <v>1.0632609526371346</v>
      </c>
      <c r="DZ210" s="7">
        <f t="shared" si="303"/>
        <v>1.0616415734035534</v>
      </c>
      <c r="EA210" s="7">
        <f t="shared" si="303"/>
        <v>1.0600221941699723</v>
      </c>
      <c r="EC210" s="1">
        <v>2.0699999999999998</v>
      </c>
      <c r="ED210" s="4">
        <f t="shared" si="304"/>
        <v>1.25</v>
      </c>
      <c r="EE210" s="4">
        <f t="shared" si="305"/>
        <v>1.2479163679380552</v>
      </c>
      <c r="EF210" s="4">
        <f t="shared" si="306"/>
        <v>1.2345225809777678</v>
      </c>
      <c r="EG210" s="4">
        <f t="shared" si="307"/>
        <v>1.210739485245675</v>
      </c>
      <c r="EH210" s="4">
        <f t="shared" si="308"/>
        <v>1.1823849313782984</v>
      </c>
      <c r="EI210" s="4">
        <f t="shared" si="309"/>
        <v>1.1391709292796908</v>
      </c>
      <c r="EJ210" s="4">
        <f t="shared" si="310"/>
        <v>1.0988872957759195</v>
      </c>
      <c r="EK210" s="4">
        <f t="shared" si="311"/>
        <v>1.0600221941699723</v>
      </c>
    </row>
    <row r="211" spans="16:141" x14ac:dyDescent="0.35">
      <c r="P211" s="1">
        <f t="shared" si="292"/>
        <v>2.08</v>
      </c>
      <c r="Q211" s="7">
        <f t="shared" si="294"/>
        <v>1.25</v>
      </c>
      <c r="R211" s="7">
        <f t="shared" si="294"/>
        <v>1.2496564620973138</v>
      </c>
      <c r="S211" s="7">
        <f t="shared" si="294"/>
        <v>1.2493129241946275</v>
      </c>
      <c r="T211" s="7">
        <f t="shared" si="294"/>
        <v>1.2489693862919413</v>
      </c>
      <c r="U211" s="7">
        <f t="shared" si="294"/>
        <v>1.2486258483892552</v>
      </c>
      <c r="V211" s="7">
        <f t="shared" si="294"/>
        <v>1.2482823104865688</v>
      </c>
      <c r="W211" s="7">
        <f t="shared" si="294"/>
        <v>1.2479387725838826</v>
      </c>
      <c r="X211" s="7">
        <f t="shared" si="295"/>
        <v>1.2468329357511743</v>
      </c>
      <c r="Y211" s="7">
        <f t="shared" si="295"/>
        <v>1.2457270989184657</v>
      </c>
      <c r="Z211" s="7">
        <f t="shared" si="295"/>
        <v>1.2446212620857573</v>
      </c>
      <c r="AA211" s="7">
        <f t="shared" si="295"/>
        <v>1.2435154252530489</v>
      </c>
      <c r="AB211" s="7">
        <f t="shared" si="295"/>
        <v>1.2424095884203403</v>
      </c>
      <c r="AC211" s="7">
        <f t="shared" si="295"/>
        <v>1.241303751587632</v>
      </c>
      <c r="AD211" s="7">
        <f t="shared" si="295"/>
        <v>1.2401979147549236</v>
      </c>
      <c r="AE211" s="7">
        <f t="shared" si="295"/>
        <v>1.239092077922215</v>
      </c>
      <c r="AF211" s="7">
        <f t="shared" si="295"/>
        <v>1.2379862410895066</v>
      </c>
      <c r="AG211" s="7">
        <f t="shared" si="295"/>
        <v>1.2368804042567982</v>
      </c>
      <c r="AH211" s="7">
        <f t="shared" si="295"/>
        <v>1.2357745674240896</v>
      </c>
      <c r="AI211" s="7">
        <f t="shared" si="295"/>
        <v>1.2346687305913813</v>
      </c>
      <c r="AJ211" s="7">
        <f t="shared" si="296"/>
        <v>1.2327062634835573</v>
      </c>
      <c r="AK211" s="7">
        <f t="shared" si="296"/>
        <v>1.2307437963757331</v>
      </c>
      <c r="AL211" s="7">
        <f t="shared" si="296"/>
        <v>1.2287813292679091</v>
      </c>
      <c r="AM211" s="7">
        <f t="shared" si="296"/>
        <v>1.2268188621600851</v>
      </c>
      <c r="AN211" s="7">
        <f t="shared" si="296"/>
        <v>1.2248563950522608</v>
      </c>
      <c r="AO211" s="7">
        <f t="shared" si="296"/>
        <v>1.2228939279444369</v>
      </c>
      <c r="AP211" s="7">
        <f t="shared" si="296"/>
        <v>1.2209314608366129</v>
      </c>
      <c r="AQ211" s="7">
        <f t="shared" si="296"/>
        <v>1.2189689937287886</v>
      </c>
      <c r="AR211" s="7">
        <f t="shared" si="296"/>
        <v>1.2170065266209646</v>
      </c>
      <c r="AS211" s="7">
        <f t="shared" si="296"/>
        <v>1.2150440595131407</v>
      </c>
      <c r="AT211" s="7">
        <f t="shared" si="296"/>
        <v>1.2130815924053164</v>
      </c>
      <c r="AU211" s="7">
        <f t="shared" si="296"/>
        <v>1.2111191252974924</v>
      </c>
      <c r="AV211" s="7">
        <f t="shared" si="297"/>
        <v>1.2087731861366888</v>
      </c>
      <c r="AW211" s="7">
        <f t="shared" si="297"/>
        <v>1.206427246975885</v>
      </c>
      <c r="AX211" s="7">
        <f t="shared" si="297"/>
        <v>1.2040813078150814</v>
      </c>
      <c r="AY211" s="7">
        <f t="shared" si="297"/>
        <v>1.2017353686542778</v>
      </c>
      <c r="AZ211" s="7">
        <f t="shared" si="297"/>
        <v>1.1993894294934742</v>
      </c>
      <c r="BA211" s="7">
        <f t="shared" si="297"/>
        <v>1.1970434903326703</v>
      </c>
      <c r="BB211" s="7">
        <f t="shared" si="297"/>
        <v>1.1946975511718667</v>
      </c>
      <c r="BC211" s="7">
        <f t="shared" si="297"/>
        <v>1.1923516120110631</v>
      </c>
      <c r="BD211" s="7">
        <f t="shared" si="297"/>
        <v>1.1900056728502595</v>
      </c>
      <c r="BE211" s="7">
        <f t="shared" si="297"/>
        <v>1.1876597336894557</v>
      </c>
      <c r="BF211" s="7">
        <f t="shared" si="297"/>
        <v>1.185313794528652</v>
      </c>
      <c r="BG211" s="7">
        <f t="shared" si="297"/>
        <v>1.1829678553678484</v>
      </c>
      <c r="BH211" s="7">
        <f t="shared" si="298"/>
        <v>1.1811766451022663</v>
      </c>
      <c r="BI211" s="7">
        <f t="shared" si="298"/>
        <v>1.1793854348366839</v>
      </c>
      <c r="BJ211" s="7">
        <f t="shared" si="298"/>
        <v>1.1775942245711015</v>
      </c>
      <c r="BK211" s="7">
        <f t="shared" si="298"/>
        <v>1.1758030143055191</v>
      </c>
      <c r="BL211" s="7">
        <f t="shared" si="298"/>
        <v>1.1740118040399368</v>
      </c>
      <c r="BM211" s="7">
        <f t="shared" si="298"/>
        <v>1.1722205937743544</v>
      </c>
      <c r="BN211" s="7">
        <f t="shared" si="298"/>
        <v>1.170429383508772</v>
      </c>
      <c r="BO211" s="7">
        <f t="shared" si="298"/>
        <v>1.1686381732431896</v>
      </c>
      <c r="BP211" s="7">
        <f t="shared" si="298"/>
        <v>1.1668469629776073</v>
      </c>
      <c r="BQ211" s="7">
        <f t="shared" si="298"/>
        <v>1.1650557527120249</v>
      </c>
      <c r="BR211" s="7">
        <f t="shared" si="299"/>
        <v>1.1632645424464427</v>
      </c>
      <c r="BS211" s="7">
        <f t="shared" si="299"/>
        <v>1.1614733321808601</v>
      </c>
      <c r="BT211" s="7">
        <f t="shared" si="299"/>
        <v>1.159682121915278</v>
      </c>
      <c r="BU211" s="7">
        <f t="shared" si="299"/>
        <v>1.1578909116496956</v>
      </c>
      <c r="BV211" s="7">
        <f t="shared" si="299"/>
        <v>1.1560997013841132</v>
      </c>
      <c r="BW211" s="7">
        <f t="shared" si="299"/>
        <v>1.1543084911185308</v>
      </c>
      <c r="BX211" s="7">
        <f t="shared" si="299"/>
        <v>1.1525172808529485</v>
      </c>
      <c r="BY211" s="7">
        <f t="shared" si="299"/>
        <v>1.1507260705873661</v>
      </c>
      <c r="BZ211" s="7">
        <f t="shared" si="299"/>
        <v>1.1489348603217837</v>
      </c>
      <c r="CA211" s="7">
        <f t="shared" si="299"/>
        <v>1.1471436500562013</v>
      </c>
      <c r="CB211" s="7">
        <f t="shared" si="299"/>
        <v>1.145352439790619</v>
      </c>
      <c r="CC211" s="7">
        <f t="shared" si="299"/>
        <v>1.1435612295250366</v>
      </c>
      <c r="CD211" s="7">
        <f t="shared" si="299"/>
        <v>1.1417700192594542</v>
      </c>
      <c r="CE211" s="7">
        <f t="shared" si="299"/>
        <v>1.1399788089938718</v>
      </c>
      <c r="CF211" s="7">
        <f t="shared" si="300"/>
        <v>1.1383081788916629</v>
      </c>
      <c r="CG211" s="7">
        <f t="shared" si="300"/>
        <v>1.136637548789454</v>
      </c>
      <c r="CH211" s="7">
        <f t="shared" si="300"/>
        <v>1.1349669186872453</v>
      </c>
      <c r="CI211" s="7">
        <f t="shared" si="300"/>
        <v>1.1332962885850366</v>
      </c>
      <c r="CJ211" s="7">
        <f t="shared" si="300"/>
        <v>1.1316256584828277</v>
      </c>
      <c r="CK211" s="7">
        <f t="shared" si="300"/>
        <v>1.129955028380619</v>
      </c>
      <c r="CL211" s="7">
        <f t="shared" si="300"/>
        <v>1.1282843982784103</v>
      </c>
      <c r="CM211" s="7">
        <f t="shared" si="300"/>
        <v>1.1266137681762014</v>
      </c>
      <c r="CN211" s="7">
        <f t="shared" si="300"/>
        <v>1.1249431380739927</v>
      </c>
      <c r="CO211" s="7">
        <f t="shared" si="300"/>
        <v>1.123272507971784</v>
      </c>
      <c r="CP211" s="7">
        <f t="shared" si="301"/>
        <v>1.1216018778695751</v>
      </c>
      <c r="CQ211" s="7">
        <f t="shared" si="301"/>
        <v>1.1199312477673664</v>
      </c>
      <c r="CR211" s="7">
        <f t="shared" si="301"/>
        <v>1.1182606176651577</v>
      </c>
      <c r="CS211" s="7">
        <f t="shared" si="301"/>
        <v>1.1165899875629488</v>
      </c>
      <c r="CT211" s="7">
        <f t="shared" si="301"/>
        <v>1.1149193574607401</v>
      </c>
      <c r="CU211" s="7">
        <f t="shared" si="301"/>
        <v>1.1132487273585314</v>
      </c>
      <c r="CV211" s="7">
        <f t="shared" si="301"/>
        <v>1.1115780972563225</v>
      </c>
      <c r="CW211" s="7">
        <f t="shared" si="301"/>
        <v>1.1099074671541138</v>
      </c>
      <c r="CX211" s="7">
        <f t="shared" si="301"/>
        <v>1.1082368370519051</v>
      </c>
      <c r="CY211" s="7">
        <f t="shared" si="301"/>
        <v>1.1065662069496962</v>
      </c>
      <c r="CZ211" s="7">
        <f t="shared" si="301"/>
        <v>1.1048955768474875</v>
      </c>
      <c r="DA211" s="7">
        <f t="shared" si="301"/>
        <v>1.1032249467452788</v>
      </c>
      <c r="DB211" s="7">
        <f t="shared" si="301"/>
        <v>1.1015543166430699</v>
      </c>
      <c r="DC211" s="7">
        <f t="shared" si="301"/>
        <v>1.0998836865408612</v>
      </c>
      <c r="DD211" s="7">
        <f t="shared" si="302"/>
        <v>1.0982734340505627</v>
      </c>
      <c r="DE211" s="7">
        <f t="shared" si="302"/>
        <v>1.0966631815602641</v>
      </c>
      <c r="DF211" s="7">
        <f t="shared" si="302"/>
        <v>1.0950529290699655</v>
      </c>
      <c r="DG211" s="7">
        <f t="shared" si="302"/>
        <v>1.093442676579667</v>
      </c>
      <c r="DH211" s="7">
        <f t="shared" si="302"/>
        <v>1.0918324240893682</v>
      </c>
      <c r="DI211" s="7">
        <f t="shared" si="302"/>
        <v>1.0902221715990696</v>
      </c>
      <c r="DJ211" s="7">
        <f t="shared" si="302"/>
        <v>1.0886119191087711</v>
      </c>
      <c r="DK211" s="7">
        <f t="shared" si="302"/>
        <v>1.0870016666184725</v>
      </c>
      <c r="DL211" s="7">
        <f t="shared" si="302"/>
        <v>1.085391414128174</v>
      </c>
      <c r="DM211" s="7">
        <f t="shared" si="302"/>
        <v>1.0837811616378752</v>
      </c>
      <c r="DN211" s="7">
        <f t="shared" si="303"/>
        <v>1.0821709091475766</v>
      </c>
      <c r="DO211" s="7">
        <f t="shared" si="303"/>
        <v>1.0805606566572781</v>
      </c>
      <c r="DP211" s="7">
        <f t="shared" si="303"/>
        <v>1.0789504041669795</v>
      </c>
      <c r="DQ211" s="7">
        <f t="shared" si="303"/>
        <v>1.077340151676681</v>
      </c>
      <c r="DR211" s="7">
        <f t="shared" si="303"/>
        <v>1.0757298991863824</v>
      </c>
      <c r="DS211" s="7">
        <f t="shared" si="303"/>
        <v>1.0741196466960838</v>
      </c>
      <c r="DT211" s="7">
        <f t="shared" si="303"/>
        <v>1.0725093942057851</v>
      </c>
      <c r="DU211" s="7">
        <f t="shared" si="303"/>
        <v>1.0708991417154865</v>
      </c>
      <c r="DV211" s="7">
        <f t="shared" si="303"/>
        <v>1.0692888892251879</v>
      </c>
      <c r="DW211" s="7">
        <f t="shared" si="303"/>
        <v>1.0676786367348894</v>
      </c>
      <c r="DX211" s="7">
        <f t="shared" si="303"/>
        <v>1.0660683842445908</v>
      </c>
      <c r="DY211" s="7">
        <f t="shared" si="303"/>
        <v>1.064458131754292</v>
      </c>
      <c r="DZ211" s="7">
        <f t="shared" si="303"/>
        <v>1.0628478792639935</v>
      </c>
      <c r="EA211" s="7">
        <f t="shared" si="303"/>
        <v>1.0612376267736949</v>
      </c>
      <c r="EC211" s="1">
        <v>2.08</v>
      </c>
      <c r="ED211" s="4">
        <f t="shared" si="304"/>
        <v>1.25</v>
      </c>
      <c r="EE211" s="4">
        <f t="shared" si="305"/>
        <v>1.2479387725838826</v>
      </c>
      <c r="EF211" s="4">
        <f t="shared" si="306"/>
        <v>1.2346687305913813</v>
      </c>
      <c r="EG211" s="4">
        <f t="shared" si="307"/>
        <v>1.2111191252974924</v>
      </c>
      <c r="EH211" s="4">
        <f t="shared" si="308"/>
        <v>1.1829678553678484</v>
      </c>
      <c r="EI211" s="4">
        <f t="shared" si="309"/>
        <v>1.1399788089938716</v>
      </c>
      <c r="EJ211" s="4">
        <f t="shared" si="310"/>
        <v>1.0998836865408612</v>
      </c>
      <c r="EK211" s="4">
        <f t="shared" si="311"/>
        <v>1.0612376267736949</v>
      </c>
    </row>
    <row r="212" spans="16:141" x14ac:dyDescent="0.35">
      <c r="P212" s="1">
        <f t="shared" si="292"/>
        <v>2.09</v>
      </c>
      <c r="Q212" s="7">
        <f t="shared" si="294"/>
        <v>1.2500000000000002</v>
      </c>
      <c r="R212" s="7">
        <f t="shared" si="294"/>
        <v>1.2496601962049518</v>
      </c>
      <c r="S212" s="7">
        <f t="shared" si="294"/>
        <v>1.2493203924099034</v>
      </c>
      <c r="T212" s="7">
        <f t="shared" si="294"/>
        <v>1.2489805886148551</v>
      </c>
      <c r="U212" s="7">
        <f t="shared" si="294"/>
        <v>1.2486407848198069</v>
      </c>
      <c r="V212" s="7">
        <f t="shared" si="294"/>
        <v>1.2483009810247585</v>
      </c>
      <c r="W212" s="7">
        <f t="shared" si="294"/>
        <v>1.2479611772297101</v>
      </c>
      <c r="X212" s="7">
        <f t="shared" si="295"/>
        <v>1.2468656524776502</v>
      </c>
      <c r="Y212" s="7">
        <f t="shared" si="295"/>
        <v>1.2457701277255908</v>
      </c>
      <c r="Z212" s="7">
        <f t="shared" si="295"/>
        <v>1.2446746029735312</v>
      </c>
      <c r="AA212" s="7">
        <f t="shared" si="295"/>
        <v>1.2435790782214715</v>
      </c>
      <c r="AB212" s="7">
        <f t="shared" si="295"/>
        <v>1.2424835534694119</v>
      </c>
      <c r="AC212" s="7">
        <f t="shared" si="295"/>
        <v>1.2413880287173522</v>
      </c>
      <c r="AD212" s="7">
        <f t="shared" si="295"/>
        <v>1.2402925039652928</v>
      </c>
      <c r="AE212" s="7">
        <f t="shared" si="295"/>
        <v>1.2391969792132331</v>
      </c>
      <c r="AF212" s="7">
        <f t="shared" si="295"/>
        <v>1.2381014544611735</v>
      </c>
      <c r="AG212" s="7">
        <f t="shared" si="295"/>
        <v>1.237005929709114</v>
      </c>
      <c r="AH212" s="7">
        <f t="shared" si="295"/>
        <v>1.2359104049570544</v>
      </c>
      <c r="AI212" s="7">
        <f t="shared" si="295"/>
        <v>1.2348148802049947</v>
      </c>
      <c r="AJ212" s="7">
        <f t="shared" si="296"/>
        <v>1.2328718706336876</v>
      </c>
      <c r="AK212" s="7">
        <f t="shared" si="296"/>
        <v>1.2309288610623805</v>
      </c>
      <c r="AL212" s="7">
        <f t="shared" si="296"/>
        <v>1.2289858514910734</v>
      </c>
      <c r="AM212" s="7">
        <f t="shared" si="296"/>
        <v>1.2270428419197665</v>
      </c>
      <c r="AN212" s="7">
        <f t="shared" si="296"/>
        <v>1.2250998323484594</v>
      </c>
      <c r="AO212" s="7">
        <f t="shared" si="296"/>
        <v>1.2231568227771523</v>
      </c>
      <c r="AP212" s="7">
        <f t="shared" si="296"/>
        <v>1.2212138132058452</v>
      </c>
      <c r="AQ212" s="7">
        <f t="shared" si="296"/>
        <v>1.2192708036345381</v>
      </c>
      <c r="AR212" s="7">
        <f t="shared" si="296"/>
        <v>1.2173277940632312</v>
      </c>
      <c r="AS212" s="7">
        <f t="shared" si="296"/>
        <v>1.2153847844919241</v>
      </c>
      <c r="AT212" s="7">
        <f t="shared" si="296"/>
        <v>1.213441774920617</v>
      </c>
      <c r="AU212" s="7">
        <f t="shared" si="296"/>
        <v>1.2114987653493099</v>
      </c>
      <c r="AV212" s="7">
        <f t="shared" si="297"/>
        <v>1.2091697665166508</v>
      </c>
      <c r="AW212" s="7">
        <f t="shared" si="297"/>
        <v>1.2068407676839914</v>
      </c>
      <c r="AX212" s="7">
        <f t="shared" si="297"/>
        <v>1.2045117688513323</v>
      </c>
      <c r="AY212" s="7">
        <f t="shared" si="297"/>
        <v>1.2021827700186729</v>
      </c>
      <c r="AZ212" s="7">
        <f t="shared" si="297"/>
        <v>1.1998537711860136</v>
      </c>
      <c r="BA212" s="7">
        <f t="shared" si="297"/>
        <v>1.1975247723533542</v>
      </c>
      <c r="BB212" s="7">
        <f t="shared" si="297"/>
        <v>1.1951957735206951</v>
      </c>
      <c r="BC212" s="7">
        <f t="shared" si="297"/>
        <v>1.1928667746880357</v>
      </c>
      <c r="BD212" s="7">
        <f t="shared" si="297"/>
        <v>1.1905377758553763</v>
      </c>
      <c r="BE212" s="7">
        <f t="shared" si="297"/>
        <v>1.188208777022717</v>
      </c>
      <c r="BF212" s="7">
        <f t="shared" si="297"/>
        <v>1.1858797781900579</v>
      </c>
      <c r="BG212" s="7">
        <f t="shared" si="297"/>
        <v>1.1835507793573985</v>
      </c>
      <c r="BH212" s="7">
        <f t="shared" si="298"/>
        <v>1.1817689422470088</v>
      </c>
      <c r="BI212" s="7">
        <f t="shared" si="298"/>
        <v>1.1799871051366193</v>
      </c>
      <c r="BJ212" s="7">
        <f t="shared" si="298"/>
        <v>1.17820526802623</v>
      </c>
      <c r="BK212" s="7">
        <f t="shared" si="298"/>
        <v>1.1764234309158406</v>
      </c>
      <c r="BL212" s="7">
        <f t="shared" si="298"/>
        <v>1.1746415938054511</v>
      </c>
      <c r="BM212" s="7">
        <f t="shared" si="298"/>
        <v>1.1728597566950618</v>
      </c>
      <c r="BN212" s="7">
        <f t="shared" si="298"/>
        <v>1.1710779195846723</v>
      </c>
      <c r="BO212" s="7">
        <f t="shared" si="298"/>
        <v>1.1692960824742828</v>
      </c>
      <c r="BP212" s="7">
        <f t="shared" si="298"/>
        <v>1.1675142453638934</v>
      </c>
      <c r="BQ212" s="7">
        <f t="shared" si="298"/>
        <v>1.1657324082535041</v>
      </c>
      <c r="BR212" s="7">
        <f t="shared" si="299"/>
        <v>1.1639505711431146</v>
      </c>
      <c r="BS212" s="7">
        <f t="shared" si="299"/>
        <v>1.1621687340327251</v>
      </c>
      <c r="BT212" s="7">
        <f t="shared" si="299"/>
        <v>1.1603868969223359</v>
      </c>
      <c r="BU212" s="7">
        <f t="shared" si="299"/>
        <v>1.1586050598119464</v>
      </c>
      <c r="BV212" s="7">
        <f t="shared" si="299"/>
        <v>1.1568232227015569</v>
      </c>
      <c r="BW212" s="7">
        <f t="shared" si="299"/>
        <v>1.1550413855911676</v>
      </c>
      <c r="BX212" s="7">
        <f t="shared" si="299"/>
        <v>1.1532595484807782</v>
      </c>
      <c r="BY212" s="7">
        <f t="shared" si="299"/>
        <v>1.1514777113703887</v>
      </c>
      <c r="BZ212" s="7">
        <f t="shared" si="299"/>
        <v>1.1496958742599992</v>
      </c>
      <c r="CA212" s="7">
        <f t="shared" si="299"/>
        <v>1.1479140371496099</v>
      </c>
      <c r="CB212" s="7">
        <f t="shared" si="299"/>
        <v>1.1461322000392205</v>
      </c>
      <c r="CC212" s="7">
        <f t="shared" si="299"/>
        <v>1.144350362928831</v>
      </c>
      <c r="CD212" s="7">
        <f t="shared" si="299"/>
        <v>1.1425685258184415</v>
      </c>
      <c r="CE212" s="7">
        <f t="shared" si="299"/>
        <v>1.1407866887080522</v>
      </c>
      <c r="CF212" s="7">
        <f t="shared" si="300"/>
        <v>1.1391239132329585</v>
      </c>
      <c r="CG212" s="7">
        <f t="shared" si="300"/>
        <v>1.1374611377578647</v>
      </c>
      <c r="CH212" s="7">
        <f t="shared" si="300"/>
        <v>1.135798362282771</v>
      </c>
      <c r="CI212" s="7">
        <f t="shared" si="300"/>
        <v>1.1341355868076772</v>
      </c>
      <c r="CJ212" s="7">
        <f t="shared" si="300"/>
        <v>1.1324728113325837</v>
      </c>
      <c r="CK212" s="7">
        <f t="shared" si="300"/>
        <v>1.13081003585749</v>
      </c>
      <c r="CL212" s="7">
        <f t="shared" si="300"/>
        <v>1.1291472603823962</v>
      </c>
      <c r="CM212" s="7">
        <f t="shared" si="300"/>
        <v>1.1274844849073025</v>
      </c>
      <c r="CN212" s="7">
        <f t="shared" si="300"/>
        <v>1.1258217094322087</v>
      </c>
      <c r="CO212" s="7">
        <f t="shared" si="300"/>
        <v>1.1241589339571152</v>
      </c>
      <c r="CP212" s="7">
        <f t="shared" si="301"/>
        <v>1.1224961584820214</v>
      </c>
      <c r="CQ212" s="7">
        <f t="shared" si="301"/>
        <v>1.1208333830069277</v>
      </c>
      <c r="CR212" s="7">
        <f t="shared" si="301"/>
        <v>1.1191706075318339</v>
      </c>
      <c r="CS212" s="7">
        <f t="shared" si="301"/>
        <v>1.1175078320567402</v>
      </c>
      <c r="CT212" s="7">
        <f t="shared" si="301"/>
        <v>1.1158450565816465</v>
      </c>
      <c r="CU212" s="7">
        <f t="shared" si="301"/>
        <v>1.1141822811065527</v>
      </c>
      <c r="CV212" s="7">
        <f t="shared" si="301"/>
        <v>1.1125195056314592</v>
      </c>
      <c r="CW212" s="7">
        <f t="shared" si="301"/>
        <v>1.1108567301563654</v>
      </c>
      <c r="CX212" s="7">
        <f t="shared" si="301"/>
        <v>1.1091939546812717</v>
      </c>
      <c r="CY212" s="7">
        <f t="shared" si="301"/>
        <v>1.1075311792061779</v>
      </c>
      <c r="CZ212" s="7">
        <f t="shared" si="301"/>
        <v>1.1058684037310842</v>
      </c>
      <c r="DA212" s="7">
        <f t="shared" si="301"/>
        <v>1.1042056282559904</v>
      </c>
      <c r="DB212" s="7">
        <f t="shared" si="301"/>
        <v>1.1025428527808969</v>
      </c>
      <c r="DC212" s="7">
        <f t="shared" si="301"/>
        <v>1.1008800773058032</v>
      </c>
      <c r="DD212" s="7">
        <f t="shared" si="302"/>
        <v>1.0992789515587873</v>
      </c>
      <c r="DE212" s="7">
        <f t="shared" si="302"/>
        <v>1.0976778258117712</v>
      </c>
      <c r="DF212" s="7">
        <f t="shared" si="302"/>
        <v>1.0960767000647551</v>
      </c>
      <c r="DG212" s="7">
        <f t="shared" si="302"/>
        <v>1.094475574317739</v>
      </c>
      <c r="DH212" s="7">
        <f t="shared" si="302"/>
        <v>1.0928744485707229</v>
      </c>
      <c r="DI212" s="7">
        <f t="shared" si="302"/>
        <v>1.091273322823707</v>
      </c>
      <c r="DJ212" s="7">
        <f t="shared" si="302"/>
        <v>1.0896721970766909</v>
      </c>
      <c r="DK212" s="7">
        <f t="shared" si="302"/>
        <v>1.0880710713296748</v>
      </c>
      <c r="DL212" s="7">
        <f t="shared" si="302"/>
        <v>1.0864699455826587</v>
      </c>
      <c r="DM212" s="7">
        <f t="shared" si="302"/>
        <v>1.0848688198356427</v>
      </c>
      <c r="DN212" s="7">
        <f t="shared" si="303"/>
        <v>1.0832676940886266</v>
      </c>
      <c r="DO212" s="7">
        <f t="shared" si="303"/>
        <v>1.0816665683416105</v>
      </c>
      <c r="DP212" s="7">
        <f t="shared" si="303"/>
        <v>1.0800654425945946</v>
      </c>
      <c r="DQ212" s="7">
        <f t="shared" si="303"/>
        <v>1.0784643168475785</v>
      </c>
      <c r="DR212" s="7">
        <f t="shared" si="303"/>
        <v>1.0768631911005624</v>
      </c>
      <c r="DS212" s="7">
        <f t="shared" si="303"/>
        <v>1.0752620653535463</v>
      </c>
      <c r="DT212" s="7">
        <f t="shared" si="303"/>
        <v>1.0736609396065302</v>
      </c>
      <c r="DU212" s="7">
        <f t="shared" si="303"/>
        <v>1.0720598138595141</v>
      </c>
      <c r="DV212" s="7">
        <f t="shared" si="303"/>
        <v>1.070458688112498</v>
      </c>
      <c r="DW212" s="7">
        <f t="shared" si="303"/>
        <v>1.0688575623654819</v>
      </c>
      <c r="DX212" s="7">
        <f t="shared" si="303"/>
        <v>1.0672564366184658</v>
      </c>
      <c r="DY212" s="7">
        <f t="shared" si="303"/>
        <v>1.0656553108714499</v>
      </c>
      <c r="DZ212" s="7">
        <f t="shared" si="303"/>
        <v>1.0640541851244338</v>
      </c>
      <c r="EA212" s="7">
        <f t="shared" si="303"/>
        <v>1.0624530593774177</v>
      </c>
      <c r="EC212" s="1">
        <v>2.09</v>
      </c>
      <c r="ED212" s="4">
        <f t="shared" si="304"/>
        <v>1.25</v>
      </c>
      <c r="EE212" s="4">
        <f t="shared" si="305"/>
        <v>1.2479611772297099</v>
      </c>
      <c r="EF212" s="4">
        <f t="shared" si="306"/>
        <v>1.2348148802049947</v>
      </c>
      <c r="EG212" s="4">
        <f t="shared" si="307"/>
        <v>1.2114987653493099</v>
      </c>
      <c r="EH212" s="4">
        <f t="shared" si="308"/>
        <v>1.1835507793573983</v>
      </c>
      <c r="EI212" s="4">
        <f t="shared" si="309"/>
        <v>1.1407866887080522</v>
      </c>
      <c r="EJ212" s="4">
        <f t="shared" si="310"/>
        <v>1.1008800773058032</v>
      </c>
      <c r="EK212" s="4">
        <f t="shared" si="311"/>
        <v>1.0624530593774175</v>
      </c>
    </row>
    <row r="213" spans="16:141" x14ac:dyDescent="0.35">
      <c r="P213" s="1">
        <f t="shared" si="292"/>
        <v>2.1</v>
      </c>
      <c r="Q213" s="7">
        <f t="shared" si="294"/>
        <v>1.2500000000000002</v>
      </c>
      <c r="R213" s="7">
        <f t="shared" si="294"/>
        <v>1.2496639303125898</v>
      </c>
      <c r="S213" s="7">
        <f t="shared" si="294"/>
        <v>1.2493278606251794</v>
      </c>
      <c r="T213" s="7">
        <f t="shared" si="294"/>
        <v>1.2489917909377688</v>
      </c>
      <c r="U213" s="7">
        <f t="shared" si="294"/>
        <v>1.2486557212503584</v>
      </c>
      <c r="V213" s="7">
        <f t="shared" si="294"/>
        <v>1.248319651562948</v>
      </c>
      <c r="W213" s="7">
        <f t="shared" si="294"/>
        <v>1.2479835818755376</v>
      </c>
      <c r="X213" s="7">
        <f t="shared" si="295"/>
        <v>1.2468983692041267</v>
      </c>
      <c r="Y213" s="7">
        <f t="shared" si="295"/>
        <v>1.2458131565327157</v>
      </c>
      <c r="Z213" s="7">
        <f t="shared" si="295"/>
        <v>1.244727943861305</v>
      </c>
      <c r="AA213" s="7">
        <f t="shared" si="295"/>
        <v>1.2436427311898943</v>
      </c>
      <c r="AB213" s="7">
        <f t="shared" si="295"/>
        <v>1.2425575185184834</v>
      </c>
      <c r="AC213" s="7">
        <f t="shared" si="295"/>
        <v>1.2414723058470727</v>
      </c>
      <c r="AD213" s="7">
        <f t="shared" si="295"/>
        <v>1.240387093175662</v>
      </c>
      <c r="AE213" s="7">
        <f t="shared" si="295"/>
        <v>1.2393018805042511</v>
      </c>
      <c r="AF213" s="7">
        <f t="shared" si="295"/>
        <v>1.2382166678328403</v>
      </c>
      <c r="AG213" s="7">
        <f t="shared" si="295"/>
        <v>1.2371314551614296</v>
      </c>
      <c r="AH213" s="7">
        <f t="shared" si="295"/>
        <v>1.2360462424900187</v>
      </c>
      <c r="AI213" s="7">
        <f t="shared" si="295"/>
        <v>1.234961029818608</v>
      </c>
      <c r="AJ213" s="7">
        <f t="shared" si="296"/>
        <v>1.233037477783818</v>
      </c>
      <c r="AK213" s="7">
        <f t="shared" si="296"/>
        <v>1.231113925749028</v>
      </c>
      <c r="AL213" s="7">
        <f t="shared" si="296"/>
        <v>1.2291903737142378</v>
      </c>
      <c r="AM213" s="7">
        <f t="shared" si="296"/>
        <v>1.2272668216794478</v>
      </c>
      <c r="AN213" s="7">
        <f t="shared" si="296"/>
        <v>1.2253432696446578</v>
      </c>
      <c r="AO213" s="7">
        <f t="shared" si="296"/>
        <v>1.2234197176098678</v>
      </c>
      <c r="AP213" s="7">
        <f t="shared" si="296"/>
        <v>1.2214961655750778</v>
      </c>
      <c r="AQ213" s="7">
        <f t="shared" si="296"/>
        <v>1.2195726135402878</v>
      </c>
      <c r="AR213" s="7">
        <f t="shared" si="296"/>
        <v>1.2176490615054978</v>
      </c>
      <c r="AS213" s="7">
        <f t="shared" si="296"/>
        <v>1.2157255094707076</v>
      </c>
      <c r="AT213" s="7">
        <f t="shared" si="296"/>
        <v>1.2138019574359176</v>
      </c>
      <c r="AU213" s="7">
        <f t="shared" si="296"/>
        <v>1.2118784054011276</v>
      </c>
      <c r="AV213" s="7">
        <f t="shared" si="297"/>
        <v>1.2095663468966127</v>
      </c>
      <c r="AW213" s="7">
        <f t="shared" si="297"/>
        <v>1.2072542883920976</v>
      </c>
      <c r="AX213" s="7">
        <f t="shared" si="297"/>
        <v>1.2049422298875827</v>
      </c>
      <c r="AY213" s="7">
        <f t="shared" si="297"/>
        <v>1.2026301713830678</v>
      </c>
      <c r="AZ213" s="7">
        <f t="shared" si="297"/>
        <v>1.2003181128785529</v>
      </c>
      <c r="BA213" s="7">
        <f t="shared" si="297"/>
        <v>1.1980060543740381</v>
      </c>
      <c r="BB213" s="7">
        <f t="shared" si="297"/>
        <v>1.195693995869523</v>
      </c>
      <c r="BC213" s="7">
        <f t="shared" si="297"/>
        <v>1.1933819373650081</v>
      </c>
      <c r="BD213" s="7">
        <f t="shared" si="297"/>
        <v>1.1910698788604932</v>
      </c>
      <c r="BE213" s="7">
        <f t="shared" si="297"/>
        <v>1.1887578203559781</v>
      </c>
      <c r="BF213" s="7">
        <f t="shared" si="297"/>
        <v>1.1864457618514632</v>
      </c>
      <c r="BG213" s="7">
        <f t="shared" si="297"/>
        <v>1.1841337033469483</v>
      </c>
      <c r="BH213" s="7">
        <f t="shared" si="298"/>
        <v>1.182361239391752</v>
      </c>
      <c r="BI213" s="7">
        <f t="shared" si="298"/>
        <v>1.1805887754365554</v>
      </c>
      <c r="BJ213" s="7">
        <f t="shared" si="298"/>
        <v>1.1788163114813588</v>
      </c>
      <c r="BK213" s="7">
        <f t="shared" si="298"/>
        <v>1.1770438475261624</v>
      </c>
      <c r="BL213" s="7">
        <f t="shared" si="298"/>
        <v>1.1752713835709661</v>
      </c>
      <c r="BM213" s="7">
        <f t="shared" si="298"/>
        <v>1.1734989196157695</v>
      </c>
      <c r="BN213" s="7">
        <f t="shared" si="298"/>
        <v>1.1717264556605729</v>
      </c>
      <c r="BO213" s="7">
        <f t="shared" si="298"/>
        <v>1.1699539917053765</v>
      </c>
      <c r="BP213" s="7">
        <f t="shared" si="298"/>
        <v>1.1681815277501801</v>
      </c>
      <c r="BQ213" s="7">
        <f t="shared" si="298"/>
        <v>1.1664090637949835</v>
      </c>
      <c r="BR213" s="7">
        <f t="shared" si="299"/>
        <v>1.164636599839787</v>
      </c>
      <c r="BS213" s="7">
        <f t="shared" si="299"/>
        <v>1.1628641358845906</v>
      </c>
      <c r="BT213" s="7">
        <f t="shared" si="299"/>
        <v>1.1610916719293942</v>
      </c>
      <c r="BU213" s="7">
        <f t="shared" si="299"/>
        <v>1.1593192079741976</v>
      </c>
      <c r="BV213" s="7">
        <f t="shared" si="299"/>
        <v>1.157546744019001</v>
      </c>
      <c r="BW213" s="7">
        <f t="shared" si="299"/>
        <v>1.1557742800638047</v>
      </c>
      <c r="BX213" s="7">
        <f t="shared" si="299"/>
        <v>1.1540018161086083</v>
      </c>
      <c r="BY213" s="7">
        <f t="shared" si="299"/>
        <v>1.1522293521534117</v>
      </c>
      <c r="BZ213" s="7">
        <f t="shared" si="299"/>
        <v>1.1504568881982151</v>
      </c>
      <c r="CA213" s="7">
        <f t="shared" si="299"/>
        <v>1.1486844242430188</v>
      </c>
      <c r="CB213" s="7">
        <f t="shared" si="299"/>
        <v>1.1469119602878224</v>
      </c>
      <c r="CC213" s="7">
        <f t="shared" si="299"/>
        <v>1.1451394963326258</v>
      </c>
      <c r="CD213" s="7">
        <f t="shared" si="299"/>
        <v>1.1433670323774292</v>
      </c>
      <c r="CE213" s="7">
        <f t="shared" si="299"/>
        <v>1.1415945684222328</v>
      </c>
      <c r="CF213" s="7">
        <f t="shared" si="300"/>
        <v>1.1399396475742543</v>
      </c>
      <c r="CG213" s="7">
        <f t="shared" si="300"/>
        <v>1.1382847267262755</v>
      </c>
      <c r="CH213" s="7">
        <f t="shared" si="300"/>
        <v>1.1366298058782969</v>
      </c>
      <c r="CI213" s="7">
        <f t="shared" si="300"/>
        <v>1.1349748850303183</v>
      </c>
      <c r="CJ213" s="7">
        <f t="shared" si="300"/>
        <v>1.1333199641823395</v>
      </c>
      <c r="CK213" s="7">
        <f t="shared" si="300"/>
        <v>1.1316650433343609</v>
      </c>
      <c r="CL213" s="7">
        <f t="shared" si="300"/>
        <v>1.1300101224863823</v>
      </c>
      <c r="CM213" s="7">
        <f t="shared" si="300"/>
        <v>1.1283552016384035</v>
      </c>
      <c r="CN213" s="7">
        <f t="shared" si="300"/>
        <v>1.1267002807904249</v>
      </c>
      <c r="CO213" s="7">
        <f t="shared" si="300"/>
        <v>1.1250453599424464</v>
      </c>
      <c r="CP213" s="7">
        <f t="shared" si="301"/>
        <v>1.1233904390944676</v>
      </c>
      <c r="CQ213" s="7">
        <f t="shared" si="301"/>
        <v>1.121735518246489</v>
      </c>
      <c r="CR213" s="7">
        <f t="shared" si="301"/>
        <v>1.1200805973985104</v>
      </c>
      <c r="CS213" s="7">
        <f t="shared" si="301"/>
        <v>1.1184256765505316</v>
      </c>
      <c r="CT213" s="7">
        <f t="shared" si="301"/>
        <v>1.116770755702553</v>
      </c>
      <c r="CU213" s="7">
        <f t="shared" si="301"/>
        <v>1.1151158348545744</v>
      </c>
      <c r="CV213" s="7">
        <f t="shared" si="301"/>
        <v>1.1134609140065956</v>
      </c>
      <c r="CW213" s="7">
        <f t="shared" si="301"/>
        <v>1.1118059931586171</v>
      </c>
      <c r="CX213" s="7">
        <f t="shared" si="301"/>
        <v>1.1101510723106385</v>
      </c>
      <c r="CY213" s="7">
        <f t="shared" si="301"/>
        <v>1.1084961514626597</v>
      </c>
      <c r="CZ213" s="7">
        <f t="shared" si="301"/>
        <v>1.1068412306146811</v>
      </c>
      <c r="DA213" s="7">
        <f t="shared" si="301"/>
        <v>1.1051863097667025</v>
      </c>
      <c r="DB213" s="7">
        <f t="shared" si="301"/>
        <v>1.1035313889187237</v>
      </c>
      <c r="DC213" s="7">
        <f t="shared" si="301"/>
        <v>1.1018764680707451</v>
      </c>
      <c r="DD213" s="7">
        <f t="shared" si="302"/>
        <v>1.1002844690670115</v>
      </c>
      <c r="DE213" s="7">
        <f t="shared" si="302"/>
        <v>1.0986924700632781</v>
      </c>
      <c r="DF213" s="7">
        <f t="shared" si="302"/>
        <v>1.0971004710595444</v>
      </c>
      <c r="DG213" s="7">
        <f t="shared" si="302"/>
        <v>1.095508472055811</v>
      </c>
      <c r="DH213" s="7">
        <f t="shared" si="302"/>
        <v>1.0939164730520774</v>
      </c>
      <c r="DI213" s="7">
        <f t="shared" si="302"/>
        <v>1.0923244740483438</v>
      </c>
      <c r="DJ213" s="7">
        <f t="shared" si="302"/>
        <v>1.0907324750446104</v>
      </c>
      <c r="DK213" s="7">
        <f t="shared" si="302"/>
        <v>1.0891404760408767</v>
      </c>
      <c r="DL213" s="7">
        <f t="shared" si="302"/>
        <v>1.0875484770371433</v>
      </c>
      <c r="DM213" s="7">
        <f t="shared" si="302"/>
        <v>1.0859564780334097</v>
      </c>
      <c r="DN213" s="7">
        <f t="shared" si="303"/>
        <v>1.0843644790296763</v>
      </c>
      <c r="DO213" s="7">
        <f t="shared" si="303"/>
        <v>1.0827724800259426</v>
      </c>
      <c r="DP213" s="7">
        <f t="shared" si="303"/>
        <v>1.081180481022209</v>
      </c>
      <c r="DQ213" s="7">
        <f t="shared" si="303"/>
        <v>1.0795884820184756</v>
      </c>
      <c r="DR213" s="7">
        <f t="shared" si="303"/>
        <v>1.0779964830147419</v>
      </c>
      <c r="DS213" s="7">
        <f t="shared" si="303"/>
        <v>1.0764044840110085</v>
      </c>
      <c r="DT213" s="7">
        <f t="shared" si="303"/>
        <v>1.0748124850072749</v>
      </c>
      <c r="DU213" s="7">
        <f t="shared" si="303"/>
        <v>1.0732204860035413</v>
      </c>
      <c r="DV213" s="7">
        <f t="shared" si="303"/>
        <v>1.0716284869998078</v>
      </c>
      <c r="DW213" s="7">
        <f t="shared" si="303"/>
        <v>1.0700364879960742</v>
      </c>
      <c r="DX213" s="7">
        <f t="shared" si="303"/>
        <v>1.0684444889923408</v>
      </c>
      <c r="DY213" s="7">
        <f t="shared" si="303"/>
        <v>1.0668524899886072</v>
      </c>
      <c r="DZ213" s="7">
        <f t="shared" si="303"/>
        <v>1.0652604909848735</v>
      </c>
      <c r="EA213" s="7">
        <f t="shared" si="303"/>
        <v>1.0636684919811401</v>
      </c>
      <c r="EC213" s="1">
        <v>2.1</v>
      </c>
      <c r="ED213" s="4">
        <f t="shared" si="304"/>
        <v>1.25</v>
      </c>
      <c r="EE213" s="4">
        <f t="shared" si="305"/>
        <v>1.2479835818755374</v>
      </c>
      <c r="EF213" s="4">
        <f t="shared" si="306"/>
        <v>1.234961029818608</v>
      </c>
      <c r="EG213" s="4">
        <f t="shared" si="307"/>
        <v>1.2118784054011276</v>
      </c>
      <c r="EH213" s="4">
        <f t="shared" si="308"/>
        <v>1.1841337033469483</v>
      </c>
      <c r="EI213" s="4">
        <f t="shared" si="309"/>
        <v>1.1415945684222328</v>
      </c>
      <c r="EJ213" s="4">
        <f t="shared" si="310"/>
        <v>1.1018764680707451</v>
      </c>
      <c r="EK213" s="4">
        <f t="shared" si="311"/>
        <v>1.0636684919811401</v>
      </c>
    </row>
    <row r="214" spans="16:141" x14ac:dyDescent="0.35">
      <c r="P214" s="1">
        <f t="shared" si="292"/>
        <v>2.11</v>
      </c>
      <c r="Q214" s="7">
        <f t="shared" ref="Q214:W223" si="312">TREND($ED214:$EE214,$ED$2:$EE$2,Q$2)</f>
        <v>1.25</v>
      </c>
      <c r="R214" s="7">
        <f t="shared" si="312"/>
        <v>1.2496676644202274</v>
      </c>
      <c r="S214" s="7">
        <f t="shared" si="312"/>
        <v>1.249335328840455</v>
      </c>
      <c r="T214" s="7">
        <f t="shared" si="312"/>
        <v>1.2490029932606823</v>
      </c>
      <c r="U214" s="7">
        <f t="shared" si="312"/>
        <v>1.2486706576809097</v>
      </c>
      <c r="V214" s="7">
        <f t="shared" si="312"/>
        <v>1.2483383221011373</v>
      </c>
      <c r="W214" s="7">
        <f t="shared" si="312"/>
        <v>1.2480059865213646</v>
      </c>
      <c r="X214" s="7">
        <f t="shared" ref="X214:AI223" si="313">TREND($EE214:$EF214,$EE$2:$EF$2,X$2)</f>
        <v>1.2469310859306029</v>
      </c>
      <c r="Y214" s="7">
        <f t="shared" si="313"/>
        <v>1.2458561853398409</v>
      </c>
      <c r="Z214" s="7">
        <f t="shared" si="313"/>
        <v>1.2447812847490791</v>
      </c>
      <c r="AA214" s="7">
        <f t="shared" si="313"/>
        <v>1.2437063841583171</v>
      </c>
      <c r="AB214" s="7">
        <f t="shared" si="313"/>
        <v>1.2426314835675552</v>
      </c>
      <c r="AC214" s="7">
        <f t="shared" si="313"/>
        <v>1.2415565829767932</v>
      </c>
      <c r="AD214" s="7">
        <f t="shared" si="313"/>
        <v>1.2404816823860314</v>
      </c>
      <c r="AE214" s="7">
        <f t="shared" si="313"/>
        <v>1.2394067817952694</v>
      </c>
      <c r="AF214" s="7">
        <f t="shared" si="313"/>
        <v>1.2383318812045074</v>
      </c>
      <c r="AG214" s="7">
        <f t="shared" si="313"/>
        <v>1.2372569806137454</v>
      </c>
      <c r="AH214" s="7">
        <f t="shared" si="313"/>
        <v>1.2361820800229837</v>
      </c>
      <c r="AI214" s="7">
        <f t="shared" si="313"/>
        <v>1.2351071794322217</v>
      </c>
      <c r="AJ214" s="7">
        <f t="shared" ref="AJ214:AU223" si="314">TREND($EF214:$EG214,$EF$2:$EG$2,AJ$2)</f>
        <v>1.2332030849339484</v>
      </c>
      <c r="AK214" s="7">
        <f t="shared" si="314"/>
        <v>1.2312989904356755</v>
      </c>
      <c r="AL214" s="7">
        <f t="shared" si="314"/>
        <v>1.2293948959374024</v>
      </c>
      <c r="AM214" s="7">
        <f t="shared" si="314"/>
        <v>1.2274908014391293</v>
      </c>
      <c r="AN214" s="7">
        <f t="shared" si="314"/>
        <v>1.2255867069408564</v>
      </c>
      <c r="AO214" s="7">
        <f t="shared" si="314"/>
        <v>1.2236826124425833</v>
      </c>
      <c r="AP214" s="7">
        <f t="shared" si="314"/>
        <v>1.2217785179443101</v>
      </c>
      <c r="AQ214" s="7">
        <f t="shared" si="314"/>
        <v>1.2198744234460372</v>
      </c>
      <c r="AR214" s="7">
        <f t="shared" si="314"/>
        <v>1.2179703289477641</v>
      </c>
      <c r="AS214" s="7">
        <f t="shared" si="314"/>
        <v>1.216066234449491</v>
      </c>
      <c r="AT214" s="7">
        <f t="shared" si="314"/>
        <v>1.2141621399512181</v>
      </c>
      <c r="AU214" s="7">
        <f t="shared" si="314"/>
        <v>1.212258045452945</v>
      </c>
      <c r="AV214" s="7">
        <f t="shared" ref="AV214:BG223" si="315">TREND($EG214:$EH214,$EG$2:$EH$2,AV$2)</f>
        <v>1.2099629272765744</v>
      </c>
      <c r="AW214" s="7">
        <f t="shared" si="315"/>
        <v>1.207667809100204</v>
      </c>
      <c r="AX214" s="7">
        <f t="shared" si="315"/>
        <v>1.2053726909238334</v>
      </c>
      <c r="AY214" s="7">
        <f t="shared" si="315"/>
        <v>1.2030775727474627</v>
      </c>
      <c r="AZ214" s="7">
        <f t="shared" si="315"/>
        <v>1.2007824545710923</v>
      </c>
      <c r="BA214" s="7">
        <f t="shared" si="315"/>
        <v>1.1984873363947217</v>
      </c>
      <c r="BB214" s="7">
        <f t="shared" si="315"/>
        <v>1.1961922182183511</v>
      </c>
      <c r="BC214" s="7">
        <f t="shared" si="315"/>
        <v>1.1938971000419807</v>
      </c>
      <c r="BD214" s="7">
        <f t="shared" si="315"/>
        <v>1.1916019818656101</v>
      </c>
      <c r="BE214" s="7">
        <f t="shared" si="315"/>
        <v>1.1893068636892394</v>
      </c>
      <c r="BF214" s="7">
        <f t="shared" si="315"/>
        <v>1.187011745512869</v>
      </c>
      <c r="BG214" s="7">
        <f t="shared" si="315"/>
        <v>1.1847166273364984</v>
      </c>
      <c r="BH214" s="7">
        <f t="shared" ref="BH214:BQ223" si="316">TREND($EH214:$EI214,$EH$2:$EI$2,BH$2)</f>
        <v>1.1829535365364952</v>
      </c>
      <c r="BI214" s="7">
        <f t="shared" si="316"/>
        <v>1.1811904457364915</v>
      </c>
      <c r="BJ214" s="7">
        <f t="shared" si="316"/>
        <v>1.179427354936488</v>
      </c>
      <c r="BK214" s="7">
        <f t="shared" si="316"/>
        <v>1.1776642641364845</v>
      </c>
      <c r="BL214" s="7">
        <f t="shared" si="316"/>
        <v>1.1759011733364808</v>
      </c>
      <c r="BM214" s="7">
        <f t="shared" si="316"/>
        <v>1.1741380825364773</v>
      </c>
      <c r="BN214" s="7">
        <f t="shared" si="316"/>
        <v>1.1723749917364739</v>
      </c>
      <c r="BO214" s="7">
        <f t="shared" si="316"/>
        <v>1.1706119009364704</v>
      </c>
      <c r="BP214" s="7">
        <f t="shared" si="316"/>
        <v>1.1688488101364667</v>
      </c>
      <c r="BQ214" s="7">
        <f t="shared" si="316"/>
        <v>1.1670857193364632</v>
      </c>
      <c r="BR214" s="7">
        <f t="shared" ref="BR214:CE223" si="317">TREND($EH214:$EI214,$EH$2:$EI$2,BR$2)</f>
        <v>1.1653226285364597</v>
      </c>
      <c r="BS214" s="7">
        <f t="shared" si="317"/>
        <v>1.163559537736456</v>
      </c>
      <c r="BT214" s="7">
        <f t="shared" si="317"/>
        <v>1.1617964469364526</v>
      </c>
      <c r="BU214" s="7">
        <f t="shared" si="317"/>
        <v>1.1600333561364491</v>
      </c>
      <c r="BV214" s="7">
        <f t="shared" si="317"/>
        <v>1.1582702653364456</v>
      </c>
      <c r="BW214" s="7">
        <f t="shared" si="317"/>
        <v>1.1565071745364419</v>
      </c>
      <c r="BX214" s="7">
        <f t="shared" si="317"/>
        <v>1.1547440837364384</v>
      </c>
      <c r="BY214" s="7">
        <f t="shared" si="317"/>
        <v>1.152980992936435</v>
      </c>
      <c r="BZ214" s="7">
        <f t="shared" si="317"/>
        <v>1.1512179021364313</v>
      </c>
      <c r="CA214" s="7">
        <f t="shared" si="317"/>
        <v>1.1494548113364278</v>
      </c>
      <c r="CB214" s="7">
        <f t="shared" si="317"/>
        <v>1.1476917205364243</v>
      </c>
      <c r="CC214" s="7">
        <f t="shared" si="317"/>
        <v>1.1459286297364206</v>
      </c>
      <c r="CD214" s="7">
        <f t="shared" si="317"/>
        <v>1.1441655389364171</v>
      </c>
      <c r="CE214" s="7">
        <f t="shared" si="317"/>
        <v>1.1424024481364137</v>
      </c>
      <c r="CF214" s="7">
        <f t="shared" ref="CF214:CO223" si="318">TREND($EI214:$EJ214,$EI$2:$EJ$2,CF$2)</f>
        <v>1.1407553819155498</v>
      </c>
      <c r="CG214" s="7">
        <f t="shared" si="318"/>
        <v>1.1391083156946862</v>
      </c>
      <c r="CH214" s="7">
        <f t="shared" si="318"/>
        <v>1.1374612494738225</v>
      </c>
      <c r="CI214" s="7">
        <f t="shared" si="318"/>
        <v>1.1358141832529591</v>
      </c>
      <c r="CJ214" s="7">
        <f t="shared" si="318"/>
        <v>1.1341671170320955</v>
      </c>
      <c r="CK214" s="7">
        <f t="shared" si="318"/>
        <v>1.1325200508112319</v>
      </c>
      <c r="CL214" s="7">
        <f t="shared" si="318"/>
        <v>1.1308729845903682</v>
      </c>
      <c r="CM214" s="7">
        <f t="shared" si="318"/>
        <v>1.1292259183695046</v>
      </c>
      <c r="CN214" s="7">
        <f t="shared" si="318"/>
        <v>1.1275788521486412</v>
      </c>
      <c r="CO214" s="7">
        <f t="shared" si="318"/>
        <v>1.1259317859277775</v>
      </c>
      <c r="CP214" s="7">
        <f t="shared" ref="CP214:DC223" si="319">TREND($EI214:$EJ214,$EI$2:$EJ$2,CP$2)</f>
        <v>1.1242847197069139</v>
      </c>
      <c r="CQ214" s="7">
        <f t="shared" si="319"/>
        <v>1.1226376534860503</v>
      </c>
      <c r="CR214" s="7">
        <f t="shared" si="319"/>
        <v>1.1209905872651866</v>
      </c>
      <c r="CS214" s="7">
        <f t="shared" si="319"/>
        <v>1.119343521044323</v>
      </c>
      <c r="CT214" s="7">
        <f t="shared" si="319"/>
        <v>1.1176964548234594</v>
      </c>
      <c r="CU214" s="7">
        <f t="shared" si="319"/>
        <v>1.1160493886025959</v>
      </c>
      <c r="CV214" s="7">
        <f t="shared" si="319"/>
        <v>1.1144023223817323</v>
      </c>
      <c r="CW214" s="7">
        <f t="shared" si="319"/>
        <v>1.1127552561608687</v>
      </c>
      <c r="CX214" s="7">
        <f t="shared" si="319"/>
        <v>1.111108189940005</v>
      </c>
      <c r="CY214" s="7">
        <f t="shared" si="319"/>
        <v>1.1094611237191414</v>
      </c>
      <c r="CZ214" s="7">
        <f t="shared" si="319"/>
        <v>1.107814057498278</v>
      </c>
      <c r="DA214" s="7">
        <f t="shared" si="319"/>
        <v>1.1061669912774144</v>
      </c>
      <c r="DB214" s="7">
        <f t="shared" si="319"/>
        <v>1.1045199250565507</v>
      </c>
      <c r="DC214" s="7">
        <f t="shared" si="319"/>
        <v>1.1028728588356871</v>
      </c>
      <c r="DD214" s="7">
        <f t="shared" ref="DD214:DM223" si="320">TREND($EJ214:$EK214,$EJ$2:$EK$2,DD$2)</f>
        <v>1.1012899865752361</v>
      </c>
      <c r="DE214" s="7">
        <f t="shared" si="320"/>
        <v>1.099707114314785</v>
      </c>
      <c r="DF214" s="7">
        <f t="shared" si="320"/>
        <v>1.098124242054334</v>
      </c>
      <c r="DG214" s="7">
        <f t="shared" si="320"/>
        <v>1.0965413697938831</v>
      </c>
      <c r="DH214" s="7">
        <f t="shared" si="320"/>
        <v>1.0949584975334319</v>
      </c>
      <c r="DI214" s="7">
        <f t="shared" si="320"/>
        <v>1.0933756252729809</v>
      </c>
      <c r="DJ214" s="7">
        <f t="shared" si="320"/>
        <v>1.09179275301253</v>
      </c>
      <c r="DK214" s="7">
        <f t="shared" si="320"/>
        <v>1.0902098807520788</v>
      </c>
      <c r="DL214" s="7">
        <f t="shared" si="320"/>
        <v>1.0886270084916279</v>
      </c>
      <c r="DM214" s="7">
        <f t="shared" si="320"/>
        <v>1.0870441362311769</v>
      </c>
      <c r="DN214" s="7">
        <f t="shared" ref="DN214:EA223" si="321">TREND($EJ214:$EK214,$EJ$2:$EK$2,DN$2)</f>
        <v>1.0854612639707257</v>
      </c>
      <c r="DO214" s="7">
        <f t="shared" si="321"/>
        <v>1.0838783917102748</v>
      </c>
      <c r="DP214" s="7">
        <f t="shared" si="321"/>
        <v>1.0822955194498238</v>
      </c>
      <c r="DQ214" s="7">
        <f t="shared" si="321"/>
        <v>1.0807126471893727</v>
      </c>
      <c r="DR214" s="7">
        <f t="shared" si="321"/>
        <v>1.0791297749289217</v>
      </c>
      <c r="DS214" s="7">
        <f t="shared" si="321"/>
        <v>1.0775469026684708</v>
      </c>
      <c r="DT214" s="7">
        <f t="shared" si="321"/>
        <v>1.0759640304080196</v>
      </c>
      <c r="DU214" s="7">
        <f t="shared" si="321"/>
        <v>1.0743811581475686</v>
      </c>
      <c r="DV214" s="7">
        <f t="shared" si="321"/>
        <v>1.0727982858871177</v>
      </c>
      <c r="DW214" s="7">
        <f t="shared" si="321"/>
        <v>1.0712154136266665</v>
      </c>
      <c r="DX214" s="7">
        <f t="shared" si="321"/>
        <v>1.0696325413662156</v>
      </c>
      <c r="DY214" s="7">
        <f t="shared" si="321"/>
        <v>1.0680496691057646</v>
      </c>
      <c r="DZ214" s="7">
        <f t="shared" si="321"/>
        <v>1.0664667968453134</v>
      </c>
      <c r="EA214" s="7">
        <f t="shared" si="321"/>
        <v>1.0648839245848625</v>
      </c>
      <c r="EC214" s="1">
        <v>2.11</v>
      </c>
      <c r="ED214" s="4">
        <f t="shared" si="304"/>
        <v>1.25</v>
      </c>
      <c r="EE214" s="4">
        <f t="shared" si="305"/>
        <v>1.2480059865213646</v>
      </c>
      <c r="EF214" s="4">
        <f t="shared" si="306"/>
        <v>1.2351071794322215</v>
      </c>
      <c r="EG214" s="4">
        <f t="shared" si="307"/>
        <v>1.212258045452945</v>
      </c>
      <c r="EH214" s="4">
        <f t="shared" si="308"/>
        <v>1.1847166273364984</v>
      </c>
      <c r="EI214" s="4">
        <f t="shared" si="309"/>
        <v>1.1424024481364135</v>
      </c>
      <c r="EJ214" s="4">
        <f t="shared" si="310"/>
        <v>1.1028728588356871</v>
      </c>
      <c r="EK214" s="4">
        <f t="shared" si="311"/>
        <v>1.0648839245848625</v>
      </c>
    </row>
    <row r="215" spans="16:141" x14ac:dyDescent="0.35">
      <c r="P215" s="1">
        <f t="shared" si="292"/>
        <v>2.12</v>
      </c>
      <c r="Q215" s="7">
        <f t="shared" si="312"/>
        <v>1.25</v>
      </c>
      <c r="R215" s="7">
        <f t="shared" si="312"/>
        <v>1.2496713985278654</v>
      </c>
      <c r="S215" s="7">
        <f t="shared" si="312"/>
        <v>1.2493427970557307</v>
      </c>
      <c r="T215" s="7">
        <f t="shared" si="312"/>
        <v>1.2490141955835961</v>
      </c>
      <c r="U215" s="7">
        <f t="shared" si="312"/>
        <v>1.2486855941114614</v>
      </c>
      <c r="V215" s="7">
        <f t="shared" si="312"/>
        <v>1.2483569926393268</v>
      </c>
      <c r="W215" s="7">
        <f t="shared" si="312"/>
        <v>1.2480283911671921</v>
      </c>
      <c r="X215" s="7">
        <f t="shared" si="313"/>
        <v>1.2469638026570791</v>
      </c>
      <c r="Y215" s="7">
        <f t="shared" si="313"/>
        <v>1.2458992141469658</v>
      </c>
      <c r="Z215" s="7">
        <f t="shared" si="313"/>
        <v>1.2448346256368528</v>
      </c>
      <c r="AA215" s="7">
        <f t="shared" si="313"/>
        <v>1.2437700371267397</v>
      </c>
      <c r="AB215" s="7">
        <f t="shared" si="313"/>
        <v>1.2427054486166267</v>
      </c>
      <c r="AC215" s="7">
        <f t="shared" si="313"/>
        <v>1.2416408601065134</v>
      </c>
      <c r="AD215" s="7">
        <f t="shared" si="313"/>
        <v>1.2405762715964004</v>
      </c>
      <c r="AE215" s="7">
        <f t="shared" si="313"/>
        <v>1.2395116830862873</v>
      </c>
      <c r="AF215" s="7">
        <f t="shared" si="313"/>
        <v>1.2384470945761743</v>
      </c>
      <c r="AG215" s="7">
        <f t="shared" si="313"/>
        <v>1.237382506066061</v>
      </c>
      <c r="AH215" s="7">
        <f t="shared" si="313"/>
        <v>1.236317917555948</v>
      </c>
      <c r="AI215" s="7">
        <f t="shared" si="313"/>
        <v>1.235253329045835</v>
      </c>
      <c r="AJ215" s="7">
        <f t="shared" si="314"/>
        <v>1.233368692084079</v>
      </c>
      <c r="AK215" s="7">
        <f t="shared" si="314"/>
        <v>1.231484055122323</v>
      </c>
      <c r="AL215" s="7">
        <f t="shared" si="314"/>
        <v>1.2295994181605669</v>
      </c>
      <c r="AM215" s="7">
        <f t="shared" si="314"/>
        <v>1.2277147811988107</v>
      </c>
      <c r="AN215" s="7">
        <f t="shared" si="314"/>
        <v>1.2258301442370547</v>
      </c>
      <c r="AO215" s="7">
        <f t="shared" si="314"/>
        <v>1.2239455072752987</v>
      </c>
      <c r="AP215" s="7">
        <f t="shared" si="314"/>
        <v>1.2220608703135427</v>
      </c>
      <c r="AQ215" s="7">
        <f t="shared" si="314"/>
        <v>1.2201762333517867</v>
      </c>
      <c r="AR215" s="7">
        <f t="shared" si="314"/>
        <v>1.2182915963900305</v>
      </c>
      <c r="AS215" s="7">
        <f t="shared" si="314"/>
        <v>1.2164069594282745</v>
      </c>
      <c r="AT215" s="7">
        <f t="shared" si="314"/>
        <v>1.2145223224665185</v>
      </c>
      <c r="AU215" s="7">
        <f t="shared" si="314"/>
        <v>1.2126376855047625</v>
      </c>
      <c r="AV215" s="7">
        <f t="shared" si="315"/>
        <v>1.2103595076565363</v>
      </c>
      <c r="AW215" s="7">
        <f t="shared" si="315"/>
        <v>1.2080813298083102</v>
      </c>
      <c r="AX215" s="7">
        <f t="shared" si="315"/>
        <v>1.205803151960084</v>
      </c>
      <c r="AY215" s="7">
        <f t="shared" si="315"/>
        <v>1.2035249741118577</v>
      </c>
      <c r="AZ215" s="7">
        <f t="shared" si="315"/>
        <v>1.2012467962636315</v>
      </c>
      <c r="BA215" s="7">
        <f t="shared" si="315"/>
        <v>1.1989686184154054</v>
      </c>
      <c r="BB215" s="7">
        <f t="shared" si="315"/>
        <v>1.1966904405671792</v>
      </c>
      <c r="BC215" s="7">
        <f t="shared" si="315"/>
        <v>1.1944122627189531</v>
      </c>
      <c r="BD215" s="7">
        <f t="shared" si="315"/>
        <v>1.1921340848707269</v>
      </c>
      <c r="BE215" s="7">
        <f t="shared" si="315"/>
        <v>1.1898559070225005</v>
      </c>
      <c r="BF215" s="7">
        <f t="shared" si="315"/>
        <v>1.1875777291742744</v>
      </c>
      <c r="BG215" s="7">
        <f t="shared" si="315"/>
        <v>1.1852995513260483</v>
      </c>
      <c r="BH215" s="7">
        <f t="shared" si="316"/>
        <v>1.1835458336812377</v>
      </c>
      <c r="BI215" s="7">
        <f t="shared" si="316"/>
        <v>1.1817921160364271</v>
      </c>
      <c r="BJ215" s="7">
        <f t="shared" si="316"/>
        <v>1.1800383983916165</v>
      </c>
      <c r="BK215" s="7">
        <f t="shared" si="316"/>
        <v>1.1782846807468059</v>
      </c>
      <c r="BL215" s="7">
        <f t="shared" si="316"/>
        <v>1.1765309631019953</v>
      </c>
      <c r="BM215" s="7">
        <f t="shared" si="316"/>
        <v>1.1747772454571848</v>
      </c>
      <c r="BN215" s="7">
        <f t="shared" si="316"/>
        <v>1.1730235278123742</v>
      </c>
      <c r="BO215" s="7">
        <f t="shared" si="316"/>
        <v>1.1712698101675636</v>
      </c>
      <c r="BP215" s="7">
        <f t="shared" si="316"/>
        <v>1.169516092522753</v>
      </c>
      <c r="BQ215" s="7">
        <f t="shared" si="316"/>
        <v>1.1677623748779422</v>
      </c>
      <c r="BR215" s="7">
        <f t="shared" si="317"/>
        <v>1.1660086572331316</v>
      </c>
      <c r="BS215" s="7">
        <f t="shared" si="317"/>
        <v>1.164254939588321</v>
      </c>
      <c r="BT215" s="7">
        <f t="shared" si="317"/>
        <v>1.1625012219435105</v>
      </c>
      <c r="BU215" s="7">
        <f t="shared" si="317"/>
        <v>1.1607475042986999</v>
      </c>
      <c r="BV215" s="7">
        <f t="shared" si="317"/>
        <v>1.1589937866538893</v>
      </c>
      <c r="BW215" s="7">
        <f t="shared" si="317"/>
        <v>1.1572400690090787</v>
      </c>
      <c r="BX215" s="7">
        <f t="shared" si="317"/>
        <v>1.1554863513642681</v>
      </c>
      <c r="BY215" s="7">
        <f t="shared" si="317"/>
        <v>1.1537326337194576</v>
      </c>
      <c r="BZ215" s="7">
        <f t="shared" si="317"/>
        <v>1.151978916074647</v>
      </c>
      <c r="CA215" s="7">
        <f t="shared" si="317"/>
        <v>1.1502251984298364</v>
      </c>
      <c r="CB215" s="7">
        <f t="shared" si="317"/>
        <v>1.1484714807850258</v>
      </c>
      <c r="CC215" s="7">
        <f t="shared" si="317"/>
        <v>1.1467177631402152</v>
      </c>
      <c r="CD215" s="7">
        <f t="shared" si="317"/>
        <v>1.1449640454954046</v>
      </c>
      <c r="CE215" s="7">
        <f t="shared" si="317"/>
        <v>1.1432103278505941</v>
      </c>
      <c r="CF215" s="7">
        <f t="shared" si="318"/>
        <v>1.1415711162568456</v>
      </c>
      <c r="CG215" s="7">
        <f t="shared" si="318"/>
        <v>1.1399319046630969</v>
      </c>
      <c r="CH215" s="7">
        <f t="shared" si="318"/>
        <v>1.1382926930693484</v>
      </c>
      <c r="CI215" s="7">
        <f t="shared" si="318"/>
        <v>1.1366534814756</v>
      </c>
      <c r="CJ215" s="7">
        <f t="shared" si="318"/>
        <v>1.1350142698818513</v>
      </c>
      <c r="CK215" s="7">
        <f t="shared" si="318"/>
        <v>1.1333750582881028</v>
      </c>
      <c r="CL215" s="7">
        <f t="shared" si="318"/>
        <v>1.1317358466943541</v>
      </c>
      <c r="CM215" s="7">
        <f t="shared" si="318"/>
        <v>1.1300966351006057</v>
      </c>
      <c r="CN215" s="7">
        <f t="shared" si="318"/>
        <v>1.1284574235068572</v>
      </c>
      <c r="CO215" s="7">
        <f t="shared" si="318"/>
        <v>1.1268182119131085</v>
      </c>
      <c r="CP215" s="7">
        <f t="shared" si="319"/>
        <v>1.12517900031936</v>
      </c>
      <c r="CQ215" s="7">
        <f t="shared" si="319"/>
        <v>1.1235397887256116</v>
      </c>
      <c r="CR215" s="7">
        <f t="shared" si="319"/>
        <v>1.1219005771318629</v>
      </c>
      <c r="CS215" s="7">
        <f t="shared" si="319"/>
        <v>1.1202613655381144</v>
      </c>
      <c r="CT215" s="7">
        <f t="shared" si="319"/>
        <v>1.1186221539443659</v>
      </c>
      <c r="CU215" s="7">
        <f t="shared" si="319"/>
        <v>1.1169829423506172</v>
      </c>
      <c r="CV215" s="7">
        <f t="shared" si="319"/>
        <v>1.1153437307568688</v>
      </c>
      <c r="CW215" s="7">
        <f t="shared" si="319"/>
        <v>1.1137045191631203</v>
      </c>
      <c r="CX215" s="7">
        <f t="shared" si="319"/>
        <v>1.1120653075693716</v>
      </c>
      <c r="CY215" s="7">
        <f t="shared" si="319"/>
        <v>1.1104260959756231</v>
      </c>
      <c r="CZ215" s="7">
        <f t="shared" si="319"/>
        <v>1.1087868843818747</v>
      </c>
      <c r="DA215" s="7">
        <f t="shared" si="319"/>
        <v>1.107147672788126</v>
      </c>
      <c r="DB215" s="7">
        <f t="shared" si="319"/>
        <v>1.1055084611943775</v>
      </c>
      <c r="DC215" s="7">
        <f t="shared" si="319"/>
        <v>1.103869249600629</v>
      </c>
      <c r="DD215" s="7">
        <f t="shared" si="320"/>
        <v>1.1022955040834606</v>
      </c>
      <c r="DE215" s="7">
        <f t="shared" si="320"/>
        <v>1.1007217585662921</v>
      </c>
      <c r="DF215" s="7">
        <f t="shared" si="320"/>
        <v>1.0991480130491236</v>
      </c>
      <c r="DG215" s="7">
        <f t="shared" si="320"/>
        <v>1.0975742675319551</v>
      </c>
      <c r="DH215" s="7">
        <f t="shared" si="320"/>
        <v>1.0960005220147866</v>
      </c>
      <c r="DI215" s="7">
        <f t="shared" si="320"/>
        <v>1.0944267764976181</v>
      </c>
      <c r="DJ215" s="7">
        <f t="shared" si="320"/>
        <v>1.0928530309804496</v>
      </c>
      <c r="DK215" s="7">
        <f t="shared" si="320"/>
        <v>1.0912792854632811</v>
      </c>
      <c r="DL215" s="7">
        <f t="shared" si="320"/>
        <v>1.0897055399461126</v>
      </c>
      <c r="DM215" s="7">
        <f t="shared" si="320"/>
        <v>1.0881317944289441</v>
      </c>
      <c r="DN215" s="7">
        <f t="shared" si="321"/>
        <v>1.0865580489117757</v>
      </c>
      <c r="DO215" s="7">
        <f t="shared" si="321"/>
        <v>1.0849843033946072</v>
      </c>
      <c r="DP215" s="7">
        <f t="shared" si="321"/>
        <v>1.0834105578774387</v>
      </c>
      <c r="DQ215" s="7">
        <f t="shared" si="321"/>
        <v>1.0818368123602702</v>
      </c>
      <c r="DR215" s="7">
        <f t="shared" si="321"/>
        <v>1.0802630668431017</v>
      </c>
      <c r="DS215" s="7">
        <f t="shared" si="321"/>
        <v>1.0786893213259332</v>
      </c>
      <c r="DT215" s="7">
        <f t="shared" si="321"/>
        <v>1.0771155758087647</v>
      </c>
      <c r="DU215" s="7">
        <f t="shared" si="321"/>
        <v>1.0755418302915962</v>
      </c>
      <c r="DV215" s="7">
        <f t="shared" si="321"/>
        <v>1.0739680847744277</v>
      </c>
      <c r="DW215" s="7">
        <f t="shared" si="321"/>
        <v>1.0723943392572592</v>
      </c>
      <c r="DX215" s="7">
        <f t="shared" si="321"/>
        <v>1.0708205937400908</v>
      </c>
      <c r="DY215" s="7">
        <f t="shared" si="321"/>
        <v>1.0692468482229223</v>
      </c>
      <c r="DZ215" s="7">
        <f t="shared" si="321"/>
        <v>1.0676731027057538</v>
      </c>
      <c r="EA215" s="7">
        <f t="shared" si="321"/>
        <v>1.0660993571885853</v>
      </c>
      <c r="EC215" s="1">
        <v>2.12</v>
      </c>
      <c r="ED215" s="4">
        <f t="shared" si="304"/>
        <v>1.25</v>
      </c>
      <c r="EE215" s="4">
        <f t="shared" si="305"/>
        <v>1.2480283911671921</v>
      </c>
      <c r="EF215" s="4">
        <f t="shared" si="306"/>
        <v>1.235253329045835</v>
      </c>
      <c r="EG215" s="4">
        <f t="shared" si="307"/>
        <v>1.2126376855047625</v>
      </c>
      <c r="EH215" s="4">
        <f t="shared" si="308"/>
        <v>1.1852995513260483</v>
      </c>
      <c r="EI215" s="4">
        <f t="shared" si="309"/>
        <v>1.1432103278505941</v>
      </c>
      <c r="EJ215" s="4">
        <f t="shared" si="310"/>
        <v>1.103869249600629</v>
      </c>
      <c r="EK215" s="4">
        <f t="shared" si="311"/>
        <v>1.0660993571885853</v>
      </c>
    </row>
    <row r="216" spans="16:141" x14ac:dyDescent="0.35">
      <c r="P216" s="1">
        <f t="shared" si="292"/>
        <v>2.13</v>
      </c>
      <c r="Q216" s="7">
        <f t="shared" si="312"/>
        <v>1.2499999999999998</v>
      </c>
      <c r="R216" s="7">
        <f t="shared" si="312"/>
        <v>1.2496751326355029</v>
      </c>
      <c r="S216" s="7">
        <f t="shared" si="312"/>
        <v>1.2493502652710062</v>
      </c>
      <c r="T216" s="7">
        <f t="shared" si="312"/>
        <v>1.2490253979065096</v>
      </c>
      <c r="U216" s="7">
        <f t="shared" si="312"/>
        <v>1.2487005305420127</v>
      </c>
      <c r="V216" s="7">
        <f t="shared" si="312"/>
        <v>1.2483756631775158</v>
      </c>
      <c r="W216" s="7">
        <f t="shared" si="312"/>
        <v>1.2480507958130191</v>
      </c>
      <c r="X216" s="7">
        <f t="shared" si="313"/>
        <v>1.246996519383555</v>
      </c>
      <c r="Y216" s="7">
        <f t="shared" si="313"/>
        <v>1.2459422429540907</v>
      </c>
      <c r="Z216" s="7">
        <f t="shared" si="313"/>
        <v>1.2448879665246266</v>
      </c>
      <c r="AA216" s="7">
        <f t="shared" si="313"/>
        <v>1.2438336900951623</v>
      </c>
      <c r="AB216" s="7">
        <f t="shared" si="313"/>
        <v>1.242779413665698</v>
      </c>
      <c r="AC216" s="7">
        <f t="shared" si="313"/>
        <v>1.2417251372362337</v>
      </c>
      <c r="AD216" s="7">
        <f t="shared" si="313"/>
        <v>1.2406708608067696</v>
      </c>
      <c r="AE216" s="7">
        <f t="shared" si="313"/>
        <v>1.2396165843773053</v>
      </c>
      <c r="AF216" s="7">
        <f t="shared" si="313"/>
        <v>1.2385623079478409</v>
      </c>
      <c r="AG216" s="7">
        <f t="shared" si="313"/>
        <v>1.2375080315183766</v>
      </c>
      <c r="AH216" s="7">
        <f t="shared" si="313"/>
        <v>1.2364537550889125</v>
      </c>
      <c r="AI216" s="7">
        <f t="shared" si="313"/>
        <v>1.2353994786594482</v>
      </c>
      <c r="AJ216" s="7">
        <f t="shared" si="314"/>
        <v>1.2335342992342091</v>
      </c>
      <c r="AK216" s="7">
        <f t="shared" si="314"/>
        <v>1.2316691198089702</v>
      </c>
      <c r="AL216" s="7">
        <f t="shared" si="314"/>
        <v>1.2298039403837311</v>
      </c>
      <c r="AM216" s="7">
        <f t="shared" si="314"/>
        <v>1.2279387609584922</v>
      </c>
      <c r="AN216" s="7">
        <f t="shared" si="314"/>
        <v>1.2260735815332531</v>
      </c>
      <c r="AO216" s="7">
        <f t="shared" si="314"/>
        <v>1.224208402108014</v>
      </c>
      <c r="AP216" s="7">
        <f t="shared" si="314"/>
        <v>1.2223432226827751</v>
      </c>
      <c r="AQ216" s="7">
        <f t="shared" si="314"/>
        <v>1.2204780432575359</v>
      </c>
      <c r="AR216" s="7">
        <f t="shared" si="314"/>
        <v>1.2186128638322971</v>
      </c>
      <c r="AS216" s="7">
        <f t="shared" si="314"/>
        <v>1.2167476844070579</v>
      </c>
      <c r="AT216" s="7">
        <f t="shared" si="314"/>
        <v>1.214882504981819</v>
      </c>
      <c r="AU216" s="7">
        <f t="shared" si="314"/>
        <v>1.2130173255565799</v>
      </c>
      <c r="AV216" s="7">
        <f t="shared" si="315"/>
        <v>1.2107560880364983</v>
      </c>
      <c r="AW216" s="7">
        <f t="shared" si="315"/>
        <v>1.2084948505164166</v>
      </c>
      <c r="AX216" s="7">
        <f t="shared" si="315"/>
        <v>1.2062336129963347</v>
      </c>
      <c r="AY216" s="7">
        <f t="shared" si="315"/>
        <v>1.203972375476253</v>
      </c>
      <c r="AZ216" s="7">
        <f t="shared" si="315"/>
        <v>1.2017111379561711</v>
      </c>
      <c r="BA216" s="7">
        <f t="shared" si="315"/>
        <v>1.1994499004360892</v>
      </c>
      <c r="BB216" s="7">
        <f t="shared" si="315"/>
        <v>1.1971886629160076</v>
      </c>
      <c r="BC216" s="7">
        <f t="shared" si="315"/>
        <v>1.1949274253959257</v>
      </c>
      <c r="BD216" s="7">
        <f t="shared" si="315"/>
        <v>1.192666187875844</v>
      </c>
      <c r="BE216" s="7">
        <f t="shared" si="315"/>
        <v>1.1904049503557621</v>
      </c>
      <c r="BF216" s="7">
        <f t="shared" si="315"/>
        <v>1.1881437128356802</v>
      </c>
      <c r="BG216" s="7">
        <f t="shared" si="315"/>
        <v>1.1858824753155985</v>
      </c>
      <c r="BH216" s="7">
        <f t="shared" si="316"/>
        <v>1.1841381308259806</v>
      </c>
      <c r="BI216" s="7">
        <f t="shared" si="316"/>
        <v>1.1823937863363629</v>
      </c>
      <c r="BJ216" s="7">
        <f t="shared" si="316"/>
        <v>1.1806494418467453</v>
      </c>
      <c r="BK216" s="7">
        <f t="shared" si="316"/>
        <v>1.1789050973571278</v>
      </c>
      <c r="BL216" s="7">
        <f t="shared" si="316"/>
        <v>1.1771607528675101</v>
      </c>
      <c r="BM216" s="7">
        <f t="shared" si="316"/>
        <v>1.1754164083778924</v>
      </c>
      <c r="BN216" s="7">
        <f t="shared" si="316"/>
        <v>1.1736720638882747</v>
      </c>
      <c r="BO216" s="7">
        <f t="shared" si="316"/>
        <v>1.1719277193986573</v>
      </c>
      <c r="BP216" s="7">
        <f t="shared" si="316"/>
        <v>1.1701833749090396</v>
      </c>
      <c r="BQ216" s="7">
        <f t="shared" si="316"/>
        <v>1.1684390304194219</v>
      </c>
      <c r="BR216" s="7">
        <f t="shared" si="317"/>
        <v>1.1666946859298042</v>
      </c>
      <c r="BS216" s="7">
        <f t="shared" si="317"/>
        <v>1.1649503414401865</v>
      </c>
      <c r="BT216" s="7">
        <f t="shared" si="317"/>
        <v>1.163205996950569</v>
      </c>
      <c r="BU216" s="7">
        <f t="shared" si="317"/>
        <v>1.1614616524609513</v>
      </c>
      <c r="BV216" s="7">
        <f t="shared" si="317"/>
        <v>1.1597173079713337</v>
      </c>
      <c r="BW216" s="7">
        <f t="shared" si="317"/>
        <v>1.157972963481716</v>
      </c>
      <c r="BX216" s="7">
        <f t="shared" si="317"/>
        <v>1.1562286189920983</v>
      </c>
      <c r="BY216" s="7">
        <f t="shared" si="317"/>
        <v>1.1544842745024808</v>
      </c>
      <c r="BZ216" s="7">
        <f t="shared" si="317"/>
        <v>1.1527399300128631</v>
      </c>
      <c r="CA216" s="7">
        <f t="shared" si="317"/>
        <v>1.1509955855232454</v>
      </c>
      <c r="CB216" s="7">
        <f t="shared" si="317"/>
        <v>1.1492512410336277</v>
      </c>
      <c r="CC216" s="7">
        <f t="shared" si="317"/>
        <v>1.1475068965440101</v>
      </c>
      <c r="CD216" s="7">
        <f t="shared" si="317"/>
        <v>1.1457625520543926</v>
      </c>
      <c r="CE216" s="7">
        <f t="shared" si="317"/>
        <v>1.1440182075647749</v>
      </c>
      <c r="CF216" s="7">
        <f t="shared" si="318"/>
        <v>1.1423868505981414</v>
      </c>
      <c r="CG216" s="7">
        <f t="shared" si="318"/>
        <v>1.1407554936315079</v>
      </c>
      <c r="CH216" s="7">
        <f t="shared" si="318"/>
        <v>1.1391241366648743</v>
      </c>
      <c r="CI216" s="7">
        <f t="shared" si="318"/>
        <v>1.1374927796982408</v>
      </c>
      <c r="CJ216" s="7">
        <f t="shared" si="318"/>
        <v>1.1358614227316073</v>
      </c>
      <c r="CK216" s="7">
        <f t="shared" si="318"/>
        <v>1.134230065764974</v>
      </c>
      <c r="CL216" s="7">
        <f t="shared" si="318"/>
        <v>1.1325987087983402</v>
      </c>
      <c r="CM216" s="7">
        <f t="shared" si="318"/>
        <v>1.1309673518317069</v>
      </c>
      <c r="CN216" s="7">
        <f t="shared" si="318"/>
        <v>1.1293359948650734</v>
      </c>
      <c r="CO216" s="7">
        <f t="shared" si="318"/>
        <v>1.1277046378984399</v>
      </c>
      <c r="CP216" s="7">
        <f t="shared" si="319"/>
        <v>1.1260732809318064</v>
      </c>
      <c r="CQ216" s="7">
        <f t="shared" si="319"/>
        <v>1.1244419239651728</v>
      </c>
      <c r="CR216" s="7">
        <f t="shared" si="319"/>
        <v>1.1228105669985393</v>
      </c>
      <c r="CS216" s="7">
        <f t="shared" si="319"/>
        <v>1.1211792100319058</v>
      </c>
      <c r="CT216" s="7">
        <f t="shared" si="319"/>
        <v>1.1195478530652723</v>
      </c>
      <c r="CU216" s="7">
        <f t="shared" si="319"/>
        <v>1.1179164960986387</v>
      </c>
      <c r="CV216" s="7">
        <f t="shared" si="319"/>
        <v>1.1162851391320052</v>
      </c>
      <c r="CW216" s="7">
        <f t="shared" si="319"/>
        <v>1.1146537821653717</v>
      </c>
      <c r="CX216" s="7">
        <f t="shared" si="319"/>
        <v>1.1130224251987384</v>
      </c>
      <c r="CY216" s="7">
        <f t="shared" si="319"/>
        <v>1.1113910682321049</v>
      </c>
      <c r="CZ216" s="7">
        <f t="shared" si="319"/>
        <v>1.1097597112654713</v>
      </c>
      <c r="DA216" s="7">
        <f t="shared" si="319"/>
        <v>1.1081283542988378</v>
      </c>
      <c r="DB216" s="7">
        <f t="shared" si="319"/>
        <v>1.1064969973322043</v>
      </c>
      <c r="DC216" s="7">
        <f t="shared" si="319"/>
        <v>1.1048656403655708</v>
      </c>
      <c r="DD216" s="7">
        <f t="shared" si="320"/>
        <v>1.1033010215916847</v>
      </c>
      <c r="DE216" s="7">
        <f t="shared" si="320"/>
        <v>1.1017364028177987</v>
      </c>
      <c r="DF216" s="7">
        <f t="shared" si="320"/>
        <v>1.1001717840439129</v>
      </c>
      <c r="DG216" s="7">
        <f t="shared" si="320"/>
        <v>1.0986071652700269</v>
      </c>
      <c r="DH216" s="7">
        <f t="shared" si="320"/>
        <v>1.0970425464961409</v>
      </c>
      <c r="DI216" s="7">
        <f t="shared" si="320"/>
        <v>1.0954779277222548</v>
      </c>
      <c r="DJ216" s="7">
        <f t="shared" si="320"/>
        <v>1.093913308948369</v>
      </c>
      <c r="DK216" s="7">
        <f t="shared" si="320"/>
        <v>1.092348690174483</v>
      </c>
      <c r="DL216" s="7">
        <f t="shared" si="320"/>
        <v>1.090784071400597</v>
      </c>
      <c r="DM216" s="7">
        <f t="shared" si="320"/>
        <v>1.0892194526267112</v>
      </c>
      <c r="DN216" s="7">
        <f t="shared" si="321"/>
        <v>1.0876548338528251</v>
      </c>
      <c r="DO216" s="7">
        <f t="shared" si="321"/>
        <v>1.0860902150789391</v>
      </c>
      <c r="DP216" s="7">
        <f t="shared" si="321"/>
        <v>1.0845255963050531</v>
      </c>
      <c r="DQ216" s="7">
        <f t="shared" si="321"/>
        <v>1.0829609775311673</v>
      </c>
      <c r="DR216" s="7">
        <f t="shared" si="321"/>
        <v>1.0813963587572812</v>
      </c>
      <c r="DS216" s="7">
        <f t="shared" si="321"/>
        <v>1.0798317399833952</v>
      </c>
      <c r="DT216" s="7">
        <f t="shared" si="321"/>
        <v>1.0782671212095094</v>
      </c>
      <c r="DU216" s="7">
        <f t="shared" si="321"/>
        <v>1.0767025024356234</v>
      </c>
      <c r="DV216" s="7">
        <f t="shared" si="321"/>
        <v>1.0751378836617373</v>
      </c>
      <c r="DW216" s="7">
        <f t="shared" si="321"/>
        <v>1.0735732648878513</v>
      </c>
      <c r="DX216" s="7">
        <f t="shared" si="321"/>
        <v>1.0720086461139655</v>
      </c>
      <c r="DY216" s="7">
        <f t="shared" si="321"/>
        <v>1.0704440273400795</v>
      </c>
      <c r="DZ216" s="7">
        <f t="shared" si="321"/>
        <v>1.0688794085661935</v>
      </c>
      <c r="EA216" s="7">
        <f t="shared" si="321"/>
        <v>1.0673147897923076</v>
      </c>
      <c r="EC216" s="1">
        <v>2.13</v>
      </c>
      <c r="ED216" s="4">
        <f t="shared" si="304"/>
        <v>1.25</v>
      </c>
      <c r="EE216" s="4">
        <f t="shared" si="305"/>
        <v>1.2480507958130194</v>
      </c>
      <c r="EF216" s="4">
        <f t="shared" si="306"/>
        <v>1.2353994786594482</v>
      </c>
      <c r="EG216" s="4">
        <f t="shared" si="307"/>
        <v>1.2130173255565799</v>
      </c>
      <c r="EH216" s="4">
        <f t="shared" si="308"/>
        <v>1.1858824753155983</v>
      </c>
      <c r="EI216" s="4">
        <f t="shared" si="309"/>
        <v>1.1440182075647749</v>
      </c>
      <c r="EJ216" s="4">
        <f t="shared" si="310"/>
        <v>1.1048656403655708</v>
      </c>
      <c r="EK216" s="4">
        <f t="shared" si="311"/>
        <v>1.0673147897923076</v>
      </c>
    </row>
    <row r="217" spans="16:141" x14ac:dyDescent="0.35">
      <c r="P217" s="1">
        <f t="shared" si="292"/>
        <v>2.14</v>
      </c>
      <c r="Q217" s="7">
        <f t="shared" si="312"/>
        <v>1.25</v>
      </c>
      <c r="R217" s="7">
        <f t="shared" si="312"/>
        <v>1.2496788667431411</v>
      </c>
      <c r="S217" s="7">
        <f t="shared" si="312"/>
        <v>1.2493577334862822</v>
      </c>
      <c r="T217" s="7">
        <f t="shared" si="312"/>
        <v>1.2490366002294233</v>
      </c>
      <c r="U217" s="7">
        <f t="shared" si="312"/>
        <v>1.2487154669725646</v>
      </c>
      <c r="V217" s="7">
        <f t="shared" si="312"/>
        <v>1.2483943337157057</v>
      </c>
      <c r="W217" s="7">
        <f t="shared" si="312"/>
        <v>1.2480732004588468</v>
      </c>
      <c r="X217" s="7">
        <f t="shared" si="313"/>
        <v>1.2470292361100315</v>
      </c>
      <c r="Y217" s="7">
        <f t="shared" si="313"/>
        <v>1.2459852717612159</v>
      </c>
      <c r="Z217" s="7">
        <f t="shared" si="313"/>
        <v>1.2449413074124005</v>
      </c>
      <c r="AA217" s="7">
        <f t="shared" si="313"/>
        <v>1.2438973430635851</v>
      </c>
      <c r="AB217" s="7">
        <f t="shared" si="313"/>
        <v>1.2428533787147698</v>
      </c>
      <c r="AC217" s="7">
        <f t="shared" si="313"/>
        <v>1.2418094143659544</v>
      </c>
      <c r="AD217" s="7">
        <f t="shared" si="313"/>
        <v>1.2407654500171388</v>
      </c>
      <c r="AE217" s="7">
        <f t="shared" si="313"/>
        <v>1.2397214856683234</v>
      </c>
      <c r="AF217" s="7">
        <f t="shared" si="313"/>
        <v>1.238677521319508</v>
      </c>
      <c r="AG217" s="7">
        <f t="shared" si="313"/>
        <v>1.2376335569706924</v>
      </c>
      <c r="AH217" s="7">
        <f t="shared" si="313"/>
        <v>1.2365895926218771</v>
      </c>
      <c r="AI217" s="7">
        <f t="shared" si="313"/>
        <v>1.2355456282730617</v>
      </c>
      <c r="AJ217" s="7">
        <f t="shared" si="314"/>
        <v>1.2336999063843399</v>
      </c>
      <c r="AK217" s="7">
        <f t="shared" si="314"/>
        <v>1.2318541844956179</v>
      </c>
      <c r="AL217" s="7">
        <f t="shared" si="314"/>
        <v>1.2300084626068959</v>
      </c>
      <c r="AM217" s="7">
        <f t="shared" si="314"/>
        <v>1.2281627407181739</v>
      </c>
      <c r="AN217" s="7">
        <f t="shared" si="314"/>
        <v>1.2263170188294519</v>
      </c>
      <c r="AO217" s="7">
        <f t="shared" si="314"/>
        <v>1.2244712969407296</v>
      </c>
      <c r="AP217" s="7">
        <f t="shared" si="314"/>
        <v>1.2226255750520076</v>
      </c>
      <c r="AQ217" s="7">
        <f t="shared" si="314"/>
        <v>1.2207798531632856</v>
      </c>
      <c r="AR217" s="7">
        <f t="shared" si="314"/>
        <v>1.2189341312745636</v>
      </c>
      <c r="AS217" s="7">
        <f t="shared" si="314"/>
        <v>1.2170884093858416</v>
      </c>
      <c r="AT217" s="7">
        <f t="shared" si="314"/>
        <v>1.2152426874971196</v>
      </c>
      <c r="AU217" s="7">
        <f t="shared" si="314"/>
        <v>1.2133969656083976</v>
      </c>
      <c r="AV217" s="7">
        <f t="shared" si="315"/>
        <v>1.21115266841646</v>
      </c>
      <c r="AW217" s="7">
        <f t="shared" si="315"/>
        <v>1.2089083712245225</v>
      </c>
      <c r="AX217" s="7">
        <f t="shared" si="315"/>
        <v>1.2066640740325851</v>
      </c>
      <c r="AY217" s="7">
        <f t="shared" si="315"/>
        <v>1.2044197768406477</v>
      </c>
      <c r="AZ217" s="7">
        <f t="shared" si="315"/>
        <v>1.2021754796487103</v>
      </c>
      <c r="BA217" s="7">
        <f t="shared" si="315"/>
        <v>1.1999311824567729</v>
      </c>
      <c r="BB217" s="7">
        <f t="shared" si="315"/>
        <v>1.1976868852648355</v>
      </c>
      <c r="BC217" s="7">
        <f t="shared" si="315"/>
        <v>1.195442588072898</v>
      </c>
      <c r="BD217" s="7">
        <f t="shared" si="315"/>
        <v>1.1931982908809606</v>
      </c>
      <c r="BE217" s="7">
        <f t="shared" si="315"/>
        <v>1.1909539936890232</v>
      </c>
      <c r="BF217" s="7">
        <f t="shared" si="315"/>
        <v>1.1887096964970858</v>
      </c>
      <c r="BG217" s="7">
        <f t="shared" si="315"/>
        <v>1.1864653993051484</v>
      </c>
      <c r="BH217" s="7">
        <f t="shared" si="316"/>
        <v>1.1847304279707236</v>
      </c>
      <c r="BI217" s="7">
        <f t="shared" si="316"/>
        <v>1.182995456636299</v>
      </c>
      <c r="BJ217" s="7">
        <f t="shared" si="316"/>
        <v>1.1812604853018742</v>
      </c>
      <c r="BK217" s="7">
        <f t="shared" si="316"/>
        <v>1.1795255139674496</v>
      </c>
      <c r="BL217" s="7">
        <f t="shared" si="316"/>
        <v>1.1777905426330249</v>
      </c>
      <c r="BM217" s="7">
        <f t="shared" si="316"/>
        <v>1.1760555712986001</v>
      </c>
      <c r="BN217" s="7">
        <f t="shared" si="316"/>
        <v>1.1743205999641755</v>
      </c>
      <c r="BO217" s="7">
        <f t="shared" si="316"/>
        <v>1.1725856286297507</v>
      </c>
      <c r="BP217" s="7">
        <f t="shared" si="316"/>
        <v>1.1708506572953261</v>
      </c>
      <c r="BQ217" s="7">
        <f t="shared" si="316"/>
        <v>1.1691156859609013</v>
      </c>
      <c r="BR217" s="7">
        <f t="shared" si="317"/>
        <v>1.1673807146264767</v>
      </c>
      <c r="BS217" s="7">
        <f t="shared" si="317"/>
        <v>1.165645743292052</v>
      </c>
      <c r="BT217" s="7">
        <f t="shared" si="317"/>
        <v>1.1639107719576272</v>
      </c>
      <c r="BU217" s="7">
        <f t="shared" si="317"/>
        <v>1.1621758006232026</v>
      </c>
      <c r="BV217" s="7">
        <f t="shared" si="317"/>
        <v>1.1604408292887778</v>
      </c>
      <c r="BW217" s="7">
        <f t="shared" si="317"/>
        <v>1.1587058579543532</v>
      </c>
      <c r="BX217" s="7">
        <f t="shared" si="317"/>
        <v>1.1569708866199284</v>
      </c>
      <c r="BY217" s="7">
        <f t="shared" si="317"/>
        <v>1.1552359152855036</v>
      </c>
      <c r="BZ217" s="7">
        <f t="shared" si="317"/>
        <v>1.153500943951079</v>
      </c>
      <c r="CA217" s="7">
        <f t="shared" si="317"/>
        <v>1.1517659726166543</v>
      </c>
      <c r="CB217" s="7">
        <f t="shared" si="317"/>
        <v>1.1500310012822297</v>
      </c>
      <c r="CC217" s="7">
        <f t="shared" si="317"/>
        <v>1.1482960299478049</v>
      </c>
      <c r="CD217" s="7">
        <f t="shared" si="317"/>
        <v>1.1465610586133803</v>
      </c>
      <c r="CE217" s="7">
        <f t="shared" si="317"/>
        <v>1.1448260872789555</v>
      </c>
      <c r="CF217" s="7">
        <f t="shared" si="318"/>
        <v>1.1432025849394369</v>
      </c>
      <c r="CG217" s="7">
        <f t="shared" si="318"/>
        <v>1.1415790825999186</v>
      </c>
      <c r="CH217" s="7">
        <f t="shared" si="318"/>
        <v>1.1399555802604002</v>
      </c>
      <c r="CI217" s="7">
        <f t="shared" si="318"/>
        <v>1.1383320779208816</v>
      </c>
      <c r="CJ217" s="7">
        <f t="shared" si="318"/>
        <v>1.1367085755813633</v>
      </c>
      <c r="CK217" s="7">
        <f t="shared" si="318"/>
        <v>1.1350850732418447</v>
      </c>
      <c r="CL217" s="7">
        <f t="shared" si="318"/>
        <v>1.1334615709023264</v>
      </c>
      <c r="CM217" s="7">
        <f t="shared" si="318"/>
        <v>1.131838068562808</v>
      </c>
      <c r="CN217" s="7">
        <f t="shared" si="318"/>
        <v>1.1302145662232894</v>
      </c>
      <c r="CO217" s="7">
        <f t="shared" si="318"/>
        <v>1.1285910638837711</v>
      </c>
      <c r="CP217" s="7">
        <f t="shared" si="319"/>
        <v>1.1269675615442525</v>
      </c>
      <c r="CQ217" s="7">
        <f t="shared" si="319"/>
        <v>1.1253440592047341</v>
      </c>
      <c r="CR217" s="7">
        <f t="shared" si="319"/>
        <v>1.1237205568652158</v>
      </c>
      <c r="CS217" s="7">
        <f t="shared" si="319"/>
        <v>1.1220970545256972</v>
      </c>
      <c r="CT217" s="7">
        <f t="shared" si="319"/>
        <v>1.1204735521861788</v>
      </c>
      <c r="CU217" s="7">
        <f t="shared" si="319"/>
        <v>1.1188500498466603</v>
      </c>
      <c r="CV217" s="7">
        <f t="shared" si="319"/>
        <v>1.1172265475071419</v>
      </c>
      <c r="CW217" s="7">
        <f t="shared" si="319"/>
        <v>1.1156030451676233</v>
      </c>
      <c r="CX217" s="7">
        <f t="shared" si="319"/>
        <v>1.113979542828105</v>
      </c>
      <c r="CY217" s="7">
        <f t="shared" si="319"/>
        <v>1.1123560404885864</v>
      </c>
      <c r="CZ217" s="7">
        <f t="shared" si="319"/>
        <v>1.110732538149068</v>
      </c>
      <c r="DA217" s="7">
        <f t="shared" si="319"/>
        <v>1.1091090358095497</v>
      </c>
      <c r="DB217" s="7">
        <f t="shared" si="319"/>
        <v>1.1074855334700311</v>
      </c>
      <c r="DC217" s="7">
        <f t="shared" si="319"/>
        <v>1.1058620311305127</v>
      </c>
      <c r="DD217" s="7">
        <f t="shared" si="320"/>
        <v>1.1043065390999092</v>
      </c>
      <c r="DE217" s="7">
        <f t="shared" si="320"/>
        <v>1.1027510470693058</v>
      </c>
      <c r="DF217" s="7">
        <f t="shared" si="320"/>
        <v>1.1011955550387025</v>
      </c>
      <c r="DG217" s="7">
        <f t="shared" si="320"/>
        <v>1.0996400630080989</v>
      </c>
      <c r="DH217" s="7">
        <f t="shared" si="320"/>
        <v>1.0980845709774956</v>
      </c>
      <c r="DI217" s="7">
        <f t="shared" si="320"/>
        <v>1.096529078946892</v>
      </c>
      <c r="DJ217" s="7">
        <f t="shared" si="320"/>
        <v>1.0949735869162887</v>
      </c>
      <c r="DK217" s="7">
        <f t="shared" si="320"/>
        <v>1.0934180948856853</v>
      </c>
      <c r="DL217" s="7">
        <f t="shared" si="320"/>
        <v>1.0918626028550817</v>
      </c>
      <c r="DM217" s="7">
        <f t="shared" si="320"/>
        <v>1.0903071108244784</v>
      </c>
      <c r="DN217" s="7">
        <f t="shared" si="321"/>
        <v>1.0887516187938751</v>
      </c>
      <c r="DO217" s="7">
        <f t="shared" si="321"/>
        <v>1.0871961267632715</v>
      </c>
      <c r="DP217" s="7">
        <f t="shared" si="321"/>
        <v>1.0856406347326681</v>
      </c>
      <c r="DQ217" s="7">
        <f t="shared" si="321"/>
        <v>1.0840851427020648</v>
      </c>
      <c r="DR217" s="7">
        <f t="shared" si="321"/>
        <v>1.0825296506714612</v>
      </c>
      <c r="DS217" s="7">
        <f t="shared" si="321"/>
        <v>1.0809741586408579</v>
      </c>
      <c r="DT217" s="7">
        <f t="shared" si="321"/>
        <v>1.0794186666102543</v>
      </c>
      <c r="DU217" s="7">
        <f t="shared" si="321"/>
        <v>1.077863174579651</v>
      </c>
      <c r="DV217" s="7">
        <f t="shared" si="321"/>
        <v>1.0763076825490476</v>
      </c>
      <c r="DW217" s="7">
        <f t="shared" si="321"/>
        <v>1.0747521905184441</v>
      </c>
      <c r="DX217" s="7">
        <f t="shared" si="321"/>
        <v>1.0731966984878407</v>
      </c>
      <c r="DY217" s="7">
        <f t="shared" si="321"/>
        <v>1.0716412064572371</v>
      </c>
      <c r="DZ217" s="7">
        <f t="shared" si="321"/>
        <v>1.0700857144266338</v>
      </c>
      <c r="EA217" s="7">
        <f t="shared" si="321"/>
        <v>1.0685302223960305</v>
      </c>
      <c r="EC217" s="1">
        <v>2.14</v>
      </c>
      <c r="ED217" s="4">
        <f t="shared" si="304"/>
        <v>1.25</v>
      </c>
      <c r="EE217" s="4">
        <f t="shared" si="305"/>
        <v>1.2480732004588468</v>
      </c>
      <c r="EF217" s="4">
        <f t="shared" si="306"/>
        <v>1.2355456282730617</v>
      </c>
      <c r="EG217" s="4">
        <f t="shared" si="307"/>
        <v>1.2133969656083974</v>
      </c>
      <c r="EH217" s="4">
        <f t="shared" si="308"/>
        <v>1.1864653993051484</v>
      </c>
      <c r="EI217" s="4">
        <f t="shared" si="309"/>
        <v>1.1448260872789555</v>
      </c>
      <c r="EJ217" s="4">
        <f t="shared" si="310"/>
        <v>1.1058620311305127</v>
      </c>
      <c r="EK217" s="4">
        <f t="shared" si="311"/>
        <v>1.0685302223960305</v>
      </c>
    </row>
    <row r="218" spans="16:141" x14ac:dyDescent="0.35">
      <c r="P218" s="1">
        <f t="shared" si="292"/>
        <v>2.15</v>
      </c>
      <c r="Q218" s="7">
        <f t="shared" si="312"/>
        <v>1.25</v>
      </c>
      <c r="R218" s="7">
        <f t="shared" si="312"/>
        <v>1.2496826008507791</v>
      </c>
      <c r="S218" s="7">
        <f t="shared" si="312"/>
        <v>1.249365201701558</v>
      </c>
      <c r="T218" s="7">
        <f t="shared" si="312"/>
        <v>1.249047802552337</v>
      </c>
      <c r="U218" s="7">
        <f t="shared" si="312"/>
        <v>1.2487304034031161</v>
      </c>
      <c r="V218" s="7">
        <f t="shared" si="312"/>
        <v>1.248413004253895</v>
      </c>
      <c r="W218" s="7">
        <f t="shared" si="312"/>
        <v>1.2480956051046741</v>
      </c>
      <c r="X218" s="7">
        <f t="shared" si="313"/>
        <v>1.2470619528365074</v>
      </c>
      <c r="Y218" s="7">
        <f t="shared" si="313"/>
        <v>1.246028300568341</v>
      </c>
      <c r="Z218" s="7">
        <f t="shared" si="313"/>
        <v>1.2449946483001744</v>
      </c>
      <c r="AA218" s="7">
        <f t="shared" si="313"/>
        <v>1.2439609960320077</v>
      </c>
      <c r="AB218" s="7">
        <f t="shared" si="313"/>
        <v>1.2429273437638413</v>
      </c>
      <c r="AC218" s="7">
        <f t="shared" si="313"/>
        <v>1.2418936914956746</v>
      </c>
      <c r="AD218" s="7">
        <f t="shared" si="313"/>
        <v>1.240860039227508</v>
      </c>
      <c r="AE218" s="7">
        <f t="shared" si="313"/>
        <v>1.2398263869593416</v>
      </c>
      <c r="AF218" s="7">
        <f t="shared" si="313"/>
        <v>1.2387927346911749</v>
      </c>
      <c r="AG218" s="7">
        <f t="shared" si="313"/>
        <v>1.2377590824230083</v>
      </c>
      <c r="AH218" s="7">
        <f t="shared" si="313"/>
        <v>1.2367254301548418</v>
      </c>
      <c r="AI218" s="7">
        <f t="shared" si="313"/>
        <v>1.2356917778866752</v>
      </c>
      <c r="AJ218" s="7">
        <f t="shared" si="314"/>
        <v>1.23386551353447</v>
      </c>
      <c r="AK218" s="7">
        <f t="shared" si="314"/>
        <v>1.2320392491822652</v>
      </c>
      <c r="AL218" s="7">
        <f t="shared" si="314"/>
        <v>1.23021298483006</v>
      </c>
      <c r="AM218" s="7">
        <f t="shared" si="314"/>
        <v>1.2283867204778551</v>
      </c>
      <c r="AN218" s="7">
        <f t="shared" si="314"/>
        <v>1.22656045612565</v>
      </c>
      <c r="AO218" s="7">
        <f t="shared" si="314"/>
        <v>1.2247341917734449</v>
      </c>
      <c r="AP218" s="7">
        <f t="shared" si="314"/>
        <v>1.22290792742124</v>
      </c>
      <c r="AQ218" s="7">
        <f t="shared" si="314"/>
        <v>1.2210816630690349</v>
      </c>
      <c r="AR218" s="7">
        <f t="shared" si="314"/>
        <v>1.21925539871683</v>
      </c>
      <c r="AS218" s="7">
        <f t="shared" si="314"/>
        <v>1.2174291343646249</v>
      </c>
      <c r="AT218" s="7">
        <f t="shared" si="314"/>
        <v>1.21560287001242</v>
      </c>
      <c r="AU218" s="7">
        <f t="shared" si="314"/>
        <v>1.2137766056602148</v>
      </c>
      <c r="AV218" s="7">
        <f t="shared" si="315"/>
        <v>1.2115492487964217</v>
      </c>
      <c r="AW218" s="7">
        <f t="shared" si="315"/>
        <v>1.2093218919326285</v>
      </c>
      <c r="AX218" s="7">
        <f t="shared" si="315"/>
        <v>1.2070945350688356</v>
      </c>
      <c r="AY218" s="7">
        <f t="shared" si="315"/>
        <v>1.2048671782050424</v>
      </c>
      <c r="AZ218" s="7">
        <f t="shared" si="315"/>
        <v>1.2026398213412495</v>
      </c>
      <c r="BA218" s="7">
        <f t="shared" si="315"/>
        <v>1.2004124644774565</v>
      </c>
      <c r="BB218" s="7">
        <f t="shared" si="315"/>
        <v>1.1981851076136634</v>
      </c>
      <c r="BC218" s="7">
        <f t="shared" si="315"/>
        <v>1.1959577507498704</v>
      </c>
      <c r="BD218" s="7">
        <f t="shared" si="315"/>
        <v>1.1937303938860773</v>
      </c>
      <c r="BE218" s="7">
        <f t="shared" si="315"/>
        <v>1.1915030370222843</v>
      </c>
      <c r="BF218" s="7">
        <f t="shared" si="315"/>
        <v>1.1892756801584914</v>
      </c>
      <c r="BG218" s="7">
        <f t="shared" si="315"/>
        <v>1.1870483232946982</v>
      </c>
      <c r="BH218" s="7">
        <f t="shared" si="316"/>
        <v>1.185322725115467</v>
      </c>
      <c r="BI218" s="7">
        <f t="shared" si="316"/>
        <v>1.1835971269362351</v>
      </c>
      <c r="BJ218" s="7">
        <f t="shared" si="316"/>
        <v>1.1818715287570034</v>
      </c>
      <c r="BK218" s="7">
        <f t="shared" si="316"/>
        <v>1.1801459305777715</v>
      </c>
      <c r="BL218" s="7">
        <f t="shared" si="316"/>
        <v>1.1784203323985398</v>
      </c>
      <c r="BM218" s="7">
        <f t="shared" si="316"/>
        <v>1.1766947342193081</v>
      </c>
      <c r="BN218" s="7">
        <f t="shared" si="316"/>
        <v>1.1749691360400762</v>
      </c>
      <c r="BO218" s="7">
        <f t="shared" si="316"/>
        <v>1.1732435378608446</v>
      </c>
      <c r="BP218" s="7">
        <f t="shared" si="316"/>
        <v>1.1715179396816127</v>
      </c>
      <c r="BQ218" s="7">
        <f t="shared" si="316"/>
        <v>1.169792341502381</v>
      </c>
      <c r="BR218" s="7">
        <f t="shared" si="317"/>
        <v>1.1680667433231493</v>
      </c>
      <c r="BS218" s="7">
        <f t="shared" si="317"/>
        <v>1.1663411451439174</v>
      </c>
      <c r="BT218" s="7">
        <f t="shared" si="317"/>
        <v>1.1646155469646857</v>
      </c>
      <c r="BU218" s="7">
        <f t="shared" si="317"/>
        <v>1.162889948785454</v>
      </c>
      <c r="BV218" s="7">
        <f t="shared" si="317"/>
        <v>1.1611643506062221</v>
      </c>
      <c r="BW218" s="7">
        <f t="shared" si="317"/>
        <v>1.1594387524269905</v>
      </c>
      <c r="BX218" s="7">
        <f t="shared" si="317"/>
        <v>1.1577131542477586</v>
      </c>
      <c r="BY218" s="7">
        <f t="shared" si="317"/>
        <v>1.1559875560685269</v>
      </c>
      <c r="BZ218" s="7">
        <f t="shared" si="317"/>
        <v>1.1542619578892952</v>
      </c>
      <c r="CA218" s="7">
        <f t="shared" si="317"/>
        <v>1.1525363597100633</v>
      </c>
      <c r="CB218" s="7">
        <f t="shared" si="317"/>
        <v>1.1508107615308316</v>
      </c>
      <c r="CC218" s="7">
        <f t="shared" si="317"/>
        <v>1.1490851633515999</v>
      </c>
      <c r="CD218" s="7">
        <f t="shared" si="317"/>
        <v>1.147359565172368</v>
      </c>
      <c r="CE218" s="7">
        <f t="shared" si="317"/>
        <v>1.1456339669931364</v>
      </c>
      <c r="CF218" s="7">
        <f t="shared" si="318"/>
        <v>1.1440183192807327</v>
      </c>
      <c r="CG218" s="7">
        <f t="shared" si="318"/>
        <v>1.1424026715683293</v>
      </c>
      <c r="CH218" s="7">
        <f t="shared" si="318"/>
        <v>1.1407870238559259</v>
      </c>
      <c r="CI218" s="7">
        <f t="shared" si="318"/>
        <v>1.1391713761435225</v>
      </c>
      <c r="CJ218" s="7">
        <f t="shared" si="318"/>
        <v>1.1375557284311191</v>
      </c>
      <c r="CK218" s="7">
        <f t="shared" si="318"/>
        <v>1.1359400807187159</v>
      </c>
      <c r="CL218" s="7">
        <f t="shared" si="318"/>
        <v>1.1343244330063125</v>
      </c>
      <c r="CM218" s="7">
        <f t="shared" si="318"/>
        <v>1.1327087852939091</v>
      </c>
      <c r="CN218" s="7">
        <f t="shared" si="318"/>
        <v>1.1310931375815056</v>
      </c>
      <c r="CO218" s="7">
        <f t="shared" si="318"/>
        <v>1.1294774898691022</v>
      </c>
      <c r="CP218" s="7">
        <f t="shared" si="319"/>
        <v>1.1278618421566988</v>
      </c>
      <c r="CQ218" s="7">
        <f t="shared" si="319"/>
        <v>1.1262461944442954</v>
      </c>
      <c r="CR218" s="7">
        <f t="shared" si="319"/>
        <v>1.124630546731892</v>
      </c>
      <c r="CS218" s="7">
        <f t="shared" si="319"/>
        <v>1.1230148990194886</v>
      </c>
      <c r="CT218" s="7">
        <f t="shared" si="319"/>
        <v>1.1213992513070852</v>
      </c>
      <c r="CU218" s="7">
        <f t="shared" si="319"/>
        <v>1.1197836035946818</v>
      </c>
      <c r="CV218" s="7">
        <f t="shared" si="319"/>
        <v>1.1181679558822784</v>
      </c>
      <c r="CW218" s="7">
        <f t="shared" si="319"/>
        <v>1.1165523081698749</v>
      </c>
      <c r="CX218" s="7">
        <f t="shared" si="319"/>
        <v>1.1149366604574715</v>
      </c>
      <c r="CY218" s="7">
        <f t="shared" si="319"/>
        <v>1.1133210127450683</v>
      </c>
      <c r="CZ218" s="7">
        <f t="shared" si="319"/>
        <v>1.1117053650326649</v>
      </c>
      <c r="DA218" s="7">
        <f t="shared" si="319"/>
        <v>1.1100897173202615</v>
      </c>
      <c r="DB218" s="7">
        <f t="shared" si="319"/>
        <v>1.1084740696078581</v>
      </c>
      <c r="DC218" s="7">
        <f t="shared" si="319"/>
        <v>1.1068584218954547</v>
      </c>
      <c r="DD218" s="7">
        <f t="shared" si="320"/>
        <v>1.105312056608134</v>
      </c>
      <c r="DE218" s="7">
        <f t="shared" si="320"/>
        <v>1.1037656913208131</v>
      </c>
      <c r="DF218" s="7">
        <f t="shared" si="320"/>
        <v>1.1022193260334923</v>
      </c>
      <c r="DG218" s="7">
        <f t="shared" si="320"/>
        <v>1.1006729607461714</v>
      </c>
      <c r="DH218" s="7">
        <f t="shared" si="320"/>
        <v>1.0991265954588503</v>
      </c>
      <c r="DI218" s="7">
        <f t="shared" si="320"/>
        <v>1.0975802301715294</v>
      </c>
      <c r="DJ218" s="7">
        <f t="shared" si="320"/>
        <v>1.0960338648842085</v>
      </c>
      <c r="DK218" s="7">
        <f t="shared" si="320"/>
        <v>1.0944874995968876</v>
      </c>
      <c r="DL218" s="7">
        <f t="shared" si="320"/>
        <v>1.0929411343095667</v>
      </c>
      <c r="DM218" s="7">
        <f t="shared" si="320"/>
        <v>1.0913947690222459</v>
      </c>
      <c r="DN218" s="7">
        <f t="shared" si="321"/>
        <v>1.089848403734925</v>
      </c>
      <c r="DO218" s="7">
        <f t="shared" si="321"/>
        <v>1.0883020384476039</v>
      </c>
      <c r="DP218" s="7">
        <f t="shared" si="321"/>
        <v>1.086755673160283</v>
      </c>
      <c r="DQ218" s="7">
        <f t="shared" si="321"/>
        <v>1.0852093078729621</v>
      </c>
      <c r="DR218" s="7">
        <f t="shared" si="321"/>
        <v>1.0836629425856412</v>
      </c>
      <c r="DS218" s="7">
        <f t="shared" si="321"/>
        <v>1.0821165772983203</v>
      </c>
      <c r="DT218" s="7">
        <f t="shared" si="321"/>
        <v>1.0805702120109995</v>
      </c>
      <c r="DU218" s="7">
        <f t="shared" si="321"/>
        <v>1.0790238467236786</v>
      </c>
      <c r="DV218" s="7">
        <f t="shared" si="321"/>
        <v>1.0774774814363577</v>
      </c>
      <c r="DW218" s="7">
        <f t="shared" si="321"/>
        <v>1.0759311161490368</v>
      </c>
      <c r="DX218" s="7">
        <f t="shared" si="321"/>
        <v>1.0743847508617157</v>
      </c>
      <c r="DY218" s="7">
        <f t="shared" si="321"/>
        <v>1.0728383855743948</v>
      </c>
      <c r="DZ218" s="7">
        <f t="shared" si="321"/>
        <v>1.0712920202870739</v>
      </c>
      <c r="EA218" s="7">
        <f t="shared" si="321"/>
        <v>1.069745654999753</v>
      </c>
      <c r="EC218" s="1">
        <v>2.15</v>
      </c>
      <c r="ED218" s="4">
        <f t="shared" si="304"/>
        <v>1.25</v>
      </c>
      <c r="EE218" s="4">
        <f t="shared" si="305"/>
        <v>1.2480956051046741</v>
      </c>
      <c r="EF218" s="4">
        <f t="shared" si="306"/>
        <v>1.2356917778866752</v>
      </c>
      <c r="EG218" s="4">
        <f t="shared" si="307"/>
        <v>1.2137766056602148</v>
      </c>
      <c r="EH218" s="4">
        <f t="shared" si="308"/>
        <v>1.1870483232946984</v>
      </c>
      <c r="EI218" s="4">
        <f t="shared" si="309"/>
        <v>1.1456339669931361</v>
      </c>
      <c r="EJ218" s="4">
        <f t="shared" si="310"/>
        <v>1.1068584218954547</v>
      </c>
      <c r="EK218" s="4">
        <f t="shared" si="311"/>
        <v>1.0697456549997528</v>
      </c>
    </row>
    <row r="219" spans="16:141" x14ac:dyDescent="0.35">
      <c r="P219" s="1">
        <f t="shared" si="292"/>
        <v>2.16</v>
      </c>
      <c r="Q219" s="7">
        <f t="shared" si="312"/>
        <v>1.25</v>
      </c>
      <c r="R219" s="7">
        <f t="shared" si="312"/>
        <v>1.2496863349584169</v>
      </c>
      <c r="S219" s="7">
        <f t="shared" si="312"/>
        <v>1.2493726699168339</v>
      </c>
      <c r="T219" s="7">
        <f t="shared" si="312"/>
        <v>1.2490590048752508</v>
      </c>
      <c r="U219" s="7">
        <f t="shared" si="312"/>
        <v>1.2487453398336676</v>
      </c>
      <c r="V219" s="7">
        <f t="shared" si="312"/>
        <v>1.2484316747920847</v>
      </c>
      <c r="W219" s="7">
        <f t="shared" si="312"/>
        <v>1.2481180097505016</v>
      </c>
      <c r="X219" s="7">
        <f t="shared" si="313"/>
        <v>1.2470946695629839</v>
      </c>
      <c r="Y219" s="7">
        <f t="shared" si="313"/>
        <v>1.2460713293754662</v>
      </c>
      <c r="Z219" s="7">
        <f t="shared" si="313"/>
        <v>1.2450479891879482</v>
      </c>
      <c r="AA219" s="7">
        <f t="shared" si="313"/>
        <v>1.2440246490004305</v>
      </c>
      <c r="AB219" s="7">
        <f t="shared" si="313"/>
        <v>1.2430013088129128</v>
      </c>
      <c r="AC219" s="7">
        <f t="shared" si="313"/>
        <v>1.2419779686253951</v>
      </c>
      <c r="AD219" s="7">
        <f t="shared" si="313"/>
        <v>1.2409546284378774</v>
      </c>
      <c r="AE219" s="7">
        <f t="shared" si="313"/>
        <v>1.2399312882503597</v>
      </c>
      <c r="AF219" s="7">
        <f t="shared" si="313"/>
        <v>1.2389079480628418</v>
      </c>
      <c r="AG219" s="7">
        <f t="shared" si="313"/>
        <v>1.2378846078753241</v>
      </c>
      <c r="AH219" s="7">
        <f t="shared" si="313"/>
        <v>1.2368612676878064</v>
      </c>
      <c r="AI219" s="7">
        <f t="shared" si="313"/>
        <v>1.2358379275002886</v>
      </c>
      <c r="AJ219" s="7">
        <f t="shared" si="314"/>
        <v>1.2340311206846006</v>
      </c>
      <c r="AK219" s="7">
        <f t="shared" si="314"/>
        <v>1.2322243138689126</v>
      </c>
      <c r="AL219" s="7">
        <f t="shared" si="314"/>
        <v>1.2304175070532246</v>
      </c>
      <c r="AM219" s="7">
        <f t="shared" si="314"/>
        <v>1.2286107002375366</v>
      </c>
      <c r="AN219" s="7">
        <f t="shared" si="314"/>
        <v>1.2268038934218486</v>
      </c>
      <c r="AO219" s="7">
        <f t="shared" si="314"/>
        <v>1.2249970866061606</v>
      </c>
      <c r="AP219" s="7">
        <f t="shared" si="314"/>
        <v>1.2231902797904726</v>
      </c>
      <c r="AQ219" s="7">
        <f t="shared" si="314"/>
        <v>1.2213834729747846</v>
      </c>
      <c r="AR219" s="7">
        <f t="shared" si="314"/>
        <v>1.2195766661590965</v>
      </c>
      <c r="AS219" s="7">
        <f t="shared" si="314"/>
        <v>1.2177698593434085</v>
      </c>
      <c r="AT219" s="7">
        <f t="shared" si="314"/>
        <v>1.2159630525277205</v>
      </c>
      <c r="AU219" s="7">
        <f t="shared" si="314"/>
        <v>1.2141562457120325</v>
      </c>
      <c r="AV219" s="7">
        <f t="shared" si="315"/>
        <v>1.2119458291763838</v>
      </c>
      <c r="AW219" s="7">
        <f t="shared" si="315"/>
        <v>1.2097354126407351</v>
      </c>
      <c r="AX219" s="7">
        <f t="shared" si="315"/>
        <v>1.2075249961050865</v>
      </c>
      <c r="AY219" s="7">
        <f t="shared" si="315"/>
        <v>1.2053145795694378</v>
      </c>
      <c r="AZ219" s="7">
        <f t="shared" si="315"/>
        <v>1.2031041630337891</v>
      </c>
      <c r="BA219" s="7">
        <f t="shared" si="315"/>
        <v>1.2008937464981404</v>
      </c>
      <c r="BB219" s="7">
        <f t="shared" si="315"/>
        <v>1.1986833299624917</v>
      </c>
      <c r="BC219" s="7">
        <f t="shared" si="315"/>
        <v>1.196472913426843</v>
      </c>
      <c r="BD219" s="7">
        <f t="shared" si="315"/>
        <v>1.1942624968911943</v>
      </c>
      <c r="BE219" s="7">
        <f t="shared" si="315"/>
        <v>1.1920520803555457</v>
      </c>
      <c r="BF219" s="7">
        <f t="shared" si="315"/>
        <v>1.189841663819897</v>
      </c>
      <c r="BG219" s="7">
        <f t="shared" si="315"/>
        <v>1.1876312472842483</v>
      </c>
      <c r="BH219" s="7">
        <f t="shared" si="316"/>
        <v>1.1859150222602095</v>
      </c>
      <c r="BI219" s="7">
        <f t="shared" si="316"/>
        <v>1.1841987972361707</v>
      </c>
      <c r="BJ219" s="7">
        <f t="shared" si="316"/>
        <v>1.1824825722121319</v>
      </c>
      <c r="BK219" s="7">
        <f t="shared" si="316"/>
        <v>1.1807663471880929</v>
      </c>
      <c r="BL219" s="7">
        <f t="shared" si="316"/>
        <v>1.1790501221640541</v>
      </c>
      <c r="BM219" s="7">
        <f t="shared" si="316"/>
        <v>1.1773338971400154</v>
      </c>
      <c r="BN219" s="7">
        <f t="shared" si="316"/>
        <v>1.1756176721159766</v>
      </c>
      <c r="BO219" s="7">
        <f t="shared" si="316"/>
        <v>1.1739014470919378</v>
      </c>
      <c r="BP219" s="7">
        <f t="shared" si="316"/>
        <v>1.172185222067899</v>
      </c>
      <c r="BQ219" s="7">
        <f t="shared" si="316"/>
        <v>1.1704689970438602</v>
      </c>
      <c r="BR219" s="7">
        <f t="shared" si="317"/>
        <v>1.1687527720198214</v>
      </c>
      <c r="BS219" s="7">
        <f t="shared" si="317"/>
        <v>1.1670365469957824</v>
      </c>
      <c r="BT219" s="7">
        <f t="shared" si="317"/>
        <v>1.1653203219717436</v>
      </c>
      <c r="BU219" s="7">
        <f t="shared" si="317"/>
        <v>1.1636040969477048</v>
      </c>
      <c r="BV219" s="7">
        <f t="shared" si="317"/>
        <v>1.161887871923666</v>
      </c>
      <c r="BW219" s="7">
        <f t="shared" si="317"/>
        <v>1.1601716468996273</v>
      </c>
      <c r="BX219" s="7">
        <f t="shared" si="317"/>
        <v>1.1584554218755885</v>
      </c>
      <c r="BY219" s="7">
        <f t="shared" si="317"/>
        <v>1.1567391968515497</v>
      </c>
      <c r="BZ219" s="7">
        <f t="shared" si="317"/>
        <v>1.1550229718275109</v>
      </c>
      <c r="CA219" s="7">
        <f t="shared" si="317"/>
        <v>1.1533067468034719</v>
      </c>
      <c r="CB219" s="7">
        <f t="shared" si="317"/>
        <v>1.1515905217794331</v>
      </c>
      <c r="CC219" s="7">
        <f t="shared" si="317"/>
        <v>1.1498742967553943</v>
      </c>
      <c r="CD219" s="7">
        <f t="shared" si="317"/>
        <v>1.1481580717313555</v>
      </c>
      <c r="CE219" s="7">
        <f t="shared" si="317"/>
        <v>1.1464418467073167</v>
      </c>
      <c r="CF219" s="7">
        <f t="shared" si="318"/>
        <v>1.1448340536220285</v>
      </c>
      <c r="CG219" s="7">
        <f t="shared" si="318"/>
        <v>1.14322626053674</v>
      </c>
      <c r="CH219" s="7">
        <f t="shared" si="318"/>
        <v>1.1416184674514518</v>
      </c>
      <c r="CI219" s="7">
        <f t="shared" si="318"/>
        <v>1.1400106743661633</v>
      </c>
      <c r="CJ219" s="7">
        <f t="shared" si="318"/>
        <v>1.1384028812808751</v>
      </c>
      <c r="CK219" s="7">
        <f t="shared" si="318"/>
        <v>1.1367950881955866</v>
      </c>
      <c r="CL219" s="7">
        <f t="shared" si="318"/>
        <v>1.1351872951102984</v>
      </c>
      <c r="CM219" s="7">
        <f t="shared" si="318"/>
        <v>1.1335795020250101</v>
      </c>
      <c r="CN219" s="7">
        <f t="shared" si="318"/>
        <v>1.1319717089397217</v>
      </c>
      <c r="CO219" s="7">
        <f t="shared" si="318"/>
        <v>1.1303639158544334</v>
      </c>
      <c r="CP219" s="7">
        <f t="shared" si="319"/>
        <v>1.1287561227691449</v>
      </c>
      <c r="CQ219" s="7">
        <f t="shared" si="319"/>
        <v>1.1271483296838567</v>
      </c>
      <c r="CR219" s="7">
        <f t="shared" si="319"/>
        <v>1.1255405365985682</v>
      </c>
      <c r="CS219" s="7">
        <f t="shared" si="319"/>
        <v>1.12393274351328</v>
      </c>
      <c r="CT219" s="7">
        <f t="shared" si="319"/>
        <v>1.1223249504279917</v>
      </c>
      <c r="CU219" s="7">
        <f t="shared" si="319"/>
        <v>1.1207171573427033</v>
      </c>
      <c r="CV219" s="7">
        <f t="shared" si="319"/>
        <v>1.119109364257415</v>
      </c>
      <c r="CW219" s="7">
        <f t="shared" si="319"/>
        <v>1.1175015711721268</v>
      </c>
      <c r="CX219" s="7">
        <f t="shared" si="319"/>
        <v>1.1158937780868383</v>
      </c>
      <c r="CY219" s="7">
        <f t="shared" si="319"/>
        <v>1.1142859850015501</v>
      </c>
      <c r="CZ219" s="7">
        <f t="shared" si="319"/>
        <v>1.1126781919162616</v>
      </c>
      <c r="DA219" s="7">
        <f t="shared" si="319"/>
        <v>1.1110703988309734</v>
      </c>
      <c r="DB219" s="7">
        <f t="shared" si="319"/>
        <v>1.1094626057456849</v>
      </c>
      <c r="DC219" s="7">
        <f t="shared" si="319"/>
        <v>1.1078548126603966</v>
      </c>
      <c r="DD219" s="7">
        <f t="shared" si="320"/>
        <v>1.1063175741163582</v>
      </c>
      <c r="DE219" s="7">
        <f t="shared" si="320"/>
        <v>1.1047803355723198</v>
      </c>
      <c r="DF219" s="7">
        <f t="shared" si="320"/>
        <v>1.1032430970282814</v>
      </c>
      <c r="DG219" s="7">
        <f t="shared" si="320"/>
        <v>1.1017058584842432</v>
      </c>
      <c r="DH219" s="7">
        <f t="shared" si="320"/>
        <v>1.1001686199402048</v>
      </c>
      <c r="DI219" s="7">
        <f t="shared" si="320"/>
        <v>1.0986313813961663</v>
      </c>
      <c r="DJ219" s="7">
        <f t="shared" si="320"/>
        <v>1.0970941428521279</v>
      </c>
      <c r="DK219" s="7">
        <f t="shared" si="320"/>
        <v>1.0955569043080895</v>
      </c>
      <c r="DL219" s="7">
        <f t="shared" si="320"/>
        <v>1.0940196657640511</v>
      </c>
      <c r="DM219" s="7">
        <f t="shared" si="320"/>
        <v>1.0924824272200129</v>
      </c>
      <c r="DN219" s="7">
        <f t="shared" si="321"/>
        <v>1.0909451886759745</v>
      </c>
      <c r="DO219" s="7">
        <f t="shared" si="321"/>
        <v>1.089407950131936</v>
      </c>
      <c r="DP219" s="7">
        <f t="shared" si="321"/>
        <v>1.0878707115878976</v>
      </c>
      <c r="DQ219" s="7">
        <f t="shared" si="321"/>
        <v>1.0863334730438592</v>
      </c>
      <c r="DR219" s="7">
        <f t="shared" si="321"/>
        <v>1.0847962344998208</v>
      </c>
      <c r="DS219" s="7">
        <f t="shared" si="321"/>
        <v>1.0832589959557826</v>
      </c>
      <c r="DT219" s="7">
        <f t="shared" si="321"/>
        <v>1.0817217574117441</v>
      </c>
      <c r="DU219" s="7">
        <f t="shared" si="321"/>
        <v>1.0801845188677057</v>
      </c>
      <c r="DV219" s="7">
        <f t="shared" si="321"/>
        <v>1.0786472803236673</v>
      </c>
      <c r="DW219" s="7">
        <f t="shared" si="321"/>
        <v>1.0771100417796289</v>
      </c>
      <c r="DX219" s="7">
        <f t="shared" si="321"/>
        <v>1.0755728032355905</v>
      </c>
      <c r="DY219" s="7">
        <f t="shared" si="321"/>
        <v>1.0740355646915523</v>
      </c>
      <c r="DZ219" s="7">
        <f t="shared" si="321"/>
        <v>1.0724983261475138</v>
      </c>
      <c r="EA219" s="7">
        <f t="shared" si="321"/>
        <v>1.0709610876034754</v>
      </c>
      <c r="EC219" s="1">
        <v>2.16</v>
      </c>
      <c r="ED219" s="4">
        <f t="shared" si="304"/>
        <v>1.25</v>
      </c>
      <c r="EE219" s="4">
        <f t="shared" si="305"/>
        <v>1.2481180097505016</v>
      </c>
      <c r="EF219" s="4">
        <f t="shared" si="306"/>
        <v>1.2358379275002886</v>
      </c>
      <c r="EG219" s="4">
        <f t="shared" si="307"/>
        <v>1.2141562457120325</v>
      </c>
      <c r="EH219" s="4">
        <f t="shared" si="308"/>
        <v>1.1876312472842483</v>
      </c>
      <c r="EI219" s="4">
        <f t="shared" si="309"/>
        <v>1.1464418467073167</v>
      </c>
      <c r="EJ219" s="4">
        <f t="shared" si="310"/>
        <v>1.1078548126603966</v>
      </c>
      <c r="EK219" s="4">
        <f t="shared" si="311"/>
        <v>1.0709610876034754</v>
      </c>
    </row>
    <row r="220" spans="16:141" x14ac:dyDescent="0.35">
      <c r="P220" s="1">
        <f t="shared" si="292"/>
        <v>2.17</v>
      </c>
      <c r="Q220" s="7">
        <f t="shared" si="312"/>
        <v>1.2500000000000002</v>
      </c>
      <c r="R220" s="7">
        <f t="shared" si="312"/>
        <v>1.2496900690660551</v>
      </c>
      <c r="S220" s="7">
        <f t="shared" si="312"/>
        <v>1.2493801381321099</v>
      </c>
      <c r="T220" s="7">
        <f t="shared" si="312"/>
        <v>1.2490702071981645</v>
      </c>
      <c r="U220" s="7">
        <f t="shared" si="312"/>
        <v>1.2487602762642194</v>
      </c>
      <c r="V220" s="7">
        <f t="shared" si="312"/>
        <v>1.2484503453302742</v>
      </c>
      <c r="W220" s="7">
        <f t="shared" si="312"/>
        <v>1.2481404143963291</v>
      </c>
      <c r="X220" s="7">
        <f t="shared" si="313"/>
        <v>1.2471273862894598</v>
      </c>
      <c r="Y220" s="7">
        <f t="shared" si="313"/>
        <v>1.2461143581825911</v>
      </c>
      <c r="Z220" s="7">
        <f t="shared" si="313"/>
        <v>1.2451013300757221</v>
      </c>
      <c r="AA220" s="7">
        <f t="shared" si="313"/>
        <v>1.2440883019688531</v>
      </c>
      <c r="AB220" s="7">
        <f t="shared" si="313"/>
        <v>1.2430752738619844</v>
      </c>
      <c r="AC220" s="7">
        <f t="shared" si="313"/>
        <v>1.2420622457551154</v>
      </c>
      <c r="AD220" s="7">
        <f t="shared" si="313"/>
        <v>1.2410492176482464</v>
      </c>
      <c r="AE220" s="7">
        <f t="shared" si="313"/>
        <v>1.2400361895413776</v>
      </c>
      <c r="AF220" s="7">
        <f t="shared" si="313"/>
        <v>1.2390231614345086</v>
      </c>
      <c r="AG220" s="7">
        <f t="shared" si="313"/>
        <v>1.2380101333276397</v>
      </c>
      <c r="AH220" s="7">
        <f t="shared" si="313"/>
        <v>1.2369971052207709</v>
      </c>
      <c r="AI220" s="7">
        <f t="shared" si="313"/>
        <v>1.2359840771139019</v>
      </c>
      <c r="AJ220" s="7">
        <f t="shared" si="314"/>
        <v>1.2341967278347308</v>
      </c>
      <c r="AK220" s="7">
        <f t="shared" si="314"/>
        <v>1.2324093785555597</v>
      </c>
      <c r="AL220" s="7">
        <f t="shared" si="314"/>
        <v>1.2306220292763888</v>
      </c>
      <c r="AM220" s="7">
        <f t="shared" si="314"/>
        <v>1.2288346799972176</v>
      </c>
      <c r="AN220" s="7">
        <f t="shared" si="314"/>
        <v>1.2270473307180467</v>
      </c>
      <c r="AO220" s="7">
        <f t="shared" si="314"/>
        <v>1.2252599814388758</v>
      </c>
      <c r="AP220" s="7">
        <f t="shared" si="314"/>
        <v>1.2234726321597047</v>
      </c>
      <c r="AQ220" s="7">
        <f t="shared" si="314"/>
        <v>1.2216852828805338</v>
      </c>
      <c r="AR220" s="7">
        <f t="shared" si="314"/>
        <v>1.2198979336013627</v>
      </c>
      <c r="AS220" s="7">
        <f t="shared" si="314"/>
        <v>1.2181105843221918</v>
      </c>
      <c r="AT220" s="7">
        <f t="shared" si="314"/>
        <v>1.2163232350430206</v>
      </c>
      <c r="AU220" s="7">
        <f t="shared" si="314"/>
        <v>1.2145358857638497</v>
      </c>
      <c r="AV220" s="7">
        <f t="shared" si="315"/>
        <v>1.212342409556346</v>
      </c>
      <c r="AW220" s="7">
        <f t="shared" si="315"/>
        <v>1.2101489333488415</v>
      </c>
      <c r="AX220" s="7">
        <f t="shared" si="315"/>
        <v>1.2079554571413373</v>
      </c>
      <c r="AY220" s="7">
        <f t="shared" si="315"/>
        <v>1.2057619809338329</v>
      </c>
      <c r="AZ220" s="7">
        <f t="shared" si="315"/>
        <v>1.2035685047263287</v>
      </c>
      <c r="BA220" s="7">
        <f t="shared" si="315"/>
        <v>1.2013750285188243</v>
      </c>
      <c r="BB220" s="7">
        <f t="shared" si="315"/>
        <v>1.1991815523113201</v>
      </c>
      <c r="BC220" s="7">
        <f t="shared" si="315"/>
        <v>1.1969880761038159</v>
      </c>
      <c r="BD220" s="7">
        <f t="shared" si="315"/>
        <v>1.1947945998963114</v>
      </c>
      <c r="BE220" s="7">
        <f t="shared" si="315"/>
        <v>1.1926011236888072</v>
      </c>
      <c r="BF220" s="7">
        <f t="shared" si="315"/>
        <v>1.1904076474813028</v>
      </c>
      <c r="BG220" s="7">
        <f t="shared" si="315"/>
        <v>1.1882141712737986</v>
      </c>
      <c r="BH220" s="7">
        <f t="shared" si="316"/>
        <v>1.1865073194049525</v>
      </c>
      <c r="BI220" s="7">
        <f t="shared" si="316"/>
        <v>1.1848004675361066</v>
      </c>
      <c r="BJ220" s="7">
        <f t="shared" si="316"/>
        <v>1.1830936156672607</v>
      </c>
      <c r="BK220" s="7">
        <f t="shared" si="316"/>
        <v>1.1813867637984148</v>
      </c>
      <c r="BL220" s="7">
        <f t="shared" si="316"/>
        <v>1.1796799119295689</v>
      </c>
      <c r="BM220" s="7">
        <f t="shared" si="316"/>
        <v>1.1779730600607232</v>
      </c>
      <c r="BN220" s="7">
        <f t="shared" si="316"/>
        <v>1.1762662081918773</v>
      </c>
      <c r="BO220" s="7">
        <f t="shared" si="316"/>
        <v>1.1745593563230314</v>
      </c>
      <c r="BP220" s="7">
        <f t="shared" si="316"/>
        <v>1.1728525044541855</v>
      </c>
      <c r="BQ220" s="7">
        <f t="shared" si="316"/>
        <v>1.1711456525853396</v>
      </c>
      <c r="BR220" s="7">
        <f t="shared" si="317"/>
        <v>1.1694388007164938</v>
      </c>
      <c r="BS220" s="7">
        <f t="shared" si="317"/>
        <v>1.1677319488476479</v>
      </c>
      <c r="BT220" s="7">
        <f t="shared" si="317"/>
        <v>1.166025096978802</v>
      </c>
      <c r="BU220" s="7">
        <f t="shared" si="317"/>
        <v>1.1643182451099563</v>
      </c>
      <c r="BV220" s="7">
        <f t="shared" si="317"/>
        <v>1.1626113932411104</v>
      </c>
      <c r="BW220" s="7">
        <f t="shared" si="317"/>
        <v>1.1609045413722645</v>
      </c>
      <c r="BX220" s="7">
        <f t="shared" si="317"/>
        <v>1.1591976895034186</v>
      </c>
      <c r="BY220" s="7">
        <f t="shared" si="317"/>
        <v>1.1574908376345727</v>
      </c>
      <c r="BZ220" s="7">
        <f t="shared" si="317"/>
        <v>1.1557839857657268</v>
      </c>
      <c r="CA220" s="7">
        <f t="shared" si="317"/>
        <v>1.1540771338968809</v>
      </c>
      <c r="CB220" s="7">
        <f t="shared" si="317"/>
        <v>1.152370282028035</v>
      </c>
      <c r="CC220" s="7">
        <f t="shared" si="317"/>
        <v>1.1506634301591894</v>
      </c>
      <c r="CD220" s="7">
        <f t="shared" si="317"/>
        <v>1.1489565782903435</v>
      </c>
      <c r="CE220" s="7">
        <f t="shared" si="317"/>
        <v>1.1472497264214976</v>
      </c>
      <c r="CF220" s="7">
        <f t="shared" si="318"/>
        <v>1.1456497879633243</v>
      </c>
      <c r="CG220" s="7">
        <f t="shared" si="318"/>
        <v>1.144049849505151</v>
      </c>
      <c r="CH220" s="7">
        <f t="shared" si="318"/>
        <v>1.1424499110469777</v>
      </c>
      <c r="CI220" s="7">
        <f t="shared" si="318"/>
        <v>1.1408499725888044</v>
      </c>
      <c r="CJ220" s="7">
        <f t="shared" si="318"/>
        <v>1.1392500341306311</v>
      </c>
      <c r="CK220" s="7">
        <f t="shared" si="318"/>
        <v>1.1376500956724578</v>
      </c>
      <c r="CL220" s="7">
        <f t="shared" si="318"/>
        <v>1.1360501572142845</v>
      </c>
      <c r="CM220" s="7">
        <f t="shared" si="318"/>
        <v>1.1344502187561112</v>
      </c>
      <c r="CN220" s="7">
        <f t="shared" si="318"/>
        <v>1.1328502802979379</v>
      </c>
      <c r="CO220" s="7">
        <f t="shared" si="318"/>
        <v>1.1312503418397646</v>
      </c>
      <c r="CP220" s="7">
        <f t="shared" si="319"/>
        <v>1.1296504033815913</v>
      </c>
      <c r="CQ220" s="7">
        <f t="shared" si="319"/>
        <v>1.128050464923418</v>
      </c>
      <c r="CR220" s="7">
        <f t="shared" si="319"/>
        <v>1.1264505264652447</v>
      </c>
      <c r="CS220" s="7">
        <f t="shared" si="319"/>
        <v>1.1248505880070714</v>
      </c>
      <c r="CT220" s="7">
        <f t="shared" si="319"/>
        <v>1.1232506495488981</v>
      </c>
      <c r="CU220" s="7">
        <f t="shared" si="319"/>
        <v>1.1216507110907248</v>
      </c>
      <c r="CV220" s="7">
        <f t="shared" si="319"/>
        <v>1.1200507726325515</v>
      </c>
      <c r="CW220" s="7">
        <f t="shared" si="319"/>
        <v>1.1184508341743782</v>
      </c>
      <c r="CX220" s="7">
        <f t="shared" si="319"/>
        <v>1.1168508957162049</v>
      </c>
      <c r="CY220" s="7">
        <f t="shared" si="319"/>
        <v>1.1152509572580316</v>
      </c>
      <c r="CZ220" s="7">
        <f t="shared" si="319"/>
        <v>1.1136510187998583</v>
      </c>
      <c r="DA220" s="7">
        <f t="shared" si="319"/>
        <v>1.112051080341685</v>
      </c>
      <c r="DB220" s="7">
        <f t="shared" si="319"/>
        <v>1.1104511418835117</v>
      </c>
      <c r="DC220" s="7">
        <f t="shared" si="319"/>
        <v>1.1088512034253384</v>
      </c>
      <c r="DD220" s="7">
        <f t="shared" si="320"/>
        <v>1.1073230916245824</v>
      </c>
      <c r="DE220" s="7">
        <f t="shared" si="320"/>
        <v>1.1057949798238267</v>
      </c>
      <c r="DF220" s="7">
        <f t="shared" si="320"/>
        <v>1.1042668680230707</v>
      </c>
      <c r="DG220" s="7">
        <f t="shared" si="320"/>
        <v>1.102738756222315</v>
      </c>
      <c r="DH220" s="7">
        <f t="shared" si="320"/>
        <v>1.101210644421559</v>
      </c>
      <c r="DI220" s="7">
        <f t="shared" si="320"/>
        <v>1.0996825326208033</v>
      </c>
      <c r="DJ220" s="7">
        <f t="shared" si="320"/>
        <v>1.0981544208200473</v>
      </c>
      <c r="DK220" s="7">
        <f t="shared" si="320"/>
        <v>1.0966263090192916</v>
      </c>
      <c r="DL220" s="7">
        <f t="shared" si="320"/>
        <v>1.0950981972185356</v>
      </c>
      <c r="DM220" s="7">
        <f t="shared" si="320"/>
        <v>1.0935700854177799</v>
      </c>
      <c r="DN220" s="7">
        <f t="shared" si="321"/>
        <v>1.0920419736170239</v>
      </c>
      <c r="DO220" s="7">
        <f t="shared" si="321"/>
        <v>1.0905138618162682</v>
      </c>
      <c r="DP220" s="7">
        <f t="shared" si="321"/>
        <v>1.0889857500155122</v>
      </c>
      <c r="DQ220" s="7">
        <f t="shared" si="321"/>
        <v>1.0874576382147565</v>
      </c>
      <c r="DR220" s="7">
        <f t="shared" si="321"/>
        <v>1.0859295264140005</v>
      </c>
      <c r="DS220" s="7">
        <f t="shared" si="321"/>
        <v>1.0844014146132448</v>
      </c>
      <c r="DT220" s="7">
        <f t="shared" si="321"/>
        <v>1.0828733028124888</v>
      </c>
      <c r="DU220" s="7">
        <f t="shared" si="321"/>
        <v>1.0813451910117331</v>
      </c>
      <c r="DV220" s="7">
        <f t="shared" si="321"/>
        <v>1.0798170792109771</v>
      </c>
      <c r="DW220" s="7">
        <f t="shared" si="321"/>
        <v>1.0782889674102214</v>
      </c>
      <c r="DX220" s="7">
        <f t="shared" si="321"/>
        <v>1.0767608556094654</v>
      </c>
      <c r="DY220" s="7">
        <f t="shared" si="321"/>
        <v>1.0752327438087097</v>
      </c>
      <c r="DZ220" s="7">
        <f t="shared" si="321"/>
        <v>1.0737046320079537</v>
      </c>
      <c r="EA220" s="7">
        <f t="shared" si="321"/>
        <v>1.072176520207198</v>
      </c>
      <c r="EC220" s="1">
        <v>2.17</v>
      </c>
      <c r="ED220" s="4">
        <f t="shared" si="304"/>
        <v>1.25</v>
      </c>
      <c r="EE220" s="4">
        <f t="shared" si="305"/>
        <v>1.2481404143963288</v>
      </c>
      <c r="EF220" s="4">
        <f t="shared" si="306"/>
        <v>1.2359840771139019</v>
      </c>
      <c r="EG220" s="4">
        <f t="shared" si="307"/>
        <v>1.21453588576385</v>
      </c>
      <c r="EH220" s="4">
        <f t="shared" si="308"/>
        <v>1.1882141712737984</v>
      </c>
      <c r="EI220" s="4">
        <f t="shared" si="309"/>
        <v>1.1472497264214976</v>
      </c>
      <c r="EJ220" s="4">
        <f t="shared" si="310"/>
        <v>1.1088512034253384</v>
      </c>
      <c r="EK220" s="4">
        <f t="shared" si="311"/>
        <v>1.072176520207198</v>
      </c>
    </row>
    <row r="221" spans="16:141" x14ac:dyDescent="0.35">
      <c r="P221" s="1">
        <f t="shared" si="292"/>
        <v>2.1800000000000002</v>
      </c>
      <c r="Q221" s="7">
        <f t="shared" si="312"/>
        <v>1.25</v>
      </c>
      <c r="R221" s="7">
        <f t="shared" si="312"/>
        <v>1.2496938031736926</v>
      </c>
      <c r="S221" s="7">
        <f t="shared" si="312"/>
        <v>1.2493876063473854</v>
      </c>
      <c r="T221" s="7">
        <f t="shared" si="312"/>
        <v>1.249081409521078</v>
      </c>
      <c r="U221" s="7">
        <f t="shared" si="312"/>
        <v>1.2487752126947707</v>
      </c>
      <c r="V221" s="7">
        <f t="shared" si="312"/>
        <v>1.2484690158684635</v>
      </c>
      <c r="W221" s="7">
        <f t="shared" si="312"/>
        <v>1.2481628190421561</v>
      </c>
      <c r="X221" s="7">
        <f t="shared" si="313"/>
        <v>1.2471601030159363</v>
      </c>
      <c r="Y221" s="7">
        <f t="shared" si="313"/>
        <v>1.2461573869897162</v>
      </c>
      <c r="Z221" s="7">
        <f t="shared" si="313"/>
        <v>1.2451546709634962</v>
      </c>
      <c r="AA221" s="7">
        <f t="shared" si="313"/>
        <v>1.2441519549372761</v>
      </c>
      <c r="AB221" s="7">
        <f t="shared" si="313"/>
        <v>1.2431492389110561</v>
      </c>
      <c r="AC221" s="7">
        <f t="shared" si="313"/>
        <v>1.2421465228848358</v>
      </c>
      <c r="AD221" s="7">
        <f t="shared" si="313"/>
        <v>1.2411438068586158</v>
      </c>
      <c r="AE221" s="7">
        <f t="shared" si="313"/>
        <v>1.2401410908323958</v>
      </c>
      <c r="AF221" s="7">
        <f t="shared" si="313"/>
        <v>1.2391383748061757</v>
      </c>
      <c r="AG221" s="7">
        <f t="shared" si="313"/>
        <v>1.2381356587799557</v>
      </c>
      <c r="AH221" s="7">
        <f t="shared" si="313"/>
        <v>1.2371329427537356</v>
      </c>
      <c r="AI221" s="7">
        <f t="shared" si="313"/>
        <v>1.2361302267275156</v>
      </c>
      <c r="AJ221" s="7">
        <f t="shared" si="314"/>
        <v>1.2343623349848614</v>
      </c>
      <c r="AK221" s="7">
        <f t="shared" si="314"/>
        <v>1.2325944432422073</v>
      </c>
      <c r="AL221" s="7">
        <f t="shared" si="314"/>
        <v>1.2308265514995533</v>
      </c>
      <c r="AM221" s="7">
        <f t="shared" si="314"/>
        <v>1.2290586597568993</v>
      </c>
      <c r="AN221" s="7">
        <f t="shared" si="314"/>
        <v>1.2272907680142453</v>
      </c>
      <c r="AO221" s="7">
        <f t="shared" si="314"/>
        <v>1.2255228762715915</v>
      </c>
      <c r="AP221" s="7">
        <f t="shared" si="314"/>
        <v>1.2237549845289375</v>
      </c>
      <c r="AQ221" s="7">
        <f t="shared" si="314"/>
        <v>1.2219870927862835</v>
      </c>
      <c r="AR221" s="7">
        <f t="shared" si="314"/>
        <v>1.2202192010436295</v>
      </c>
      <c r="AS221" s="7">
        <f t="shared" si="314"/>
        <v>1.2184513093009754</v>
      </c>
      <c r="AT221" s="7">
        <f t="shared" si="314"/>
        <v>1.2166834175583214</v>
      </c>
      <c r="AU221" s="7">
        <f t="shared" si="314"/>
        <v>1.2149155258156674</v>
      </c>
      <c r="AV221" s="7">
        <f t="shared" si="315"/>
        <v>1.2127389899363075</v>
      </c>
      <c r="AW221" s="7">
        <f t="shared" si="315"/>
        <v>1.2105624540569475</v>
      </c>
      <c r="AX221" s="7">
        <f t="shared" si="315"/>
        <v>1.2083859181775876</v>
      </c>
      <c r="AY221" s="7">
        <f t="shared" si="315"/>
        <v>1.2062093822982276</v>
      </c>
      <c r="AZ221" s="7">
        <f t="shared" si="315"/>
        <v>1.2040328464188679</v>
      </c>
      <c r="BA221" s="7">
        <f t="shared" si="315"/>
        <v>1.2018563105395079</v>
      </c>
      <c r="BB221" s="7">
        <f t="shared" si="315"/>
        <v>1.199679774660148</v>
      </c>
      <c r="BC221" s="7">
        <f t="shared" si="315"/>
        <v>1.197503238780788</v>
      </c>
      <c r="BD221" s="7">
        <f t="shared" si="315"/>
        <v>1.1953267029014281</v>
      </c>
      <c r="BE221" s="7">
        <f t="shared" si="315"/>
        <v>1.1931501670220681</v>
      </c>
      <c r="BF221" s="7">
        <f t="shared" si="315"/>
        <v>1.1909736311427084</v>
      </c>
      <c r="BG221" s="7">
        <f t="shared" si="315"/>
        <v>1.1887970952633484</v>
      </c>
      <c r="BH221" s="7">
        <f t="shared" si="316"/>
        <v>1.1870996165496954</v>
      </c>
      <c r="BI221" s="7">
        <f t="shared" si="316"/>
        <v>1.1854021378360426</v>
      </c>
      <c r="BJ221" s="7">
        <f t="shared" si="316"/>
        <v>1.1837046591223896</v>
      </c>
      <c r="BK221" s="7">
        <f t="shared" si="316"/>
        <v>1.1820071804087366</v>
      </c>
      <c r="BL221" s="7">
        <f t="shared" si="316"/>
        <v>1.1803097016950839</v>
      </c>
      <c r="BM221" s="7">
        <f t="shared" si="316"/>
        <v>1.1786122229814309</v>
      </c>
      <c r="BN221" s="7">
        <f t="shared" si="316"/>
        <v>1.1769147442677779</v>
      </c>
      <c r="BO221" s="7">
        <f t="shared" si="316"/>
        <v>1.1752172655541251</v>
      </c>
      <c r="BP221" s="7">
        <f t="shared" si="316"/>
        <v>1.1735197868404721</v>
      </c>
      <c r="BQ221" s="7">
        <f t="shared" si="316"/>
        <v>1.1718223081268191</v>
      </c>
      <c r="BR221" s="7">
        <f t="shared" si="317"/>
        <v>1.1701248294131663</v>
      </c>
      <c r="BS221" s="7">
        <f t="shared" si="317"/>
        <v>1.1684273506995133</v>
      </c>
      <c r="BT221" s="7">
        <f t="shared" si="317"/>
        <v>1.1667298719858603</v>
      </c>
      <c r="BU221" s="7">
        <f t="shared" si="317"/>
        <v>1.1650323932722075</v>
      </c>
      <c r="BV221" s="7">
        <f t="shared" si="317"/>
        <v>1.1633349145585545</v>
      </c>
      <c r="BW221" s="7">
        <f t="shared" si="317"/>
        <v>1.1616374358449015</v>
      </c>
      <c r="BX221" s="7">
        <f t="shared" si="317"/>
        <v>1.1599399571312488</v>
      </c>
      <c r="BY221" s="7">
        <f t="shared" si="317"/>
        <v>1.1582424784175958</v>
      </c>
      <c r="BZ221" s="7">
        <f t="shared" si="317"/>
        <v>1.1565449997039428</v>
      </c>
      <c r="CA221" s="7">
        <f t="shared" si="317"/>
        <v>1.15484752099029</v>
      </c>
      <c r="CB221" s="7">
        <f t="shared" si="317"/>
        <v>1.153150042276637</v>
      </c>
      <c r="CC221" s="7">
        <f t="shared" si="317"/>
        <v>1.151452563562984</v>
      </c>
      <c r="CD221" s="7">
        <f t="shared" si="317"/>
        <v>1.1497550848493312</v>
      </c>
      <c r="CE221" s="7">
        <f t="shared" si="317"/>
        <v>1.1480576061356782</v>
      </c>
      <c r="CF221" s="7">
        <f t="shared" si="318"/>
        <v>1.1464655223046198</v>
      </c>
      <c r="CG221" s="7">
        <f t="shared" si="318"/>
        <v>1.1448734384735617</v>
      </c>
      <c r="CH221" s="7">
        <f t="shared" si="318"/>
        <v>1.1432813546425034</v>
      </c>
      <c r="CI221" s="7">
        <f t="shared" si="318"/>
        <v>1.1416892708114452</v>
      </c>
      <c r="CJ221" s="7">
        <f t="shared" si="318"/>
        <v>1.1400971869803869</v>
      </c>
      <c r="CK221" s="7">
        <f t="shared" si="318"/>
        <v>1.1385051031493287</v>
      </c>
      <c r="CL221" s="7">
        <f t="shared" si="318"/>
        <v>1.1369130193182704</v>
      </c>
      <c r="CM221" s="7">
        <f t="shared" si="318"/>
        <v>1.1353209354872122</v>
      </c>
      <c r="CN221" s="7">
        <f t="shared" si="318"/>
        <v>1.1337288516561539</v>
      </c>
      <c r="CO221" s="7">
        <f t="shared" si="318"/>
        <v>1.1321367678250958</v>
      </c>
      <c r="CP221" s="7">
        <f t="shared" si="319"/>
        <v>1.1305446839940374</v>
      </c>
      <c r="CQ221" s="7">
        <f t="shared" si="319"/>
        <v>1.1289526001629793</v>
      </c>
      <c r="CR221" s="7">
        <f t="shared" si="319"/>
        <v>1.1273605163319209</v>
      </c>
      <c r="CS221" s="7">
        <f t="shared" si="319"/>
        <v>1.1257684325008628</v>
      </c>
      <c r="CT221" s="7">
        <f t="shared" si="319"/>
        <v>1.1241763486698044</v>
      </c>
      <c r="CU221" s="7">
        <f t="shared" si="319"/>
        <v>1.1225842648387463</v>
      </c>
      <c r="CV221" s="7">
        <f t="shared" si="319"/>
        <v>1.1209921810076879</v>
      </c>
      <c r="CW221" s="7">
        <f t="shared" si="319"/>
        <v>1.1194000971766298</v>
      </c>
      <c r="CX221" s="7">
        <f t="shared" si="319"/>
        <v>1.1178080133455714</v>
      </c>
      <c r="CY221" s="7">
        <f t="shared" si="319"/>
        <v>1.1162159295145133</v>
      </c>
      <c r="CZ221" s="7">
        <f t="shared" si="319"/>
        <v>1.114623845683455</v>
      </c>
      <c r="DA221" s="7">
        <f t="shared" si="319"/>
        <v>1.1130317618523968</v>
      </c>
      <c r="DB221" s="7">
        <f t="shared" si="319"/>
        <v>1.1114396780213385</v>
      </c>
      <c r="DC221" s="7">
        <f t="shared" si="319"/>
        <v>1.1098475941902803</v>
      </c>
      <c r="DD221" s="7">
        <f t="shared" si="320"/>
        <v>1.1083286091328073</v>
      </c>
      <c r="DE221" s="7">
        <f t="shared" si="320"/>
        <v>1.1068096240753338</v>
      </c>
      <c r="DF221" s="7">
        <f t="shared" si="320"/>
        <v>1.1052906390178605</v>
      </c>
      <c r="DG221" s="7">
        <f t="shared" si="320"/>
        <v>1.1037716539603872</v>
      </c>
      <c r="DH221" s="7">
        <f t="shared" si="320"/>
        <v>1.102252668902914</v>
      </c>
      <c r="DI221" s="7">
        <f t="shared" si="320"/>
        <v>1.1007336838454407</v>
      </c>
      <c r="DJ221" s="7">
        <f t="shared" si="320"/>
        <v>1.0992146987879674</v>
      </c>
      <c r="DK221" s="7">
        <f t="shared" si="320"/>
        <v>1.0976957137304939</v>
      </c>
      <c r="DL221" s="7">
        <f t="shared" si="320"/>
        <v>1.0961767286730206</v>
      </c>
      <c r="DM221" s="7">
        <f t="shared" si="320"/>
        <v>1.0946577436155474</v>
      </c>
      <c r="DN221" s="7">
        <f t="shared" si="321"/>
        <v>1.0931387585580741</v>
      </c>
      <c r="DO221" s="7">
        <f t="shared" si="321"/>
        <v>1.0916197735006006</v>
      </c>
      <c r="DP221" s="7">
        <f t="shared" si="321"/>
        <v>1.0901007884431273</v>
      </c>
      <c r="DQ221" s="7">
        <f t="shared" si="321"/>
        <v>1.088581803385654</v>
      </c>
      <c r="DR221" s="7">
        <f t="shared" si="321"/>
        <v>1.0870628183281807</v>
      </c>
      <c r="DS221" s="7">
        <f t="shared" si="321"/>
        <v>1.0855438332707075</v>
      </c>
      <c r="DT221" s="7">
        <f t="shared" si="321"/>
        <v>1.084024848213234</v>
      </c>
      <c r="DU221" s="7">
        <f t="shared" si="321"/>
        <v>1.0825058631557607</v>
      </c>
      <c r="DV221" s="7">
        <f t="shared" si="321"/>
        <v>1.0809868780982874</v>
      </c>
      <c r="DW221" s="7">
        <f t="shared" si="321"/>
        <v>1.0794678930408141</v>
      </c>
      <c r="DX221" s="7">
        <f t="shared" si="321"/>
        <v>1.0779489079833406</v>
      </c>
      <c r="DY221" s="7">
        <f t="shared" si="321"/>
        <v>1.0764299229258674</v>
      </c>
      <c r="DZ221" s="7">
        <f t="shared" si="321"/>
        <v>1.0749109378683941</v>
      </c>
      <c r="EA221" s="7">
        <f t="shared" si="321"/>
        <v>1.0733919528109208</v>
      </c>
      <c r="EC221" s="1">
        <v>2.1800000000000002</v>
      </c>
      <c r="ED221" s="4">
        <f t="shared" si="304"/>
        <v>1.25</v>
      </c>
      <c r="EE221" s="4">
        <f t="shared" si="305"/>
        <v>1.2481628190421561</v>
      </c>
      <c r="EF221" s="4">
        <f t="shared" si="306"/>
        <v>1.2361302267275154</v>
      </c>
      <c r="EG221" s="4">
        <f t="shared" si="307"/>
        <v>1.2149155258156674</v>
      </c>
      <c r="EH221" s="4">
        <f t="shared" si="308"/>
        <v>1.1887970952633484</v>
      </c>
      <c r="EI221" s="4">
        <f t="shared" si="309"/>
        <v>1.1480576061356782</v>
      </c>
      <c r="EJ221" s="4">
        <f t="shared" si="310"/>
        <v>1.1098475941902803</v>
      </c>
      <c r="EK221" s="4">
        <f t="shared" si="311"/>
        <v>1.0733919528109206</v>
      </c>
    </row>
    <row r="222" spans="16:141" x14ac:dyDescent="0.35">
      <c r="P222" s="1">
        <f t="shared" si="292"/>
        <v>2.19</v>
      </c>
      <c r="Q222" s="7">
        <f t="shared" si="312"/>
        <v>1.25</v>
      </c>
      <c r="R222" s="7">
        <f t="shared" si="312"/>
        <v>1.2496975372813306</v>
      </c>
      <c r="S222" s="7">
        <f t="shared" si="312"/>
        <v>1.2493950745626612</v>
      </c>
      <c r="T222" s="7">
        <f t="shared" si="312"/>
        <v>1.2490926118439918</v>
      </c>
      <c r="U222" s="7">
        <f t="shared" si="312"/>
        <v>1.2487901491253224</v>
      </c>
      <c r="V222" s="7">
        <f t="shared" si="312"/>
        <v>1.248487686406653</v>
      </c>
      <c r="W222" s="7">
        <f t="shared" si="312"/>
        <v>1.2481852236879836</v>
      </c>
      <c r="X222" s="7">
        <f t="shared" si="313"/>
        <v>1.247192819742412</v>
      </c>
      <c r="Y222" s="7">
        <f t="shared" si="313"/>
        <v>1.2462004157968409</v>
      </c>
      <c r="Z222" s="7">
        <f t="shared" si="313"/>
        <v>1.2452080118512696</v>
      </c>
      <c r="AA222" s="7">
        <f t="shared" si="313"/>
        <v>1.2442156079056985</v>
      </c>
      <c r="AB222" s="7">
        <f t="shared" si="313"/>
        <v>1.2432232039601272</v>
      </c>
      <c r="AC222" s="7">
        <f t="shared" si="313"/>
        <v>1.2422308000145561</v>
      </c>
      <c r="AD222" s="7">
        <f t="shared" si="313"/>
        <v>1.2412383960689848</v>
      </c>
      <c r="AE222" s="7">
        <f t="shared" si="313"/>
        <v>1.2402459921234135</v>
      </c>
      <c r="AF222" s="7">
        <f t="shared" si="313"/>
        <v>1.2392535881778424</v>
      </c>
      <c r="AG222" s="7">
        <f t="shared" si="313"/>
        <v>1.2382611842322711</v>
      </c>
      <c r="AH222" s="7">
        <f t="shared" si="313"/>
        <v>1.2372687802867</v>
      </c>
      <c r="AI222" s="7">
        <f t="shared" si="313"/>
        <v>1.2362763763411286</v>
      </c>
      <c r="AJ222" s="7">
        <f t="shared" si="314"/>
        <v>1.2345279421349917</v>
      </c>
      <c r="AK222" s="7">
        <f t="shared" si="314"/>
        <v>1.2327795079288546</v>
      </c>
      <c r="AL222" s="7">
        <f t="shared" si="314"/>
        <v>1.2310310737227177</v>
      </c>
      <c r="AM222" s="7">
        <f t="shared" si="314"/>
        <v>1.2292826395165806</v>
      </c>
      <c r="AN222" s="7">
        <f t="shared" si="314"/>
        <v>1.2275342053104437</v>
      </c>
      <c r="AO222" s="7">
        <f t="shared" si="314"/>
        <v>1.2257857711043068</v>
      </c>
      <c r="AP222" s="7">
        <f t="shared" si="314"/>
        <v>1.2240373368981696</v>
      </c>
      <c r="AQ222" s="7">
        <f t="shared" si="314"/>
        <v>1.2222889026920327</v>
      </c>
      <c r="AR222" s="7">
        <f t="shared" si="314"/>
        <v>1.2205404684858956</v>
      </c>
      <c r="AS222" s="7">
        <f t="shared" si="314"/>
        <v>1.2187920342797587</v>
      </c>
      <c r="AT222" s="7">
        <f t="shared" si="314"/>
        <v>1.2170436000736216</v>
      </c>
      <c r="AU222" s="7">
        <f t="shared" si="314"/>
        <v>1.2152951658674847</v>
      </c>
      <c r="AV222" s="7">
        <f t="shared" si="315"/>
        <v>1.2131355703162694</v>
      </c>
      <c r="AW222" s="7">
        <f t="shared" si="315"/>
        <v>1.2109759747650537</v>
      </c>
      <c r="AX222" s="7">
        <f t="shared" si="315"/>
        <v>1.2088163792138382</v>
      </c>
      <c r="AY222" s="7">
        <f t="shared" si="315"/>
        <v>1.2066567836626227</v>
      </c>
      <c r="AZ222" s="7">
        <f t="shared" si="315"/>
        <v>1.204497188111407</v>
      </c>
      <c r="BA222" s="7">
        <f t="shared" si="315"/>
        <v>1.2023375925601916</v>
      </c>
      <c r="BB222" s="7">
        <f t="shared" si="315"/>
        <v>1.2001779970089761</v>
      </c>
      <c r="BC222" s="7">
        <f t="shared" si="315"/>
        <v>1.1980184014577604</v>
      </c>
      <c r="BD222" s="7">
        <f t="shared" si="315"/>
        <v>1.1958588059065449</v>
      </c>
      <c r="BE222" s="7">
        <f t="shared" si="315"/>
        <v>1.1936992103553294</v>
      </c>
      <c r="BF222" s="7">
        <f t="shared" si="315"/>
        <v>1.1915396148041137</v>
      </c>
      <c r="BG222" s="7">
        <f t="shared" si="315"/>
        <v>1.1893800192528983</v>
      </c>
      <c r="BH222" s="7">
        <f t="shared" si="316"/>
        <v>1.1876919136944384</v>
      </c>
      <c r="BI222" s="7">
        <f t="shared" si="316"/>
        <v>1.1860038081359783</v>
      </c>
      <c r="BJ222" s="7">
        <f t="shared" si="316"/>
        <v>1.1843157025775184</v>
      </c>
      <c r="BK222" s="7">
        <f t="shared" si="316"/>
        <v>1.1826275970190583</v>
      </c>
      <c r="BL222" s="7">
        <f t="shared" si="316"/>
        <v>1.1809394914605984</v>
      </c>
      <c r="BM222" s="7">
        <f t="shared" si="316"/>
        <v>1.1792513859021385</v>
      </c>
      <c r="BN222" s="7">
        <f t="shared" si="316"/>
        <v>1.1775632803436784</v>
      </c>
      <c r="BO222" s="7">
        <f t="shared" si="316"/>
        <v>1.1758751747852185</v>
      </c>
      <c r="BP222" s="7">
        <f t="shared" si="316"/>
        <v>1.1741870692267584</v>
      </c>
      <c r="BQ222" s="7">
        <f t="shared" si="316"/>
        <v>1.1724989636682985</v>
      </c>
      <c r="BR222" s="7">
        <f t="shared" si="317"/>
        <v>1.1708108581098384</v>
      </c>
      <c r="BS222" s="7">
        <f t="shared" si="317"/>
        <v>1.1691227525513785</v>
      </c>
      <c r="BT222" s="7">
        <f t="shared" si="317"/>
        <v>1.1674346469929187</v>
      </c>
      <c r="BU222" s="7">
        <f t="shared" si="317"/>
        <v>1.1657465414344585</v>
      </c>
      <c r="BV222" s="7">
        <f t="shared" si="317"/>
        <v>1.1640584358759987</v>
      </c>
      <c r="BW222" s="7">
        <f t="shared" si="317"/>
        <v>1.1623703303175386</v>
      </c>
      <c r="BX222" s="7">
        <f t="shared" si="317"/>
        <v>1.1606822247590787</v>
      </c>
      <c r="BY222" s="7">
        <f t="shared" si="317"/>
        <v>1.1589941192006186</v>
      </c>
      <c r="BZ222" s="7">
        <f t="shared" si="317"/>
        <v>1.1573060136421587</v>
      </c>
      <c r="CA222" s="7">
        <f t="shared" si="317"/>
        <v>1.1556179080836988</v>
      </c>
      <c r="CB222" s="7">
        <f t="shared" si="317"/>
        <v>1.1539298025252387</v>
      </c>
      <c r="CC222" s="7">
        <f t="shared" si="317"/>
        <v>1.1522416969667788</v>
      </c>
      <c r="CD222" s="7">
        <f t="shared" si="317"/>
        <v>1.1505535914083187</v>
      </c>
      <c r="CE222" s="7">
        <f t="shared" si="317"/>
        <v>1.1488654858498588</v>
      </c>
      <c r="CF222" s="7">
        <f t="shared" si="318"/>
        <v>1.1472812566459156</v>
      </c>
      <c r="CG222" s="7">
        <f t="shared" si="318"/>
        <v>1.1456970274419724</v>
      </c>
      <c r="CH222" s="7">
        <f t="shared" si="318"/>
        <v>1.1441127982380292</v>
      </c>
      <c r="CI222" s="7">
        <f t="shared" si="318"/>
        <v>1.1425285690340861</v>
      </c>
      <c r="CJ222" s="7">
        <f t="shared" si="318"/>
        <v>1.1409443398301429</v>
      </c>
      <c r="CK222" s="7">
        <f t="shared" si="318"/>
        <v>1.1393601106261997</v>
      </c>
      <c r="CL222" s="7">
        <f t="shared" si="318"/>
        <v>1.1377758814222565</v>
      </c>
      <c r="CM222" s="7">
        <f t="shared" si="318"/>
        <v>1.1361916522183133</v>
      </c>
      <c r="CN222" s="7">
        <f t="shared" si="318"/>
        <v>1.1346074230143701</v>
      </c>
      <c r="CO222" s="7">
        <f t="shared" si="318"/>
        <v>1.1330231938104269</v>
      </c>
      <c r="CP222" s="7">
        <f t="shared" si="319"/>
        <v>1.1314389646064837</v>
      </c>
      <c r="CQ222" s="7">
        <f t="shared" si="319"/>
        <v>1.1298547354025406</v>
      </c>
      <c r="CR222" s="7">
        <f t="shared" si="319"/>
        <v>1.1282705061985974</v>
      </c>
      <c r="CS222" s="7">
        <f t="shared" si="319"/>
        <v>1.1266862769946542</v>
      </c>
      <c r="CT222" s="7">
        <f t="shared" si="319"/>
        <v>1.125102047790711</v>
      </c>
      <c r="CU222" s="7">
        <f t="shared" si="319"/>
        <v>1.1235178185867678</v>
      </c>
      <c r="CV222" s="7">
        <f t="shared" si="319"/>
        <v>1.1219335893828246</v>
      </c>
      <c r="CW222" s="7">
        <f t="shared" si="319"/>
        <v>1.1203493601788814</v>
      </c>
      <c r="CX222" s="7">
        <f t="shared" si="319"/>
        <v>1.1187651309749382</v>
      </c>
      <c r="CY222" s="7">
        <f t="shared" si="319"/>
        <v>1.117180901770995</v>
      </c>
      <c r="CZ222" s="7">
        <f t="shared" si="319"/>
        <v>1.1155966725670519</v>
      </c>
      <c r="DA222" s="7">
        <f t="shared" si="319"/>
        <v>1.1140124433631087</v>
      </c>
      <c r="DB222" s="7">
        <f t="shared" si="319"/>
        <v>1.1124282141591655</v>
      </c>
      <c r="DC222" s="7">
        <f t="shared" si="319"/>
        <v>1.1108439849552223</v>
      </c>
      <c r="DD222" s="7">
        <f t="shared" si="320"/>
        <v>1.1093341266410315</v>
      </c>
      <c r="DE222" s="7">
        <f t="shared" si="320"/>
        <v>1.1078242683268407</v>
      </c>
      <c r="DF222" s="7">
        <f t="shared" si="320"/>
        <v>1.1063144100126499</v>
      </c>
      <c r="DG222" s="7">
        <f t="shared" si="320"/>
        <v>1.104804551698459</v>
      </c>
      <c r="DH222" s="7">
        <f t="shared" si="320"/>
        <v>1.1032946933842682</v>
      </c>
      <c r="DI222" s="7">
        <f t="shared" si="320"/>
        <v>1.1017848350700774</v>
      </c>
      <c r="DJ222" s="7">
        <f t="shared" si="320"/>
        <v>1.1002749767558866</v>
      </c>
      <c r="DK222" s="7">
        <f t="shared" si="320"/>
        <v>1.098765118441696</v>
      </c>
      <c r="DL222" s="7">
        <f t="shared" si="320"/>
        <v>1.0972552601275052</v>
      </c>
      <c r="DM222" s="7">
        <f t="shared" si="320"/>
        <v>1.0957454018133144</v>
      </c>
      <c r="DN222" s="7">
        <f t="shared" si="321"/>
        <v>1.0942355434991236</v>
      </c>
      <c r="DO222" s="7">
        <f t="shared" si="321"/>
        <v>1.0927256851849327</v>
      </c>
      <c r="DP222" s="7">
        <f t="shared" si="321"/>
        <v>1.0912158268707419</v>
      </c>
      <c r="DQ222" s="7">
        <f t="shared" si="321"/>
        <v>1.0897059685565511</v>
      </c>
      <c r="DR222" s="7">
        <f t="shared" si="321"/>
        <v>1.0881961102423603</v>
      </c>
      <c r="DS222" s="7">
        <f t="shared" si="321"/>
        <v>1.0866862519281695</v>
      </c>
      <c r="DT222" s="7">
        <f t="shared" si="321"/>
        <v>1.0851763936139787</v>
      </c>
      <c r="DU222" s="7">
        <f t="shared" si="321"/>
        <v>1.0836665352997881</v>
      </c>
      <c r="DV222" s="7">
        <f t="shared" si="321"/>
        <v>1.0821566769855973</v>
      </c>
      <c r="DW222" s="7">
        <f t="shared" si="321"/>
        <v>1.0806468186714064</v>
      </c>
      <c r="DX222" s="7">
        <f t="shared" si="321"/>
        <v>1.0791369603572156</v>
      </c>
      <c r="DY222" s="7">
        <f t="shared" si="321"/>
        <v>1.0776271020430248</v>
      </c>
      <c r="DZ222" s="7">
        <f t="shared" si="321"/>
        <v>1.076117243728834</v>
      </c>
      <c r="EA222" s="7">
        <f t="shared" si="321"/>
        <v>1.0746073854146432</v>
      </c>
      <c r="EC222" s="1">
        <v>2.19</v>
      </c>
      <c r="ED222" s="4">
        <f t="shared" si="304"/>
        <v>1.25</v>
      </c>
      <c r="EE222" s="4">
        <f t="shared" si="305"/>
        <v>1.2481852236879836</v>
      </c>
      <c r="EF222" s="4">
        <f t="shared" si="306"/>
        <v>1.2362763763411289</v>
      </c>
      <c r="EG222" s="4">
        <f t="shared" si="307"/>
        <v>1.2152951658674849</v>
      </c>
      <c r="EH222" s="4">
        <f t="shared" si="308"/>
        <v>1.1893800192528983</v>
      </c>
      <c r="EI222" s="4">
        <f t="shared" si="309"/>
        <v>1.1488654858498588</v>
      </c>
      <c r="EJ222" s="4">
        <f t="shared" si="310"/>
        <v>1.1108439849552223</v>
      </c>
      <c r="EK222" s="4">
        <f t="shared" si="311"/>
        <v>1.0746073854146432</v>
      </c>
    </row>
    <row r="223" spans="16:141" x14ac:dyDescent="0.35">
      <c r="P223" s="1">
        <f t="shared" si="292"/>
        <v>2.2000000000000002</v>
      </c>
      <c r="Q223" s="7">
        <f t="shared" si="312"/>
        <v>1.2499999999999998</v>
      </c>
      <c r="R223" s="7">
        <f t="shared" si="312"/>
        <v>1.2497012713889681</v>
      </c>
      <c r="S223" s="7">
        <f t="shared" si="312"/>
        <v>1.2494025427779367</v>
      </c>
      <c r="T223" s="7">
        <f t="shared" si="312"/>
        <v>1.2491038141669053</v>
      </c>
      <c r="U223" s="7">
        <f t="shared" si="312"/>
        <v>1.2488050855558737</v>
      </c>
      <c r="V223" s="7">
        <f t="shared" si="312"/>
        <v>1.248506356944842</v>
      </c>
      <c r="W223" s="7">
        <f t="shared" si="312"/>
        <v>1.2482076283338106</v>
      </c>
      <c r="X223" s="7">
        <f t="shared" si="313"/>
        <v>1.2472255364688885</v>
      </c>
      <c r="Y223" s="7">
        <f t="shared" si="313"/>
        <v>1.2462434446039661</v>
      </c>
      <c r="Z223" s="7">
        <f t="shared" si="313"/>
        <v>1.2452613527390437</v>
      </c>
      <c r="AA223" s="7">
        <f t="shared" si="313"/>
        <v>1.2442792608741213</v>
      </c>
      <c r="AB223" s="7">
        <f t="shared" si="313"/>
        <v>1.243297169009199</v>
      </c>
      <c r="AC223" s="7">
        <f t="shared" si="313"/>
        <v>1.2423150771442766</v>
      </c>
      <c r="AD223" s="7">
        <f t="shared" si="313"/>
        <v>1.2413329852793542</v>
      </c>
      <c r="AE223" s="7">
        <f t="shared" si="313"/>
        <v>1.2403508934144318</v>
      </c>
      <c r="AF223" s="7">
        <f t="shared" si="313"/>
        <v>1.2393688015495095</v>
      </c>
      <c r="AG223" s="7">
        <f t="shared" si="313"/>
        <v>1.2383867096845871</v>
      </c>
      <c r="AH223" s="7">
        <f t="shared" si="313"/>
        <v>1.2374046178196647</v>
      </c>
      <c r="AI223" s="7">
        <f t="shared" si="313"/>
        <v>1.2364225259547423</v>
      </c>
      <c r="AJ223" s="7">
        <f t="shared" si="314"/>
        <v>1.2346935492851225</v>
      </c>
      <c r="AK223" s="7">
        <f t="shared" si="314"/>
        <v>1.2329645726155025</v>
      </c>
      <c r="AL223" s="7">
        <f t="shared" si="314"/>
        <v>1.2312355959458825</v>
      </c>
      <c r="AM223" s="7">
        <f t="shared" si="314"/>
        <v>1.2295066192762625</v>
      </c>
      <c r="AN223" s="7">
        <f t="shared" si="314"/>
        <v>1.2277776426066425</v>
      </c>
      <c r="AO223" s="7">
        <f t="shared" si="314"/>
        <v>1.2260486659370224</v>
      </c>
      <c r="AP223" s="7">
        <f t="shared" si="314"/>
        <v>1.2243196892674026</v>
      </c>
      <c r="AQ223" s="7">
        <f t="shared" si="314"/>
        <v>1.2225907125977826</v>
      </c>
      <c r="AR223" s="7">
        <f t="shared" si="314"/>
        <v>1.2208617359281626</v>
      </c>
      <c r="AS223" s="7">
        <f t="shared" si="314"/>
        <v>1.2191327592585426</v>
      </c>
      <c r="AT223" s="7">
        <f t="shared" si="314"/>
        <v>1.2174037825889226</v>
      </c>
      <c r="AU223" s="7">
        <f t="shared" si="314"/>
        <v>1.2156748059193025</v>
      </c>
      <c r="AV223" s="7">
        <f t="shared" si="315"/>
        <v>1.2135321506962313</v>
      </c>
      <c r="AW223" s="7">
        <f t="shared" si="315"/>
        <v>1.2113894954731601</v>
      </c>
      <c r="AX223" s="7">
        <f t="shared" si="315"/>
        <v>1.2092468402500891</v>
      </c>
      <c r="AY223" s="7">
        <f t="shared" si="315"/>
        <v>1.2071041850270179</v>
      </c>
      <c r="AZ223" s="7">
        <f t="shared" si="315"/>
        <v>1.2049615298039467</v>
      </c>
      <c r="BA223" s="7">
        <f t="shared" si="315"/>
        <v>1.2028188745808754</v>
      </c>
      <c r="BB223" s="7">
        <f t="shared" si="315"/>
        <v>1.2006762193578044</v>
      </c>
      <c r="BC223" s="7">
        <f t="shared" si="315"/>
        <v>1.1985335641347332</v>
      </c>
      <c r="BD223" s="7">
        <f t="shared" si="315"/>
        <v>1.196390908911662</v>
      </c>
      <c r="BE223" s="7">
        <f t="shared" si="315"/>
        <v>1.1942482536885908</v>
      </c>
      <c r="BF223" s="7">
        <f t="shared" si="315"/>
        <v>1.1921055984655198</v>
      </c>
      <c r="BG223" s="7">
        <f t="shared" si="315"/>
        <v>1.1899629432424486</v>
      </c>
      <c r="BH223" s="7">
        <f t="shared" si="316"/>
        <v>1.1882842108391813</v>
      </c>
      <c r="BI223" s="7">
        <f t="shared" si="316"/>
        <v>1.1866054784359141</v>
      </c>
      <c r="BJ223" s="7">
        <f t="shared" si="316"/>
        <v>1.1849267460326471</v>
      </c>
      <c r="BK223" s="7">
        <f t="shared" si="316"/>
        <v>1.1832480136293801</v>
      </c>
      <c r="BL223" s="7">
        <f t="shared" si="316"/>
        <v>1.1815692812261132</v>
      </c>
      <c r="BM223" s="7">
        <f t="shared" si="316"/>
        <v>1.1798905488228462</v>
      </c>
      <c r="BN223" s="7">
        <f t="shared" si="316"/>
        <v>1.178211816419579</v>
      </c>
      <c r="BO223" s="7">
        <f t="shared" si="316"/>
        <v>1.176533084016312</v>
      </c>
      <c r="BP223" s="7">
        <f t="shared" si="316"/>
        <v>1.174854351613045</v>
      </c>
      <c r="BQ223" s="7">
        <f t="shared" si="316"/>
        <v>1.173175619209778</v>
      </c>
      <c r="BR223" s="7">
        <f t="shared" si="317"/>
        <v>1.171496886806511</v>
      </c>
      <c r="BS223" s="7">
        <f t="shared" si="317"/>
        <v>1.1698181544032438</v>
      </c>
      <c r="BT223" s="7">
        <f t="shared" si="317"/>
        <v>1.1681394219999768</v>
      </c>
      <c r="BU223" s="7">
        <f t="shared" si="317"/>
        <v>1.1664606895967098</v>
      </c>
      <c r="BV223" s="7">
        <f t="shared" si="317"/>
        <v>1.1647819571934428</v>
      </c>
      <c r="BW223" s="7">
        <f t="shared" si="317"/>
        <v>1.1631032247901758</v>
      </c>
      <c r="BX223" s="7">
        <f t="shared" si="317"/>
        <v>1.1614244923869086</v>
      </c>
      <c r="BY223" s="7">
        <f t="shared" si="317"/>
        <v>1.1597457599836416</v>
      </c>
      <c r="BZ223" s="7">
        <f t="shared" si="317"/>
        <v>1.1580670275803746</v>
      </c>
      <c r="CA223" s="7">
        <f t="shared" si="317"/>
        <v>1.1563882951771076</v>
      </c>
      <c r="CB223" s="7">
        <f t="shared" si="317"/>
        <v>1.1547095627738404</v>
      </c>
      <c r="CC223" s="7">
        <f t="shared" si="317"/>
        <v>1.1530308303705734</v>
      </c>
      <c r="CD223" s="7">
        <f t="shared" si="317"/>
        <v>1.1513520979673064</v>
      </c>
      <c r="CE223" s="7">
        <f t="shared" si="317"/>
        <v>1.1496733655640394</v>
      </c>
      <c r="CF223" s="7">
        <f t="shared" si="318"/>
        <v>1.1480969909872112</v>
      </c>
      <c r="CG223" s="7">
        <f t="shared" si="318"/>
        <v>1.1465206164103832</v>
      </c>
      <c r="CH223" s="7">
        <f t="shared" si="318"/>
        <v>1.1449442418335549</v>
      </c>
      <c r="CI223" s="7">
        <f t="shared" si="318"/>
        <v>1.1433678672567269</v>
      </c>
      <c r="CJ223" s="7">
        <f t="shared" si="318"/>
        <v>1.1417914926798987</v>
      </c>
      <c r="CK223" s="7">
        <f t="shared" si="318"/>
        <v>1.1402151181030706</v>
      </c>
      <c r="CL223" s="7">
        <f t="shared" si="318"/>
        <v>1.1386387435262424</v>
      </c>
      <c r="CM223" s="7">
        <f t="shared" si="318"/>
        <v>1.1370623689494144</v>
      </c>
      <c r="CN223" s="7">
        <f t="shared" si="318"/>
        <v>1.1354859943725861</v>
      </c>
      <c r="CO223" s="7">
        <f t="shared" si="318"/>
        <v>1.1339096197957581</v>
      </c>
      <c r="CP223" s="7">
        <f t="shared" si="319"/>
        <v>1.1323332452189299</v>
      </c>
      <c r="CQ223" s="7">
        <f t="shared" si="319"/>
        <v>1.1307568706421018</v>
      </c>
      <c r="CR223" s="7">
        <f t="shared" si="319"/>
        <v>1.1291804960652736</v>
      </c>
      <c r="CS223" s="7">
        <f t="shared" si="319"/>
        <v>1.1276041214884456</v>
      </c>
      <c r="CT223" s="7">
        <f t="shared" si="319"/>
        <v>1.1260277469116173</v>
      </c>
      <c r="CU223" s="7">
        <f t="shared" si="319"/>
        <v>1.1244513723347893</v>
      </c>
      <c r="CV223" s="7">
        <f t="shared" si="319"/>
        <v>1.1228749977579611</v>
      </c>
      <c r="CW223" s="7">
        <f t="shared" si="319"/>
        <v>1.121298623181133</v>
      </c>
      <c r="CX223" s="7">
        <f t="shared" si="319"/>
        <v>1.1197222486043048</v>
      </c>
      <c r="CY223" s="7">
        <f t="shared" si="319"/>
        <v>1.1181458740274768</v>
      </c>
      <c r="CZ223" s="7">
        <f t="shared" si="319"/>
        <v>1.1165694994506485</v>
      </c>
      <c r="DA223" s="7">
        <f t="shared" si="319"/>
        <v>1.1149931248738205</v>
      </c>
      <c r="DB223" s="7">
        <f t="shared" si="319"/>
        <v>1.1134167502969923</v>
      </c>
      <c r="DC223" s="7">
        <f t="shared" si="319"/>
        <v>1.1118403757201643</v>
      </c>
      <c r="DD223" s="7">
        <f t="shared" si="320"/>
        <v>1.1103396441492559</v>
      </c>
      <c r="DE223" s="7">
        <f t="shared" si="320"/>
        <v>1.1088389125783478</v>
      </c>
      <c r="DF223" s="7">
        <f t="shared" si="320"/>
        <v>1.1073381810074394</v>
      </c>
      <c r="DG223" s="7">
        <f t="shared" si="320"/>
        <v>1.1058374494365313</v>
      </c>
      <c r="DH223" s="7">
        <f t="shared" si="320"/>
        <v>1.1043367178656229</v>
      </c>
      <c r="DI223" s="7">
        <f t="shared" si="320"/>
        <v>1.1028359862947146</v>
      </c>
      <c r="DJ223" s="7">
        <f t="shared" si="320"/>
        <v>1.1013352547238064</v>
      </c>
      <c r="DK223" s="7">
        <f t="shared" si="320"/>
        <v>1.0998345231528981</v>
      </c>
      <c r="DL223" s="7">
        <f t="shared" si="320"/>
        <v>1.0983337915819897</v>
      </c>
      <c r="DM223" s="7">
        <f t="shared" si="320"/>
        <v>1.0968330600110816</v>
      </c>
      <c r="DN223" s="7">
        <f t="shared" si="321"/>
        <v>1.0953323284401733</v>
      </c>
      <c r="DO223" s="7">
        <f t="shared" si="321"/>
        <v>1.0938315968692649</v>
      </c>
      <c r="DP223" s="7">
        <f t="shared" si="321"/>
        <v>1.0923308652983568</v>
      </c>
      <c r="DQ223" s="7">
        <f t="shared" si="321"/>
        <v>1.0908301337274484</v>
      </c>
      <c r="DR223" s="7">
        <f t="shared" si="321"/>
        <v>1.0893294021565403</v>
      </c>
      <c r="DS223" s="7">
        <f t="shared" si="321"/>
        <v>1.0878286705856319</v>
      </c>
      <c r="DT223" s="7">
        <f t="shared" si="321"/>
        <v>1.0863279390147236</v>
      </c>
      <c r="DU223" s="7">
        <f t="shared" si="321"/>
        <v>1.0848272074438154</v>
      </c>
      <c r="DV223" s="7">
        <f t="shared" si="321"/>
        <v>1.0833264758729071</v>
      </c>
      <c r="DW223" s="7">
        <f t="shared" si="321"/>
        <v>1.081825744301999</v>
      </c>
      <c r="DX223" s="7">
        <f t="shared" si="321"/>
        <v>1.0803250127310906</v>
      </c>
      <c r="DY223" s="7">
        <f t="shared" si="321"/>
        <v>1.0788242811601823</v>
      </c>
      <c r="DZ223" s="7">
        <f t="shared" si="321"/>
        <v>1.0773235495892741</v>
      </c>
      <c r="EA223" s="7">
        <f t="shared" si="321"/>
        <v>1.0758228180183658</v>
      </c>
      <c r="EC223" s="1">
        <v>2.2000000000000002</v>
      </c>
      <c r="ED223" s="4">
        <f t="shared" si="304"/>
        <v>1.25</v>
      </c>
      <c r="EE223" s="4">
        <f t="shared" si="305"/>
        <v>1.2482076283338108</v>
      </c>
      <c r="EF223" s="4">
        <f t="shared" si="306"/>
        <v>1.2364225259547423</v>
      </c>
      <c r="EG223" s="4">
        <f t="shared" si="307"/>
        <v>1.2156748059193023</v>
      </c>
      <c r="EH223" s="4">
        <f t="shared" si="308"/>
        <v>1.1899629432424483</v>
      </c>
      <c r="EI223" s="4">
        <f t="shared" si="309"/>
        <v>1.1496733655640394</v>
      </c>
      <c r="EJ223" s="4">
        <f t="shared" si="310"/>
        <v>1.1118403757201643</v>
      </c>
      <c r="EK223" s="4">
        <f t="shared" si="311"/>
        <v>1.0758228180183658</v>
      </c>
    </row>
    <row r="224" spans="16:141" x14ac:dyDescent="0.35">
      <c r="P224" s="1">
        <f t="shared" si="292"/>
        <v>2.21</v>
      </c>
      <c r="Q224" s="7">
        <f t="shared" ref="Q224:W233" si="322">TREND($ED224:$EE224,$ED$2:$EE$2,Q$2)</f>
        <v>1.25</v>
      </c>
      <c r="R224" s="7">
        <f t="shared" si="322"/>
        <v>1.2497050054966063</v>
      </c>
      <c r="S224" s="7">
        <f t="shared" si="322"/>
        <v>1.2494100109932127</v>
      </c>
      <c r="T224" s="7">
        <f t="shared" si="322"/>
        <v>1.249115016489819</v>
      </c>
      <c r="U224" s="7">
        <f t="shared" si="322"/>
        <v>1.2488200219864256</v>
      </c>
      <c r="V224" s="7">
        <f t="shared" si="322"/>
        <v>1.248525027483032</v>
      </c>
      <c r="W224" s="7">
        <f t="shared" si="322"/>
        <v>1.2482300329796383</v>
      </c>
      <c r="X224" s="7">
        <f t="shared" ref="X224:AI233" si="323">TREND($EE224:$EF224,$EE$2:$EF$2,X$2)</f>
        <v>1.2472582531953649</v>
      </c>
      <c r="Y224" s="7">
        <f t="shared" si="323"/>
        <v>1.2462864734110914</v>
      </c>
      <c r="Z224" s="7">
        <f t="shared" si="323"/>
        <v>1.2453146936268178</v>
      </c>
      <c r="AA224" s="7">
        <f t="shared" si="323"/>
        <v>1.2443429138425444</v>
      </c>
      <c r="AB224" s="7">
        <f t="shared" si="323"/>
        <v>1.2433711340582707</v>
      </c>
      <c r="AC224" s="7">
        <f t="shared" si="323"/>
        <v>1.2423993542739971</v>
      </c>
      <c r="AD224" s="7">
        <f t="shared" si="323"/>
        <v>1.2414275744897236</v>
      </c>
      <c r="AE224" s="7">
        <f t="shared" si="323"/>
        <v>1.24045579470545</v>
      </c>
      <c r="AF224" s="7">
        <f t="shared" si="323"/>
        <v>1.2394840149211765</v>
      </c>
      <c r="AG224" s="7">
        <f t="shared" si="323"/>
        <v>1.2385122351369029</v>
      </c>
      <c r="AH224" s="7">
        <f t="shared" si="323"/>
        <v>1.2375404553526295</v>
      </c>
      <c r="AI224" s="7">
        <f t="shared" si="323"/>
        <v>1.2365686755683558</v>
      </c>
      <c r="AJ224" s="7">
        <f t="shared" ref="AJ224:AU233" si="324">TREND($EF224:$EG224,$EF$2:$EG$2,AJ$2)</f>
        <v>1.2348591564352527</v>
      </c>
      <c r="AK224" s="7">
        <f t="shared" si="324"/>
        <v>1.2331496373021495</v>
      </c>
      <c r="AL224" s="7">
        <f t="shared" si="324"/>
        <v>1.2314401181690466</v>
      </c>
      <c r="AM224" s="7">
        <f t="shared" si="324"/>
        <v>1.2297305990359437</v>
      </c>
      <c r="AN224" s="7">
        <f t="shared" si="324"/>
        <v>1.2280210799028406</v>
      </c>
      <c r="AO224" s="7">
        <f t="shared" si="324"/>
        <v>1.2263115607697377</v>
      </c>
      <c r="AP224" s="7">
        <f t="shared" si="324"/>
        <v>1.2246020416366348</v>
      </c>
      <c r="AQ224" s="7">
        <f t="shared" si="324"/>
        <v>1.2228925225035316</v>
      </c>
      <c r="AR224" s="7">
        <f t="shared" si="324"/>
        <v>1.2211830033704287</v>
      </c>
      <c r="AS224" s="7">
        <f t="shared" si="324"/>
        <v>1.2194734842373258</v>
      </c>
      <c r="AT224" s="7">
        <f t="shared" si="324"/>
        <v>1.2177639651042227</v>
      </c>
      <c r="AU224" s="7">
        <f t="shared" si="324"/>
        <v>1.2160544459711198</v>
      </c>
      <c r="AV224" s="7">
        <f t="shared" ref="AV224:BG233" si="325">TREND($EG224:$EH224,$EG$2:$EH$2,AV$2)</f>
        <v>1.213928731076193</v>
      </c>
      <c r="AW224" s="7">
        <f t="shared" si="325"/>
        <v>1.2118030161812663</v>
      </c>
      <c r="AX224" s="7">
        <f t="shared" si="325"/>
        <v>1.2096773012863395</v>
      </c>
      <c r="AY224" s="7">
        <f t="shared" si="325"/>
        <v>1.2075515863914126</v>
      </c>
      <c r="AZ224" s="7">
        <f t="shared" si="325"/>
        <v>1.2054258714964858</v>
      </c>
      <c r="BA224" s="7">
        <f t="shared" si="325"/>
        <v>1.2033001566015591</v>
      </c>
      <c r="BB224" s="7">
        <f t="shared" si="325"/>
        <v>1.2011744417066323</v>
      </c>
      <c r="BC224" s="7">
        <f t="shared" si="325"/>
        <v>1.1990487268117056</v>
      </c>
      <c r="BD224" s="7">
        <f t="shared" si="325"/>
        <v>1.1969230119167789</v>
      </c>
      <c r="BE224" s="7">
        <f t="shared" si="325"/>
        <v>1.1947972970218519</v>
      </c>
      <c r="BF224" s="7">
        <f t="shared" si="325"/>
        <v>1.1926715821269251</v>
      </c>
      <c r="BG224" s="7">
        <f t="shared" si="325"/>
        <v>1.1905458672319984</v>
      </c>
      <c r="BH224" s="7">
        <f t="shared" ref="BH224:BQ233" si="326">TREND($EH224:$EI224,$EH$2:$EI$2,BH$2)</f>
        <v>1.1888765079839243</v>
      </c>
      <c r="BI224" s="7">
        <f t="shared" si="326"/>
        <v>1.1872071487358502</v>
      </c>
      <c r="BJ224" s="7">
        <f t="shared" si="326"/>
        <v>1.1855377894877761</v>
      </c>
      <c r="BK224" s="7">
        <f t="shared" si="326"/>
        <v>1.183868430239702</v>
      </c>
      <c r="BL224" s="7">
        <f t="shared" si="326"/>
        <v>1.1821990709916279</v>
      </c>
      <c r="BM224" s="7">
        <f t="shared" si="326"/>
        <v>1.1805297117435538</v>
      </c>
      <c r="BN224" s="7">
        <f t="shared" si="326"/>
        <v>1.1788603524954797</v>
      </c>
      <c r="BO224" s="7">
        <f t="shared" si="326"/>
        <v>1.1771909932474056</v>
      </c>
      <c r="BP224" s="7">
        <f t="shared" si="326"/>
        <v>1.1755216339993315</v>
      </c>
      <c r="BQ224" s="7">
        <f t="shared" si="326"/>
        <v>1.1738522747512574</v>
      </c>
      <c r="BR224" s="7">
        <f t="shared" ref="BR224:CE233" si="327">TREND($EH224:$EI224,$EH$2:$EI$2,BR$2)</f>
        <v>1.1721829155031833</v>
      </c>
      <c r="BS224" s="7">
        <f t="shared" si="327"/>
        <v>1.1705135562551092</v>
      </c>
      <c r="BT224" s="7">
        <f t="shared" si="327"/>
        <v>1.1688441970070351</v>
      </c>
      <c r="BU224" s="7">
        <f t="shared" si="327"/>
        <v>1.167174837758961</v>
      </c>
      <c r="BV224" s="7">
        <f t="shared" si="327"/>
        <v>1.1655054785108869</v>
      </c>
      <c r="BW224" s="7">
        <f t="shared" si="327"/>
        <v>1.1638361192628128</v>
      </c>
      <c r="BX224" s="7">
        <f t="shared" si="327"/>
        <v>1.1621667600147387</v>
      </c>
      <c r="BY224" s="7">
        <f t="shared" si="327"/>
        <v>1.1604974007666646</v>
      </c>
      <c r="BZ224" s="7">
        <f t="shared" si="327"/>
        <v>1.1588280415185905</v>
      </c>
      <c r="CA224" s="7">
        <f t="shared" si="327"/>
        <v>1.1571586822705164</v>
      </c>
      <c r="CB224" s="7">
        <f t="shared" si="327"/>
        <v>1.1554893230224423</v>
      </c>
      <c r="CC224" s="7">
        <f t="shared" si="327"/>
        <v>1.1538199637743682</v>
      </c>
      <c r="CD224" s="7">
        <f t="shared" si="327"/>
        <v>1.1521506045262941</v>
      </c>
      <c r="CE224" s="7">
        <f t="shared" si="327"/>
        <v>1.15048124527822</v>
      </c>
      <c r="CF224" s="7">
        <f t="shared" ref="CF224:CO233" si="328">TREND($EI224:$EJ224,$EI$2:$EJ$2,CF$2)</f>
        <v>1.1489127253285072</v>
      </c>
      <c r="CG224" s="7">
        <f t="shared" si="328"/>
        <v>1.1473442053787941</v>
      </c>
      <c r="CH224" s="7">
        <f t="shared" si="328"/>
        <v>1.145775685429081</v>
      </c>
      <c r="CI224" s="7">
        <f t="shared" si="328"/>
        <v>1.144207165479368</v>
      </c>
      <c r="CJ224" s="7">
        <f t="shared" si="328"/>
        <v>1.1426386455296549</v>
      </c>
      <c r="CK224" s="7">
        <f t="shared" si="328"/>
        <v>1.1410701255799418</v>
      </c>
      <c r="CL224" s="7">
        <f t="shared" si="328"/>
        <v>1.1395016056302287</v>
      </c>
      <c r="CM224" s="7">
        <f t="shared" si="328"/>
        <v>1.1379330856805154</v>
      </c>
      <c r="CN224" s="7">
        <f t="shared" si="328"/>
        <v>1.1363645657308026</v>
      </c>
      <c r="CO224" s="7">
        <f t="shared" si="328"/>
        <v>1.1347960457810893</v>
      </c>
      <c r="CP224" s="7">
        <f t="shared" ref="CP224:DC233" si="329">TREND($EI224:$EJ224,$EI$2:$EJ$2,CP$2)</f>
        <v>1.1332275258313762</v>
      </c>
      <c r="CQ224" s="7">
        <f t="shared" si="329"/>
        <v>1.1316590058816631</v>
      </c>
      <c r="CR224" s="7">
        <f t="shared" si="329"/>
        <v>1.1300904859319501</v>
      </c>
      <c r="CS224" s="7">
        <f t="shared" si="329"/>
        <v>1.128521965982237</v>
      </c>
      <c r="CT224" s="7">
        <f t="shared" si="329"/>
        <v>1.1269534460325239</v>
      </c>
      <c r="CU224" s="7">
        <f t="shared" si="329"/>
        <v>1.1253849260828108</v>
      </c>
      <c r="CV224" s="7">
        <f t="shared" si="329"/>
        <v>1.1238164061330977</v>
      </c>
      <c r="CW224" s="7">
        <f t="shared" si="329"/>
        <v>1.1222478861833847</v>
      </c>
      <c r="CX224" s="7">
        <f t="shared" si="329"/>
        <v>1.1206793662336716</v>
      </c>
      <c r="CY224" s="7">
        <f t="shared" si="329"/>
        <v>1.1191108462839585</v>
      </c>
      <c r="CZ224" s="7">
        <f t="shared" si="329"/>
        <v>1.1175423263342454</v>
      </c>
      <c r="DA224" s="7">
        <f t="shared" si="329"/>
        <v>1.1159738063845324</v>
      </c>
      <c r="DB224" s="7">
        <f t="shared" si="329"/>
        <v>1.1144052864348193</v>
      </c>
      <c r="DC224" s="7">
        <f t="shared" si="329"/>
        <v>1.1128367664851062</v>
      </c>
      <c r="DD224" s="7">
        <f t="shared" ref="DD224:DM233" si="330">TREND($EJ224:$EK224,$EJ$2:$EK$2,DD$2)</f>
        <v>1.1113451616574805</v>
      </c>
      <c r="DE224" s="7">
        <f t="shared" si="330"/>
        <v>1.1098535568298546</v>
      </c>
      <c r="DF224" s="7">
        <f t="shared" si="330"/>
        <v>1.108361952002229</v>
      </c>
      <c r="DG224" s="7">
        <f t="shared" si="330"/>
        <v>1.1068703471746033</v>
      </c>
      <c r="DH224" s="7">
        <f t="shared" si="330"/>
        <v>1.1053787423469776</v>
      </c>
      <c r="DI224" s="7">
        <f t="shared" si="330"/>
        <v>1.1038871375193517</v>
      </c>
      <c r="DJ224" s="7">
        <f t="shared" si="330"/>
        <v>1.1023955326917261</v>
      </c>
      <c r="DK224" s="7">
        <f t="shared" si="330"/>
        <v>1.1009039278641004</v>
      </c>
      <c r="DL224" s="7">
        <f t="shared" si="330"/>
        <v>1.0994123230364745</v>
      </c>
      <c r="DM224" s="7">
        <f t="shared" si="330"/>
        <v>1.0979207182088488</v>
      </c>
      <c r="DN224" s="7">
        <f t="shared" ref="DN224:EA233" si="331">TREND($EJ224:$EK224,$EJ$2:$EK$2,DN$2)</f>
        <v>1.0964291133812232</v>
      </c>
      <c r="DO224" s="7">
        <f t="shared" si="331"/>
        <v>1.0949375085535973</v>
      </c>
      <c r="DP224" s="7">
        <f t="shared" si="331"/>
        <v>1.0934459037259716</v>
      </c>
      <c r="DQ224" s="7">
        <f t="shared" si="331"/>
        <v>1.0919542988983459</v>
      </c>
      <c r="DR224" s="7">
        <f t="shared" si="331"/>
        <v>1.0904626940707203</v>
      </c>
      <c r="DS224" s="7">
        <f t="shared" si="331"/>
        <v>1.0889710892430944</v>
      </c>
      <c r="DT224" s="7">
        <f t="shared" si="331"/>
        <v>1.0874794844154687</v>
      </c>
      <c r="DU224" s="7">
        <f t="shared" si="331"/>
        <v>1.085987879587843</v>
      </c>
      <c r="DV224" s="7">
        <f t="shared" si="331"/>
        <v>1.0844962747602171</v>
      </c>
      <c r="DW224" s="7">
        <f t="shared" si="331"/>
        <v>1.0830046699325915</v>
      </c>
      <c r="DX224" s="7">
        <f t="shared" si="331"/>
        <v>1.0815130651049658</v>
      </c>
      <c r="DY224" s="7">
        <f t="shared" si="331"/>
        <v>1.0800214602773401</v>
      </c>
      <c r="DZ224" s="7">
        <f t="shared" si="331"/>
        <v>1.0785298554497142</v>
      </c>
      <c r="EA224" s="7">
        <f t="shared" si="331"/>
        <v>1.0770382506220886</v>
      </c>
      <c r="EC224" s="1">
        <v>2.21</v>
      </c>
      <c r="ED224" s="4">
        <f t="shared" si="304"/>
        <v>1.25</v>
      </c>
      <c r="EE224" s="4">
        <f t="shared" si="305"/>
        <v>1.2482300329796383</v>
      </c>
      <c r="EF224" s="4">
        <f t="shared" si="306"/>
        <v>1.2365686755683556</v>
      </c>
      <c r="EG224" s="4">
        <f t="shared" si="307"/>
        <v>1.2160544459711198</v>
      </c>
      <c r="EH224" s="4">
        <f t="shared" si="308"/>
        <v>1.1905458672319984</v>
      </c>
      <c r="EI224" s="4">
        <f t="shared" si="309"/>
        <v>1.15048124527822</v>
      </c>
      <c r="EJ224" s="4">
        <f t="shared" si="310"/>
        <v>1.112836766485106</v>
      </c>
      <c r="EK224" s="4">
        <f t="shared" si="311"/>
        <v>1.0770382506220884</v>
      </c>
    </row>
    <row r="225" spans="16:141" x14ac:dyDescent="0.35">
      <c r="P225" s="1">
        <f t="shared" si="292"/>
        <v>2.2200000000000002</v>
      </c>
      <c r="Q225" s="7">
        <f t="shared" si="322"/>
        <v>1.25</v>
      </c>
      <c r="R225" s="7">
        <f t="shared" si="322"/>
        <v>1.2497087396042443</v>
      </c>
      <c r="S225" s="7">
        <f t="shared" si="322"/>
        <v>1.2494174792084884</v>
      </c>
      <c r="T225" s="7">
        <f t="shared" si="322"/>
        <v>1.2491262188127328</v>
      </c>
      <c r="U225" s="7">
        <f t="shared" si="322"/>
        <v>1.2488349584169771</v>
      </c>
      <c r="V225" s="7">
        <f t="shared" si="322"/>
        <v>1.2485436980212212</v>
      </c>
      <c r="W225" s="7">
        <f t="shared" si="322"/>
        <v>1.2482524376254656</v>
      </c>
      <c r="X225" s="7">
        <f t="shared" si="323"/>
        <v>1.2472909699218409</v>
      </c>
      <c r="Y225" s="7">
        <f t="shared" si="323"/>
        <v>1.2463295022182161</v>
      </c>
      <c r="Z225" s="7">
        <f t="shared" si="323"/>
        <v>1.2453680345145914</v>
      </c>
      <c r="AA225" s="7">
        <f t="shared" si="323"/>
        <v>1.2444065668109667</v>
      </c>
      <c r="AB225" s="7">
        <f t="shared" si="323"/>
        <v>1.243445099107342</v>
      </c>
      <c r="AC225" s="7">
        <f t="shared" si="323"/>
        <v>1.2424836314037173</v>
      </c>
      <c r="AD225" s="7">
        <f t="shared" si="323"/>
        <v>1.2415221637000926</v>
      </c>
      <c r="AE225" s="7">
        <f t="shared" si="323"/>
        <v>1.2405606959964679</v>
      </c>
      <c r="AF225" s="7">
        <f t="shared" si="323"/>
        <v>1.2395992282928432</v>
      </c>
      <c r="AG225" s="7">
        <f t="shared" si="323"/>
        <v>1.2386377605892185</v>
      </c>
      <c r="AH225" s="7">
        <f t="shared" si="323"/>
        <v>1.2376762928855938</v>
      </c>
      <c r="AI225" s="7">
        <f t="shared" si="323"/>
        <v>1.2367148251819691</v>
      </c>
      <c r="AJ225" s="7">
        <f t="shared" si="324"/>
        <v>1.235024763585383</v>
      </c>
      <c r="AK225" s="7">
        <f t="shared" si="324"/>
        <v>1.233334701988797</v>
      </c>
      <c r="AL225" s="7">
        <f t="shared" si="324"/>
        <v>1.231644640392211</v>
      </c>
      <c r="AM225" s="7">
        <f t="shared" si="324"/>
        <v>1.2299545787956252</v>
      </c>
      <c r="AN225" s="7">
        <f t="shared" si="324"/>
        <v>1.2282645171990392</v>
      </c>
      <c r="AO225" s="7">
        <f t="shared" si="324"/>
        <v>1.2265744556024532</v>
      </c>
      <c r="AP225" s="7">
        <f t="shared" si="324"/>
        <v>1.2248843940058671</v>
      </c>
      <c r="AQ225" s="7">
        <f t="shared" si="324"/>
        <v>1.2231943324092811</v>
      </c>
      <c r="AR225" s="7">
        <f t="shared" si="324"/>
        <v>1.2215042708126951</v>
      </c>
      <c r="AS225" s="7">
        <f t="shared" si="324"/>
        <v>1.2198142092161093</v>
      </c>
      <c r="AT225" s="7">
        <f t="shared" si="324"/>
        <v>1.2181241476195233</v>
      </c>
      <c r="AU225" s="7">
        <f t="shared" si="324"/>
        <v>1.2164340860229372</v>
      </c>
      <c r="AV225" s="7">
        <f t="shared" si="325"/>
        <v>1.2143253114561547</v>
      </c>
      <c r="AW225" s="7">
        <f t="shared" si="325"/>
        <v>1.2122165368893725</v>
      </c>
      <c r="AX225" s="7">
        <f t="shared" si="325"/>
        <v>1.21010776232259</v>
      </c>
      <c r="AY225" s="7">
        <f t="shared" si="325"/>
        <v>1.2079989877558075</v>
      </c>
      <c r="AZ225" s="7">
        <f t="shared" si="325"/>
        <v>1.2058902131890252</v>
      </c>
      <c r="BA225" s="7">
        <f t="shared" si="325"/>
        <v>1.2037814386222427</v>
      </c>
      <c r="BB225" s="7">
        <f t="shared" si="325"/>
        <v>1.2016726640554602</v>
      </c>
      <c r="BC225" s="7">
        <f t="shared" si="325"/>
        <v>1.199563889488678</v>
      </c>
      <c r="BD225" s="7">
        <f t="shared" si="325"/>
        <v>1.1974551149218955</v>
      </c>
      <c r="BE225" s="7">
        <f t="shared" si="325"/>
        <v>1.195346340355113</v>
      </c>
      <c r="BF225" s="7">
        <f t="shared" si="325"/>
        <v>1.1932375657883307</v>
      </c>
      <c r="BG225" s="7">
        <f t="shared" si="325"/>
        <v>1.1911287912215482</v>
      </c>
      <c r="BH225" s="7">
        <f t="shared" si="326"/>
        <v>1.1894688051286673</v>
      </c>
      <c r="BI225" s="7">
        <f t="shared" si="326"/>
        <v>1.1878088190357861</v>
      </c>
      <c r="BJ225" s="7">
        <f t="shared" si="326"/>
        <v>1.1861488329429051</v>
      </c>
      <c r="BK225" s="7">
        <f t="shared" si="326"/>
        <v>1.1844888468500239</v>
      </c>
      <c r="BL225" s="7">
        <f t="shared" si="326"/>
        <v>1.1828288607571427</v>
      </c>
      <c r="BM225" s="7">
        <f t="shared" si="326"/>
        <v>1.1811688746642617</v>
      </c>
      <c r="BN225" s="7">
        <f t="shared" si="326"/>
        <v>1.1795088885713805</v>
      </c>
      <c r="BO225" s="7">
        <f t="shared" si="326"/>
        <v>1.1778489024784993</v>
      </c>
      <c r="BP225" s="7">
        <f t="shared" si="326"/>
        <v>1.1761889163856183</v>
      </c>
      <c r="BQ225" s="7">
        <f t="shared" si="326"/>
        <v>1.1745289302927371</v>
      </c>
      <c r="BR225" s="7">
        <f t="shared" si="327"/>
        <v>1.1728689441998559</v>
      </c>
      <c r="BS225" s="7">
        <f t="shared" si="327"/>
        <v>1.1712089581069747</v>
      </c>
      <c r="BT225" s="7">
        <f t="shared" si="327"/>
        <v>1.1695489720140937</v>
      </c>
      <c r="BU225" s="7">
        <f t="shared" si="327"/>
        <v>1.1678889859212125</v>
      </c>
      <c r="BV225" s="7">
        <f t="shared" si="327"/>
        <v>1.1662289998283313</v>
      </c>
      <c r="BW225" s="7">
        <f t="shared" si="327"/>
        <v>1.1645690137354503</v>
      </c>
      <c r="BX225" s="7">
        <f t="shared" si="327"/>
        <v>1.1629090276425691</v>
      </c>
      <c r="BY225" s="7">
        <f t="shared" si="327"/>
        <v>1.1612490415496879</v>
      </c>
      <c r="BZ225" s="7">
        <f t="shared" si="327"/>
        <v>1.1595890554568067</v>
      </c>
      <c r="CA225" s="7">
        <f t="shared" si="327"/>
        <v>1.1579290693639257</v>
      </c>
      <c r="CB225" s="7">
        <f t="shared" si="327"/>
        <v>1.1562690832710445</v>
      </c>
      <c r="CC225" s="7">
        <f t="shared" si="327"/>
        <v>1.1546090971781633</v>
      </c>
      <c r="CD225" s="7">
        <f t="shared" si="327"/>
        <v>1.1529491110852823</v>
      </c>
      <c r="CE225" s="7">
        <f t="shared" si="327"/>
        <v>1.1512891249924011</v>
      </c>
      <c r="CF225" s="7">
        <f t="shared" si="328"/>
        <v>1.1497284596698027</v>
      </c>
      <c r="CG225" s="7">
        <f t="shared" si="328"/>
        <v>1.1481677943472048</v>
      </c>
      <c r="CH225" s="7">
        <f t="shared" si="328"/>
        <v>1.1466071290246067</v>
      </c>
      <c r="CI225" s="7">
        <f t="shared" si="328"/>
        <v>1.1450464637020088</v>
      </c>
      <c r="CJ225" s="7">
        <f t="shared" si="328"/>
        <v>1.1434857983794107</v>
      </c>
      <c r="CK225" s="7">
        <f t="shared" si="328"/>
        <v>1.1419251330568125</v>
      </c>
      <c r="CL225" s="7">
        <f t="shared" si="328"/>
        <v>1.1403644677342146</v>
      </c>
      <c r="CM225" s="7">
        <f t="shared" si="328"/>
        <v>1.1388038024116165</v>
      </c>
      <c r="CN225" s="7">
        <f t="shared" si="328"/>
        <v>1.1372431370890186</v>
      </c>
      <c r="CO225" s="7">
        <f t="shared" si="328"/>
        <v>1.1356824717664205</v>
      </c>
      <c r="CP225" s="7">
        <f t="shared" si="329"/>
        <v>1.1341218064438223</v>
      </c>
      <c r="CQ225" s="7">
        <f t="shared" si="329"/>
        <v>1.1325611411212244</v>
      </c>
      <c r="CR225" s="7">
        <f t="shared" si="329"/>
        <v>1.1310004757986263</v>
      </c>
      <c r="CS225" s="7">
        <f t="shared" si="329"/>
        <v>1.1294398104760284</v>
      </c>
      <c r="CT225" s="7">
        <f t="shared" si="329"/>
        <v>1.1278791451534302</v>
      </c>
      <c r="CU225" s="7">
        <f t="shared" si="329"/>
        <v>1.1263184798308323</v>
      </c>
      <c r="CV225" s="7">
        <f t="shared" si="329"/>
        <v>1.1247578145082342</v>
      </c>
      <c r="CW225" s="7">
        <f t="shared" si="329"/>
        <v>1.1231971491856361</v>
      </c>
      <c r="CX225" s="7">
        <f t="shared" si="329"/>
        <v>1.1216364838630382</v>
      </c>
      <c r="CY225" s="7">
        <f t="shared" si="329"/>
        <v>1.12007581854044</v>
      </c>
      <c r="CZ225" s="7">
        <f t="shared" si="329"/>
        <v>1.1185151532178421</v>
      </c>
      <c r="DA225" s="7">
        <f t="shared" si="329"/>
        <v>1.116954487895244</v>
      </c>
      <c r="DB225" s="7">
        <f t="shared" si="329"/>
        <v>1.1153938225726461</v>
      </c>
      <c r="DC225" s="7">
        <f t="shared" si="329"/>
        <v>1.1138331572500479</v>
      </c>
      <c r="DD225" s="7">
        <f t="shared" si="330"/>
        <v>1.1123506791657047</v>
      </c>
      <c r="DE225" s="7">
        <f t="shared" si="330"/>
        <v>1.1108682010813615</v>
      </c>
      <c r="DF225" s="7">
        <f t="shared" si="330"/>
        <v>1.1093857229970183</v>
      </c>
      <c r="DG225" s="7">
        <f t="shared" si="330"/>
        <v>1.1079032449126751</v>
      </c>
      <c r="DH225" s="7">
        <f t="shared" si="330"/>
        <v>1.1064207668283319</v>
      </c>
      <c r="DI225" s="7">
        <f t="shared" si="330"/>
        <v>1.1049382887439887</v>
      </c>
      <c r="DJ225" s="7">
        <f t="shared" si="330"/>
        <v>1.1034558106596455</v>
      </c>
      <c r="DK225" s="7">
        <f t="shared" si="330"/>
        <v>1.1019733325753021</v>
      </c>
      <c r="DL225" s="7">
        <f t="shared" si="330"/>
        <v>1.1004908544909591</v>
      </c>
      <c r="DM225" s="7">
        <f t="shared" si="330"/>
        <v>1.0990083764066156</v>
      </c>
      <c r="DN225" s="7">
        <f t="shared" si="331"/>
        <v>1.0975258983222724</v>
      </c>
      <c r="DO225" s="7">
        <f t="shared" si="331"/>
        <v>1.0960434202379292</v>
      </c>
      <c r="DP225" s="7">
        <f t="shared" si="331"/>
        <v>1.094560942153586</v>
      </c>
      <c r="DQ225" s="7">
        <f t="shared" si="331"/>
        <v>1.0930784640692428</v>
      </c>
      <c r="DR225" s="7">
        <f t="shared" si="331"/>
        <v>1.0915959859848996</v>
      </c>
      <c r="DS225" s="7">
        <f t="shared" si="331"/>
        <v>1.0901135079005564</v>
      </c>
      <c r="DT225" s="7">
        <f t="shared" si="331"/>
        <v>1.0886310298162132</v>
      </c>
      <c r="DU225" s="7">
        <f t="shared" si="331"/>
        <v>1.08714855173187</v>
      </c>
      <c r="DV225" s="7">
        <f t="shared" si="331"/>
        <v>1.0856660736475268</v>
      </c>
      <c r="DW225" s="7">
        <f t="shared" si="331"/>
        <v>1.0841835955631836</v>
      </c>
      <c r="DX225" s="7">
        <f t="shared" si="331"/>
        <v>1.0827011174788403</v>
      </c>
      <c r="DY225" s="7">
        <f t="shared" si="331"/>
        <v>1.0812186393944971</v>
      </c>
      <c r="DZ225" s="7">
        <f t="shared" si="331"/>
        <v>1.0797361613101539</v>
      </c>
      <c r="EA225" s="7">
        <f t="shared" si="331"/>
        <v>1.0782536832258107</v>
      </c>
      <c r="EC225" s="1">
        <v>2.2200000000000002</v>
      </c>
      <c r="ED225" s="4">
        <f t="shared" si="304"/>
        <v>1.25</v>
      </c>
      <c r="EE225" s="4">
        <f t="shared" si="305"/>
        <v>1.2482524376254656</v>
      </c>
      <c r="EF225" s="4">
        <f t="shared" si="306"/>
        <v>1.2367148251819691</v>
      </c>
      <c r="EG225" s="4">
        <f t="shared" si="307"/>
        <v>1.2164340860229372</v>
      </c>
      <c r="EH225" s="4">
        <f t="shared" si="308"/>
        <v>1.1911287912215482</v>
      </c>
      <c r="EI225" s="4">
        <f t="shared" si="309"/>
        <v>1.1512891249924009</v>
      </c>
      <c r="EJ225" s="4">
        <f t="shared" si="310"/>
        <v>1.1138331572500479</v>
      </c>
      <c r="EK225" s="4">
        <f t="shared" si="311"/>
        <v>1.0782536832258107</v>
      </c>
    </row>
    <row r="226" spans="16:141" x14ac:dyDescent="0.35">
      <c r="P226" s="1">
        <f t="shared" si="292"/>
        <v>2.23</v>
      </c>
      <c r="Q226" s="7">
        <f t="shared" si="322"/>
        <v>1.25</v>
      </c>
      <c r="R226" s="7">
        <f t="shared" si="322"/>
        <v>1.2497124737118821</v>
      </c>
      <c r="S226" s="7">
        <f t="shared" si="322"/>
        <v>1.2494249474237644</v>
      </c>
      <c r="T226" s="7">
        <f t="shared" si="322"/>
        <v>1.2491374211356465</v>
      </c>
      <c r="U226" s="7">
        <f t="shared" si="322"/>
        <v>1.2488498948475286</v>
      </c>
      <c r="V226" s="7">
        <f t="shared" si="322"/>
        <v>1.2485623685594109</v>
      </c>
      <c r="W226" s="7">
        <f t="shared" si="322"/>
        <v>1.248274842271293</v>
      </c>
      <c r="X226" s="7">
        <f t="shared" si="323"/>
        <v>1.2473236866483171</v>
      </c>
      <c r="Y226" s="7">
        <f t="shared" si="323"/>
        <v>1.2463725310253413</v>
      </c>
      <c r="Z226" s="7">
        <f t="shared" si="323"/>
        <v>1.2454213754023653</v>
      </c>
      <c r="AA226" s="7">
        <f t="shared" si="323"/>
        <v>1.2444702197793895</v>
      </c>
      <c r="AB226" s="7">
        <f t="shared" si="323"/>
        <v>1.2435190641564136</v>
      </c>
      <c r="AC226" s="7">
        <f t="shared" si="323"/>
        <v>1.2425679085334378</v>
      </c>
      <c r="AD226" s="7">
        <f t="shared" si="323"/>
        <v>1.2416167529104618</v>
      </c>
      <c r="AE226" s="7">
        <f t="shared" si="323"/>
        <v>1.240665597287486</v>
      </c>
      <c r="AF226" s="7">
        <f t="shared" si="323"/>
        <v>1.2397144416645101</v>
      </c>
      <c r="AG226" s="7">
        <f t="shared" si="323"/>
        <v>1.2387632860415343</v>
      </c>
      <c r="AH226" s="7">
        <f t="shared" si="323"/>
        <v>1.2378121304185583</v>
      </c>
      <c r="AI226" s="7">
        <f t="shared" si="323"/>
        <v>1.2368609747955825</v>
      </c>
      <c r="AJ226" s="7">
        <f t="shared" si="324"/>
        <v>1.2351903707355136</v>
      </c>
      <c r="AK226" s="7">
        <f t="shared" si="324"/>
        <v>1.2335197666754447</v>
      </c>
      <c r="AL226" s="7">
        <f t="shared" si="324"/>
        <v>1.2318491626153756</v>
      </c>
      <c r="AM226" s="7">
        <f t="shared" si="324"/>
        <v>1.2301785585553067</v>
      </c>
      <c r="AN226" s="7">
        <f t="shared" si="324"/>
        <v>1.2285079544952378</v>
      </c>
      <c r="AO226" s="7">
        <f t="shared" si="324"/>
        <v>1.2268373504351686</v>
      </c>
      <c r="AP226" s="7">
        <f t="shared" si="324"/>
        <v>1.2251667463750997</v>
      </c>
      <c r="AQ226" s="7">
        <f t="shared" si="324"/>
        <v>1.2234961423150308</v>
      </c>
      <c r="AR226" s="7">
        <f t="shared" si="324"/>
        <v>1.2218255382549619</v>
      </c>
      <c r="AS226" s="7">
        <f t="shared" si="324"/>
        <v>1.220154934194893</v>
      </c>
      <c r="AT226" s="7">
        <f t="shared" si="324"/>
        <v>1.2184843301348238</v>
      </c>
      <c r="AU226" s="7">
        <f t="shared" si="324"/>
        <v>1.2168137260747549</v>
      </c>
      <c r="AV226" s="7">
        <f t="shared" si="325"/>
        <v>1.2147218918361169</v>
      </c>
      <c r="AW226" s="7">
        <f t="shared" si="325"/>
        <v>1.2126300575974789</v>
      </c>
      <c r="AX226" s="7">
        <f t="shared" si="325"/>
        <v>1.2105382233588406</v>
      </c>
      <c r="AY226" s="7">
        <f t="shared" si="325"/>
        <v>1.2084463891202026</v>
      </c>
      <c r="AZ226" s="7">
        <f t="shared" si="325"/>
        <v>1.2063545548815646</v>
      </c>
      <c r="BA226" s="7">
        <f t="shared" si="325"/>
        <v>1.2042627206429266</v>
      </c>
      <c r="BB226" s="7">
        <f t="shared" si="325"/>
        <v>1.2021708864042886</v>
      </c>
      <c r="BC226" s="7">
        <f t="shared" si="325"/>
        <v>1.2000790521656506</v>
      </c>
      <c r="BD226" s="7">
        <f t="shared" si="325"/>
        <v>1.1979872179270123</v>
      </c>
      <c r="BE226" s="7">
        <f t="shared" si="325"/>
        <v>1.1958953836883743</v>
      </c>
      <c r="BF226" s="7">
        <f t="shared" si="325"/>
        <v>1.1938035494497363</v>
      </c>
      <c r="BG226" s="7">
        <f t="shared" si="325"/>
        <v>1.1917117152110983</v>
      </c>
      <c r="BH226" s="7">
        <f t="shared" si="326"/>
        <v>1.19006110227341</v>
      </c>
      <c r="BI226" s="7">
        <f t="shared" si="326"/>
        <v>1.1884104893357219</v>
      </c>
      <c r="BJ226" s="7">
        <f t="shared" si="326"/>
        <v>1.1867598763980336</v>
      </c>
      <c r="BK226" s="7">
        <f t="shared" si="326"/>
        <v>1.1851092634603455</v>
      </c>
      <c r="BL226" s="7">
        <f t="shared" si="326"/>
        <v>1.1834586505226572</v>
      </c>
      <c r="BM226" s="7">
        <f t="shared" si="326"/>
        <v>1.1818080375849691</v>
      </c>
      <c r="BN226" s="7">
        <f t="shared" si="326"/>
        <v>1.1801574246472808</v>
      </c>
      <c r="BO226" s="7">
        <f t="shared" si="326"/>
        <v>1.1785068117095927</v>
      </c>
      <c r="BP226" s="7">
        <f t="shared" si="326"/>
        <v>1.1768561987719044</v>
      </c>
      <c r="BQ226" s="7">
        <f t="shared" si="326"/>
        <v>1.1752055858342163</v>
      </c>
      <c r="BR226" s="7">
        <f t="shared" si="327"/>
        <v>1.173554972896528</v>
      </c>
      <c r="BS226" s="7">
        <f t="shared" si="327"/>
        <v>1.1719043599588399</v>
      </c>
      <c r="BT226" s="7">
        <f t="shared" si="327"/>
        <v>1.1702537470211516</v>
      </c>
      <c r="BU226" s="7">
        <f t="shared" si="327"/>
        <v>1.1686031340834635</v>
      </c>
      <c r="BV226" s="7">
        <f t="shared" si="327"/>
        <v>1.1669525211457752</v>
      </c>
      <c r="BW226" s="7">
        <f t="shared" si="327"/>
        <v>1.1653019082080871</v>
      </c>
      <c r="BX226" s="7">
        <f t="shared" si="327"/>
        <v>1.1636512952703988</v>
      </c>
      <c r="BY226" s="7">
        <f t="shared" si="327"/>
        <v>1.1620006823327107</v>
      </c>
      <c r="BZ226" s="7">
        <f t="shared" si="327"/>
        <v>1.1603500693950224</v>
      </c>
      <c r="CA226" s="7">
        <f t="shared" si="327"/>
        <v>1.1586994564573343</v>
      </c>
      <c r="CB226" s="7">
        <f t="shared" si="327"/>
        <v>1.157048843519646</v>
      </c>
      <c r="CC226" s="7">
        <f t="shared" si="327"/>
        <v>1.1553982305819579</v>
      </c>
      <c r="CD226" s="7">
        <f t="shared" si="327"/>
        <v>1.1537476176442696</v>
      </c>
      <c r="CE226" s="7">
        <f t="shared" si="327"/>
        <v>1.1520970047065815</v>
      </c>
      <c r="CF226" s="7">
        <f t="shared" si="328"/>
        <v>1.1505441940110985</v>
      </c>
      <c r="CG226" s="7">
        <f t="shared" si="328"/>
        <v>1.1489913833156156</v>
      </c>
      <c r="CH226" s="7">
        <f t="shared" si="328"/>
        <v>1.1474385726201326</v>
      </c>
      <c r="CI226" s="7">
        <f t="shared" si="328"/>
        <v>1.1458857619246496</v>
      </c>
      <c r="CJ226" s="7">
        <f t="shared" si="328"/>
        <v>1.1443329512291665</v>
      </c>
      <c r="CK226" s="7">
        <f t="shared" si="328"/>
        <v>1.1427801405336835</v>
      </c>
      <c r="CL226" s="7">
        <f t="shared" si="328"/>
        <v>1.1412273298382005</v>
      </c>
      <c r="CM226" s="7">
        <f t="shared" si="328"/>
        <v>1.1396745191427176</v>
      </c>
      <c r="CN226" s="7">
        <f t="shared" si="328"/>
        <v>1.1381217084472346</v>
      </c>
      <c r="CO226" s="7">
        <f t="shared" si="328"/>
        <v>1.1365688977517516</v>
      </c>
      <c r="CP226" s="7">
        <f t="shared" si="329"/>
        <v>1.1350160870562687</v>
      </c>
      <c r="CQ226" s="7">
        <f t="shared" si="329"/>
        <v>1.1334632763607857</v>
      </c>
      <c r="CR226" s="7">
        <f t="shared" si="329"/>
        <v>1.1319104656653027</v>
      </c>
      <c r="CS226" s="7">
        <f t="shared" si="329"/>
        <v>1.1303576549698198</v>
      </c>
      <c r="CT226" s="7">
        <f t="shared" si="329"/>
        <v>1.1288048442743368</v>
      </c>
      <c r="CU226" s="7">
        <f t="shared" si="329"/>
        <v>1.1272520335788538</v>
      </c>
      <c r="CV226" s="7">
        <f t="shared" si="329"/>
        <v>1.1256992228833709</v>
      </c>
      <c r="CW226" s="7">
        <f t="shared" si="329"/>
        <v>1.1241464121878877</v>
      </c>
      <c r="CX226" s="7">
        <f t="shared" si="329"/>
        <v>1.1225936014924047</v>
      </c>
      <c r="CY226" s="7">
        <f t="shared" si="329"/>
        <v>1.1210407907969218</v>
      </c>
      <c r="CZ226" s="7">
        <f t="shared" si="329"/>
        <v>1.1194879801014388</v>
      </c>
      <c r="DA226" s="7">
        <f t="shared" si="329"/>
        <v>1.1179351694059558</v>
      </c>
      <c r="DB226" s="7">
        <f t="shared" si="329"/>
        <v>1.1163823587104729</v>
      </c>
      <c r="DC226" s="7">
        <f t="shared" si="329"/>
        <v>1.1148295480149899</v>
      </c>
      <c r="DD226" s="7">
        <f t="shared" si="330"/>
        <v>1.1133561966739292</v>
      </c>
      <c r="DE226" s="7">
        <f t="shared" si="330"/>
        <v>1.1118828453328686</v>
      </c>
      <c r="DF226" s="7">
        <f t="shared" si="330"/>
        <v>1.1104094939918079</v>
      </c>
      <c r="DG226" s="7">
        <f t="shared" si="330"/>
        <v>1.1089361426507471</v>
      </c>
      <c r="DH226" s="7">
        <f t="shared" si="330"/>
        <v>1.1074627913096864</v>
      </c>
      <c r="DI226" s="7">
        <f t="shared" si="330"/>
        <v>1.1059894399686259</v>
      </c>
      <c r="DJ226" s="7">
        <f t="shared" si="330"/>
        <v>1.1045160886275651</v>
      </c>
      <c r="DK226" s="7">
        <f t="shared" si="330"/>
        <v>1.1030427372865044</v>
      </c>
      <c r="DL226" s="7">
        <f t="shared" si="330"/>
        <v>1.1015693859454436</v>
      </c>
      <c r="DM226" s="7">
        <f t="shared" si="330"/>
        <v>1.1000960346043831</v>
      </c>
      <c r="DN226" s="7">
        <f t="shared" si="331"/>
        <v>1.0986226832633224</v>
      </c>
      <c r="DO226" s="7">
        <f t="shared" si="331"/>
        <v>1.0971493319222616</v>
      </c>
      <c r="DP226" s="7">
        <f t="shared" si="331"/>
        <v>1.0956759805812009</v>
      </c>
      <c r="DQ226" s="7">
        <f t="shared" si="331"/>
        <v>1.0942026292401403</v>
      </c>
      <c r="DR226" s="7">
        <f t="shared" si="331"/>
        <v>1.0927292778990796</v>
      </c>
      <c r="DS226" s="7">
        <f t="shared" si="331"/>
        <v>1.0912559265580188</v>
      </c>
      <c r="DT226" s="7">
        <f t="shared" si="331"/>
        <v>1.0897825752169581</v>
      </c>
      <c r="DU226" s="7">
        <f t="shared" si="331"/>
        <v>1.0883092238758976</v>
      </c>
      <c r="DV226" s="7">
        <f t="shared" si="331"/>
        <v>1.0868358725348368</v>
      </c>
      <c r="DW226" s="7">
        <f t="shared" si="331"/>
        <v>1.0853625211937761</v>
      </c>
      <c r="DX226" s="7">
        <f t="shared" si="331"/>
        <v>1.0838891698527153</v>
      </c>
      <c r="DY226" s="7">
        <f t="shared" si="331"/>
        <v>1.0824158185116548</v>
      </c>
      <c r="DZ226" s="7">
        <f t="shared" si="331"/>
        <v>1.0809424671705941</v>
      </c>
      <c r="EA226" s="7">
        <f t="shared" si="331"/>
        <v>1.0794691158295333</v>
      </c>
      <c r="EC226" s="1">
        <v>2.23</v>
      </c>
      <c r="ED226" s="4">
        <f t="shared" si="304"/>
        <v>1.25</v>
      </c>
      <c r="EE226" s="4">
        <f t="shared" si="305"/>
        <v>1.248274842271293</v>
      </c>
      <c r="EF226" s="4">
        <f t="shared" si="306"/>
        <v>1.2368609747955825</v>
      </c>
      <c r="EG226" s="4">
        <f t="shared" si="307"/>
        <v>1.2168137260747549</v>
      </c>
      <c r="EH226" s="4">
        <f t="shared" si="308"/>
        <v>1.1917117152110983</v>
      </c>
      <c r="EI226" s="4">
        <f t="shared" si="309"/>
        <v>1.1520970047065815</v>
      </c>
      <c r="EJ226" s="4">
        <f t="shared" si="310"/>
        <v>1.1148295480149899</v>
      </c>
      <c r="EK226" s="4">
        <f t="shared" si="311"/>
        <v>1.0794691158295333</v>
      </c>
    </row>
    <row r="227" spans="16:141" x14ac:dyDescent="0.35">
      <c r="P227" s="1">
        <f t="shared" si="292"/>
        <v>2.2400000000000002</v>
      </c>
      <c r="Q227" s="7">
        <f t="shared" si="322"/>
        <v>1.2500000000000002</v>
      </c>
      <c r="R227" s="7">
        <f t="shared" si="322"/>
        <v>1.2497162078195203</v>
      </c>
      <c r="S227" s="7">
        <f t="shared" si="322"/>
        <v>1.2494324156390404</v>
      </c>
      <c r="T227" s="7">
        <f t="shared" si="322"/>
        <v>1.2491486234585603</v>
      </c>
      <c r="U227" s="7">
        <f t="shared" si="322"/>
        <v>1.2488648312780803</v>
      </c>
      <c r="V227" s="7">
        <f t="shared" si="322"/>
        <v>1.2485810390976004</v>
      </c>
      <c r="W227" s="7">
        <f t="shared" si="322"/>
        <v>1.2482972469171205</v>
      </c>
      <c r="X227" s="7">
        <f t="shared" si="323"/>
        <v>1.2473564033747933</v>
      </c>
      <c r="Y227" s="7">
        <f t="shared" si="323"/>
        <v>1.2464155598324662</v>
      </c>
      <c r="Z227" s="7">
        <f t="shared" si="323"/>
        <v>1.2454747162901392</v>
      </c>
      <c r="AA227" s="7">
        <f t="shared" si="323"/>
        <v>1.2445338727478121</v>
      </c>
      <c r="AB227" s="7">
        <f t="shared" si="323"/>
        <v>1.2435930292054851</v>
      </c>
      <c r="AC227" s="7">
        <f t="shared" si="323"/>
        <v>1.2426521856631583</v>
      </c>
      <c r="AD227" s="7">
        <f t="shared" si="323"/>
        <v>1.2417113421208312</v>
      </c>
      <c r="AE227" s="7">
        <f t="shared" si="323"/>
        <v>1.2407704985785042</v>
      </c>
      <c r="AF227" s="7">
        <f t="shared" si="323"/>
        <v>1.2398296550361771</v>
      </c>
      <c r="AG227" s="7">
        <f t="shared" si="323"/>
        <v>1.2388888114938501</v>
      </c>
      <c r="AH227" s="7">
        <f t="shared" si="323"/>
        <v>1.2379479679515231</v>
      </c>
      <c r="AI227" s="7">
        <f t="shared" si="323"/>
        <v>1.237007124409196</v>
      </c>
      <c r="AJ227" s="7">
        <f t="shared" si="324"/>
        <v>1.2353559778856442</v>
      </c>
      <c r="AK227" s="7">
        <f t="shared" si="324"/>
        <v>1.2337048313620922</v>
      </c>
      <c r="AL227" s="7">
        <f t="shared" si="324"/>
        <v>1.2320536848385404</v>
      </c>
      <c r="AM227" s="7">
        <f t="shared" si="324"/>
        <v>1.2304025383149884</v>
      </c>
      <c r="AN227" s="7">
        <f t="shared" si="324"/>
        <v>1.2287513917914363</v>
      </c>
      <c r="AO227" s="7">
        <f t="shared" si="324"/>
        <v>1.2271002452678843</v>
      </c>
      <c r="AP227" s="7">
        <f t="shared" si="324"/>
        <v>1.2254490987443325</v>
      </c>
      <c r="AQ227" s="7">
        <f t="shared" si="324"/>
        <v>1.2237979522207805</v>
      </c>
      <c r="AR227" s="7">
        <f t="shared" si="324"/>
        <v>1.2221468056972284</v>
      </c>
      <c r="AS227" s="7">
        <f t="shared" si="324"/>
        <v>1.2204956591736764</v>
      </c>
      <c r="AT227" s="7">
        <f t="shared" si="324"/>
        <v>1.2188445126501246</v>
      </c>
      <c r="AU227" s="7">
        <f t="shared" si="324"/>
        <v>1.2171933661265726</v>
      </c>
      <c r="AV227" s="7">
        <f t="shared" si="325"/>
        <v>1.2151184722160788</v>
      </c>
      <c r="AW227" s="7">
        <f t="shared" si="325"/>
        <v>1.2130435783055853</v>
      </c>
      <c r="AX227" s="7">
        <f t="shared" si="325"/>
        <v>1.2109686843950915</v>
      </c>
      <c r="AY227" s="7">
        <f t="shared" si="325"/>
        <v>1.208893790484598</v>
      </c>
      <c r="AZ227" s="7">
        <f t="shared" si="325"/>
        <v>1.2068188965741042</v>
      </c>
      <c r="BA227" s="7">
        <f t="shared" si="325"/>
        <v>1.2047440026636105</v>
      </c>
      <c r="BB227" s="7">
        <f t="shared" si="325"/>
        <v>1.2026691087531169</v>
      </c>
      <c r="BC227" s="7">
        <f t="shared" si="325"/>
        <v>1.2005942148426232</v>
      </c>
      <c r="BD227" s="7">
        <f t="shared" si="325"/>
        <v>1.1985193209321297</v>
      </c>
      <c r="BE227" s="7">
        <f t="shared" si="325"/>
        <v>1.1964444270216359</v>
      </c>
      <c r="BF227" s="7">
        <f t="shared" si="325"/>
        <v>1.1943695331111421</v>
      </c>
      <c r="BG227" s="7">
        <f t="shared" si="325"/>
        <v>1.1922946392006486</v>
      </c>
      <c r="BH227" s="7">
        <f t="shared" si="326"/>
        <v>1.1906533994181532</v>
      </c>
      <c r="BI227" s="7">
        <f t="shared" si="326"/>
        <v>1.1890121596356578</v>
      </c>
      <c r="BJ227" s="7">
        <f t="shared" si="326"/>
        <v>1.1873709198531626</v>
      </c>
      <c r="BK227" s="7">
        <f t="shared" si="326"/>
        <v>1.1857296800706674</v>
      </c>
      <c r="BL227" s="7">
        <f t="shared" si="326"/>
        <v>1.1840884402881722</v>
      </c>
      <c r="BM227" s="7">
        <f t="shared" si="326"/>
        <v>1.1824472005056768</v>
      </c>
      <c r="BN227" s="7">
        <f t="shared" si="326"/>
        <v>1.1808059607231816</v>
      </c>
      <c r="BO227" s="7">
        <f t="shared" si="326"/>
        <v>1.1791647209406864</v>
      </c>
      <c r="BP227" s="7">
        <f t="shared" si="326"/>
        <v>1.1775234811581909</v>
      </c>
      <c r="BQ227" s="7">
        <f t="shared" si="326"/>
        <v>1.1758822413756957</v>
      </c>
      <c r="BR227" s="7">
        <f t="shared" si="327"/>
        <v>1.1742410015932006</v>
      </c>
      <c r="BS227" s="7">
        <f t="shared" si="327"/>
        <v>1.1725997618107051</v>
      </c>
      <c r="BT227" s="7">
        <f t="shared" si="327"/>
        <v>1.1709585220282099</v>
      </c>
      <c r="BU227" s="7">
        <f t="shared" si="327"/>
        <v>1.1693172822457147</v>
      </c>
      <c r="BV227" s="7">
        <f t="shared" si="327"/>
        <v>1.1676760424632195</v>
      </c>
      <c r="BW227" s="7">
        <f t="shared" si="327"/>
        <v>1.1660348026807241</v>
      </c>
      <c r="BX227" s="7">
        <f t="shared" si="327"/>
        <v>1.1643935628982289</v>
      </c>
      <c r="BY227" s="7">
        <f t="shared" si="327"/>
        <v>1.1627523231157337</v>
      </c>
      <c r="BZ227" s="7">
        <f t="shared" si="327"/>
        <v>1.1611110833332383</v>
      </c>
      <c r="CA227" s="7">
        <f t="shared" si="327"/>
        <v>1.1594698435507431</v>
      </c>
      <c r="CB227" s="7">
        <f t="shared" si="327"/>
        <v>1.1578286037682479</v>
      </c>
      <c r="CC227" s="7">
        <f t="shared" si="327"/>
        <v>1.1561873639857527</v>
      </c>
      <c r="CD227" s="7">
        <f t="shared" si="327"/>
        <v>1.1545461242032573</v>
      </c>
      <c r="CE227" s="7">
        <f t="shared" si="327"/>
        <v>1.1529048844207621</v>
      </c>
      <c r="CF227" s="7">
        <f t="shared" si="328"/>
        <v>1.1513599283523941</v>
      </c>
      <c r="CG227" s="7">
        <f t="shared" si="328"/>
        <v>1.1498149722840263</v>
      </c>
      <c r="CH227" s="7">
        <f t="shared" si="328"/>
        <v>1.1482700162156583</v>
      </c>
      <c r="CI227" s="7">
        <f t="shared" si="328"/>
        <v>1.1467250601472905</v>
      </c>
      <c r="CJ227" s="7">
        <f t="shared" si="328"/>
        <v>1.1451801040789225</v>
      </c>
      <c r="CK227" s="7">
        <f t="shared" si="328"/>
        <v>1.1436351480105544</v>
      </c>
      <c r="CL227" s="7">
        <f t="shared" si="328"/>
        <v>1.1420901919421866</v>
      </c>
      <c r="CM227" s="7">
        <f t="shared" si="328"/>
        <v>1.1405452358738186</v>
      </c>
      <c r="CN227" s="7">
        <f t="shared" si="328"/>
        <v>1.1390002798054508</v>
      </c>
      <c r="CO227" s="7">
        <f t="shared" si="328"/>
        <v>1.1374553237370828</v>
      </c>
      <c r="CP227" s="7">
        <f t="shared" si="329"/>
        <v>1.135910367668715</v>
      </c>
      <c r="CQ227" s="7">
        <f t="shared" si="329"/>
        <v>1.134365411600347</v>
      </c>
      <c r="CR227" s="7">
        <f t="shared" si="329"/>
        <v>1.132820455531979</v>
      </c>
      <c r="CS227" s="7">
        <f t="shared" si="329"/>
        <v>1.1312754994636112</v>
      </c>
      <c r="CT227" s="7">
        <f t="shared" si="329"/>
        <v>1.1297305433952431</v>
      </c>
      <c r="CU227" s="7">
        <f t="shared" si="329"/>
        <v>1.1281855873268753</v>
      </c>
      <c r="CV227" s="7">
        <f t="shared" si="329"/>
        <v>1.1266406312585073</v>
      </c>
      <c r="CW227" s="7">
        <f t="shared" si="329"/>
        <v>1.1250956751901393</v>
      </c>
      <c r="CX227" s="7">
        <f t="shared" si="329"/>
        <v>1.1235507191217715</v>
      </c>
      <c r="CY227" s="7">
        <f t="shared" si="329"/>
        <v>1.1220057630534035</v>
      </c>
      <c r="CZ227" s="7">
        <f t="shared" si="329"/>
        <v>1.1204608069850357</v>
      </c>
      <c r="DA227" s="7">
        <f t="shared" si="329"/>
        <v>1.1189158509166677</v>
      </c>
      <c r="DB227" s="7">
        <f t="shared" si="329"/>
        <v>1.1173708948482997</v>
      </c>
      <c r="DC227" s="7">
        <f t="shared" si="329"/>
        <v>1.1158259387799319</v>
      </c>
      <c r="DD227" s="7">
        <f t="shared" si="330"/>
        <v>1.114361714182154</v>
      </c>
      <c r="DE227" s="7">
        <f t="shared" si="330"/>
        <v>1.1128974895843757</v>
      </c>
      <c r="DF227" s="7">
        <f t="shared" si="330"/>
        <v>1.1114332649865974</v>
      </c>
      <c r="DG227" s="7">
        <f t="shared" si="330"/>
        <v>1.1099690403888194</v>
      </c>
      <c r="DH227" s="7">
        <f t="shared" si="330"/>
        <v>1.1085048157910413</v>
      </c>
      <c r="DI227" s="7">
        <f t="shared" si="330"/>
        <v>1.107040591193263</v>
      </c>
      <c r="DJ227" s="7">
        <f t="shared" si="330"/>
        <v>1.105576366595485</v>
      </c>
      <c r="DK227" s="7">
        <f t="shared" si="330"/>
        <v>1.1041121419977067</v>
      </c>
      <c r="DL227" s="7">
        <f t="shared" si="330"/>
        <v>1.1026479173999286</v>
      </c>
      <c r="DM227" s="7">
        <f t="shared" si="330"/>
        <v>1.1011836928021503</v>
      </c>
      <c r="DN227" s="7">
        <f t="shared" si="331"/>
        <v>1.0997194682043723</v>
      </c>
      <c r="DO227" s="7">
        <f t="shared" si="331"/>
        <v>1.098255243606594</v>
      </c>
      <c r="DP227" s="7">
        <f t="shared" si="331"/>
        <v>1.0967910190088159</v>
      </c>
      <c r="DQ227" s="7">
        <f t="shared" si="331"/>
        <v>1.0953267944110379</v>
      </c>
      <c r="DR227" s="7">
        <f t="shared" si="331"/>
        <v>1.0938625698132596</v>
      </c>
      <c r="DS227" s="7">
        <f t="shared" si="331"/>
        <v>1.0923983452154815</v>
      </c>
      <c r="DT227" s="7">
        <f t="shared" si="331"/>
        <v>1.0909341206177032</v>
      </c>
      <c r="DU227" s="7">
        <f t="shared" si="331"/>
        <v>1.0894698960199252</v>
      </c>
      <c r="DV227" s="7">
        <f t="shared" si="331"/>
        <v>1.0880056714221469</v>
      </c>
      <c r="DW227" s="7">
        <f t="shared" si="331"/>
        <v>1.0865414468243688</v>
      </c>
      <c r="DX227" s="7">
        <f t="shared" si="331"/>
        <v>1.0850772222265905</v>
      </c>
      <c r="DY227" s="7">
        <f t="shared" si="331"/>
        <v>1.0836129976288125</v>
      </c>
      <c r="DZ227" s="7">
        <f t="shared" si="331"/>
        <v>1.0821487730310342</v>
      </c>
      <c r="EA227" s="7">
        <f t="shared" si="331"/>
        <v>1.0806845484332561</v>
      </c>
      <c r="EC227" s="1">
        <v>2.2400000000000002</v>
      </c>
      <c r="ED227" s="4">
        <f t="shared" si="304"/>
        <v>1.25</v>
      </c>
      <c r="EE227" s="4">
        <f t="shared" si="305"/>
        <v>1.2482972469171203</v>
      </c>
      <c r="EF227" s="4">
        <f t="shared" si="306"/>
        <v>1.237007124409196</v>
      </c>
      <c r="EG227" s="4">
        <f t="shared" si="307"/>
        <v>1.2171933661265724</v>
      </c>
      <c r="EH227" s="4">
        <f t="shared" si="308"/>
        <v>1.1922946392006484</v>
      </c>
      <c r="EI227" s="4">
        <f t="shared" si="309"/>
        <v>1.1529048844207621</v>
      </c>
      <c r="EJ227" s="4">
        <f t="shared" si="310"/>
        <v>1.1158259387799319</v>
      </c>
      <c r="EK227" s="4">
        <f t="shared" si="311"/>
        <v>1.0806845484332559</v>
      </c>
    </row>
    <row r="228" spans="16:141" x14ac:dyDescent="0.35">
      <c r="P228" s="1">
        <f t="shared" si="292"/>
        <v>2.25</v>
      </c>
      <c r="Q228" s="7">
        <f t="shared" si="322"/>
        <v>1.2500000000000002</v>
      </c>
      <c r="R228" s="7">
        <f t="shared" si="322"/>
        <v>1.2497199419271583</v>
      </c>
      <c r="S228" s="7">
        <f t="shared" si="322"/>
        <v>1.2494398838543161</v>
      </c>
      <c r="T228" s="7">
        <f t="shared" si="322"/>
        <v>1.249159825781474</v>
      </c>
      <c r="U228" s="7">
        <f t="shared" si="322"/>
        <v>1.2488797677086321</v>
      </c>
      <c r="V228" s="7">
        <f t="shared" si="322"/>
        <v>1.2485997096357901</v>
      </c>
      <c r="W228" s="7">
        <f t="shared" si="322"/>
        <v>1.248319651562948</v>
      </c>
      <c r="X228" s="7">
        <f t="shared" si="323"/>
        <v>1.2473891201012695</v>
      </c>
      <c r="Y228" s="7">
        <f t="shared" si="323"/>
        <v>1.2464585886395914</v>
      </c>
      <c r="Z228" s="7">
        <f t="shared" si="323"/>
        <v>1.2455280571779133</v>
      </c>
      <c r="AA228" s="7">
        <f t="shared" si="323"/>
        <v>1.2445975257162349</v>
      </c>
      <c r="AB228" s="7">
        <f t="shared" si="323"/>
        <v>1.2436669942545566</v>
      </c>
      <c r="AC228" s="7">
        <f t="shared" si="323"/>
        <v>1.2427364627928785</v>
      </c>
      <c r="AD228" s="7">
        <f t="shared" si="323"/>
        <v>1.2418059313312004</v>
      </c>
      <c r="AE228" s="7">
        <f t="shared" si="323"/>
        <v>1.2408753998695221</v>
      </c>
      <c r="AF228" s="7">
        <f t="shared" si="323"/>
        <v>1.2399448684078438</v>
      </c>
      <c r="AG228" s="7">
        <f t="shared" si="323"/>
        <v>1.2390143369461657</v>
      </c>
      <c r="AH228" s="7">
        <f t="shared" si="323"/>
        <v>1.2380838054844876</v>
      </c>
      <c r="AI228" s="7">
        <f t="shared" si="323"/>
        <v>1.2371532740228093</v>
      </c>
      <c r="AJ228" s="7">
        <f t="shared" si="324"/>
        <v>1.2355215850357744</v>
      </c>
      <c r="AK228" s="7">
        <f t="shared" si="324"/>
        <v>1.2338898960487394</v>
      </c>
      <c r="AL228" s="7">
        <f t="shared" si="324"/>
        <v>1.2322582070617045</v>
      </c>
      <c r="AM228" s="7">
        <f t="shared" si="324"/>
        <v>1.2306265180746694</v>
      </c>
      <c r="AN228" s="7">
        <f t="shared" si="324"/>
        <v>1.2289948290876345</v>
      </c>
      <c r="AO228" s="7">
        <f t="shared" si="324"/>
        <v>1.2273631401005995</v>
      </c>
      <c r="AP228" s="7">
        <f t="shared" si="324"/>
        <v>1.2257314511135646</v>
      </c>
      <c r="AQ228" s="7">
        <f t="shared" si="324"/>
        <v>1.2240997621265297</v>
      </c>
      <c r="AR228" s="7">
        <f t="shared" si="324"/>
        <v>1.2224680731394948</v>
      </c>
      <c r="AS228" s="7">
        <f t="shared" si="324"/>
        <v>1.2208363841524597</v>
      </c>
      <c r="AT228" s="7">
        <f t="shared" si="324"/>
        <v>1.2192046951654247</v>
      </c>
      <c r="AU228" s="7">
        <f t="shared" si="324"/>
        <v>1.2175730061783898</v>
      </c>
      <c r="AV228" s="7">
        <f t="shared" si="325"/>
        <v>1.2155150525960405</v>
      </c>
      <c r="AW228" s="7">
        <f t="shared" si="325"/>
        <v>1.2134570990136913</v>
      </c>
      <c r="AX228" s="7">
        <f t="shared" si="325"/>
        <v>1.211399145431342</v>
      </c>
      <c r="AY228" s="7">
        <f t="shared" si="325"/>
        <v>1.2093411918489927</v>
      </c>
      <c r="AZ228" s="7">
        <f t="shared" si="325"/>
        <v>1.2072832382666434</v>
      </c>
      <c r="BA228" s="7">
        <f t="shared" si="325"/>
        <v>1.2052252846842939</v>
      </c>
      <c r="BB228" s="7">
        <f t="shared" si="325"/>
        <v>1.2031673311019446</v>
      </c>
      <c r="BC228" s="7">
        <f t="shared" si="325"/>
        <v>1.2011093775195953</v>
      </c>
      <c r="BD228" s="7">
        <f t="shared" si="325"/>
        <v>1.1990514239372461</v>
      </c>
      <c r="BE228" s="7">
        <f t="shared" si="325"/>
        <v>1.1969934703548968</v>
      </c>
      <c r="BF228" s="7">
        <f t="shared" si="325"/>
        <v>1.1949355167725475</v>
      </c>
      <c r="BG228" s="7">
        <f t="shared" si="325"/>
        <v>1.1928775631901982</v>
      </c>
      <c r="BH228" s="7">
        <f t="shared" si="326"/>
        <v>1.1912456965628959</v>
      </c>
      <c r="BI228" s="7">
        <f t="shared" si="326"/>
        <v>1.1896138299355936</v>
      </c>
      <c r="BJ228" s="7">
        <f t="shared" si="326"/>
        <v>1.1879819633082913</v>
      </c>
      <c r="BK228" s="7">
        <f t="shared" si="326"/>
        <v>1.186350096680989</v>
      </c>
      <c r="BL228" s="7">
        <f t="shared" si="326"/>
        <v>1.1847182300536867</v>
      </c>
      <c r="BM228" s="7">
        <f t="shared" si="326"/>
        <v>1.1830863634263844</v>
      </c>
      <c r="BN228" s="7">
        <f t="shared" si="326"/>
        <v>1.1814544967990821</v>
      </c>
      <c r="BO228" s="7">
        <f t="shared" si="326"/>
        <v>1.1798226301717798</v>
      </c>
      <c r="BP228" s="7">
        <f t="shared" si="326"/>
        <v>1.1781907635444775</v>
      </c>
      <c r="BQ228" s="7">
        <f t="shared" si="326"/>
        <v>1.1765588969171752</v>
      </c>
      <c r="BR228" s="7">
        <f t="shared" si="327"/>
        <v>1.1749270302898729</v>
      </c>
      <c r="BS228" s="7">
        <f t="shared" si="327"/>
        <v>1.1732951636625706</v>
      </c>
      <c r="BT228" s="7">
        <f t="shared" si="327"/>
        <v>1.1716632970352681</v>
      </c>
      <c r="BU228" s="7">
        <f t="shared" si="327"/>
        <v>1.1700314304079658</v>
      </c>
      <c r="BV228" s="7">
        <f t="shared" si="327"/>
        <v>1.1683995637806635</v>
      </c>
      <c r="BW228" s="7">
        <f t="shared" si="327"/>
        <v>1.1667676971533611</v>
      </c>
      <c r="BX228" s="7">
        <f t="shared" si="327"/>
        <v>1.1651358305260588</v>
      </c>
      <c r="BY228" s="7">
        <f t="shared" si="327"/>
        <v>1.1635039638987565</v>
      </c>
      <c r="BZ228" s="7">
        <f t="shared" si="327"/>
        <v>1.1618720972714542</v>
      </c>
      <c r="CA228" s="7">
        <f t="shared" si="327"/>
        <v>1.1602402306441519</v>
      </c>
      <c r="CB228" s="7">
        <f t="shared" si="327"/>
        <v>1.1586083640168496</v>
      </c>
      <c r="CC228" s="7">
        <f t="shared" si="327"/>
        <v>1.1569764973895473</v>
      </c>
      <c r="CD228" s="7">
        <f t="shared" si="327"/>
        <v>1.155344630762245</v>
      </c>
      <c r="CE228" s="7">
        <f t="shared" si="327"/>
        <v>1.1537127641349427</v>
      </c>
      <c r="CF228" s="7">
        <f t="shared" si="328"/>
        <v>1.1521756626936901</v>
      </c>
      <c r="CG228" s="7">
        <f t="shared" si="328"/>
        <v>1.1506385612524372</v>
      </c>
      <c r="CH228" s="7">
        <f t="shared" si="328"/>
        <v>1.1491014598111844</v>
      </c>
      <c r="CI228" s="7">
        <f t="shared" si="328"/>
        <v>1.1475643583699313</v>
      </c>
      <c r="CJ228" s="7">
        <f t="shared" si="328"/>
        <v>1.1460272569286785</v>
      </c>
      <c r="CK228" s="7">
        <f t="shared" si="328"/>
        <v>1.1444901554874256</v>
      </c>
      <c r="CL228" s="7">
        <f t="shared" si="328"/>
        <v>1.1429530540461728</v>
      </c>
      <c r="CM228" s="7">
        <f t="shared" si="328"/>
        <v>1.1414159526049199</v>
      </c>
      <c r="CN228" s="7">
        <f t="shared" si="328"/>
        <v>1.1398788511636671</v>
      </c>
      <c r="CO228" s="7">
        <f t="shared" si="328"/>
        <v>1.1383417497224142</v>
      </c>
      <c r="CP228" s="7">
        <f t="shared" si="329"/>
        <v>1.1368046482811613</v>
      </c>
      <c r="CQ228" s="7">
        <f t="shared" si="329"/>
        <v>1.1352675468399083</v>
      </c>
      <c r="CR228" s="7">
        <f t="shared" si="329"/>
        <v>1.1337304453986554</v>
      </c>
      <c r="CS228" s="7">
        <f t="shared" si="329"/>
        <v>1.1321933439574026</v>
      </c>
      <c r="CT228" s="7">
        <f t="shared" si="329"/>
        <v>1.1306562425161497</v>
      </c>
      <c r="CU228" s="7">
        <f t="shared" si="329"/>
        <v>1.1291191410748969</v>
      </c>
      <c r="CV228" s="7">
        <f t="shared" si="329"/>
        <v>1.127582039633644</v>
      </c>
      <c r="CW228" s="7">
        <f t="shared" si="329"/>
        <v>1.1260449381923912</v>
      </c>
      <c r="CX228" s="7">
        <f t="shared" si="329"/>
        <v>1.1245078367511381</v>
      </c>
      <c r="CY228" s="7">
        <f t="shared" si="329"/>
        <v>1.1229707353098852</v>
      </c>
      <c r="CZ228" s="7">
        <f t="shared" si="329"/>
        <v>1.1214336338686324</v>
      </c>
      <c r="DA228" s="7">
        <f t="shared" si="329"/>
        <v>1.1198965324273795</v>
      </c>
      <c r="DB228" s="7">
        <f t="shared" si="329"/>
        <v>1.1183594309861267</v>
      </c>
      <c r="DC228" s="7">
        <f t="shared" si="329"/>
        <v>1.1168223295448738</v>
      </c>
      <c r="DD228" s="7">
        <f t="shared" si="330"/>
        <v>1.1153672316903778</v>
      </c>
      <c r="DE228" s="7">
        <f t="shared" si="330"/>
        <v>1.1139121338358822</v>
      </c>
      <c r="DF228" s="7">
        <f t="shared" si="330"/>
        <v>1.1124570359813866</v>
      </c>
      <c r="DG228" s="7">
        <f t="shared" si="330"/>
        <v>1.111001938126891</v>
      </c>
      <c r="DH228" s="7">
        <f t="shared" si="330"/>
        <v>1.1095468402723951</v>
      </c>
      <c r="DI228" s="7">
        <f t="shared" si="330"/>
        <v>1.1080917424178995</v>
      </c>
      <c r="DJ228" s="7">
        <f t="shared" si="330"/>
        <v>1.1066366445634039</v>
      </c>
      <c r="DK228" s="7">
        <f t="shared" si="330"/>
        <v>1.1051815467089083</v>
      </c>
      <c r="DL228" s="7">
        <f t="shared" si="330"/>
        <v>1.1037264488544127</v>
      </c>
      <c r="DM228" s="7">
        <f t="shared" si="330"/>
        <v>1.1022713509999171</v>
      </c>
      <c r="DN228" s="7">
        <f t="shared" si="331"/>
        <v>1.1008162531454215</v>
      </c>
      <c r="DO228" s="7">
        <f t="shared" si="331"/>
        <v>1.0993611552909259</v>
      </c>
      <c r="DP228" s="7">
        <f t="shared" si="331"/>
        <v>1.0979060574364303</v>
      </c>
      <c r="DQ228" s="7">
        <f t="shared" si="331"/>
        <v>1.0964509595819345</v>
      </c>
      <c r="DR228" s="7">
        <f t="shared" si="331"/>
        <v>1.0949958617274389</v>
      </c>
      <c r="DS228" s="7">
        <f t="shared" si="331"/>
        <v>1.0935407638729433</v>
      </c>
      <c r="DT228" s="7">
        <f t="shared" si="331"/>
        <v>1.0920856660184477</v>
      </c>
      <c r="DU228" s="7">
        <f t="shared" si="331"/>
        <v>1.0906305681639521</v>
      </c>
      <c r="DV228" s="7">
        <f t="shared" si="331"/>
        <v>1.0891754703094565</v>
      </c>
      <c r="DW228" s="7">
        <f t="shared" si="331"/>
        <v>1.0877203724549609</v>
      </c>
      <c r="DX228" s="7">
        <f t="shared" si="331"/>
        <v>1.0862652746004651</v>
      </c>
      <c r="DY228" s="7">
        <f t="shared" si="331"/>
        <v>1.0848101767459695</v>
      </c>
      <c r="DZ228" s="7">
        <f t="shared" si="331"/>
        <v>1.0833550788914739</v>
      </c>
      <c r="EA228" s="7">
        <f t="shared" si="331"/>
        <v>1.0818999810369783</v>
      </c>
      <c r="EC228" s="1">
        <v>2.25</v>
      </c>
      <c r="ED228" s="4">
        <f t="shared" si="304"/>
        <v>1.25</v>
      </c>
      <c r="EE228" s="4">
        <f t="shared" si="305"/>
        <v>1.2483196515629478</v>
      </c>
      <c r="EF228" s="4">
        <f t="shared" si="306"/>
        <v>1.2371532740228093</v>
      </c>
      <c r="EG228" s="4">
        <f t="shared" si="307"/>
        <v>1.2175730061783898</v>
      </c>
      <c r="EH228" s="4">
        <f t="shared" si="308"/>
        <v>1.1928775631901982</v>
      </c>
      <c r="EI228" s="4">
        <f t="shared" si="309"/>
        <v>1.1537127641349427</v>
      </c>
      <c r="EJ228" s="4">
        <f t="shared" si="310"/>
        <v>1.1168223295448736</v>
      </c>
      <c r="EK228" s="4">
        <f t="shared" si="311"/>
        <v>1.0818999810369785</v>
      </c>
    </row>
    <row r="229" spans="16:141" x14ac:dyDescent="0.35">
      <c r="P229" s="1">
        <f t="shared" si="292"/>
        <v>2.2599999999999998</v>
      </c>
      <c r="Q229" s="7">
        <f t="shared" si="322"/>
        <v>1.25</v>
      </c>
      <c r="R229" s="7">
        <f t="shared" si="322"/>
        <v>1.2497236760347958</v>
      </c>
      <c r="S229" s="7">
        <f t="shared" si="322"/>
        <v>1.2494473520695917</v>
      </c>
      <c r="T229" s="7">
        <f t="shared" si="322"/>
        <v>1.2491710281043875</v>
      </c>
      <c r="U229" s="7">
        <f t="shared" si="322"/>
        <v>1.2488947041391834</v>
      </c>
      <c r="V229" s="7">
        <f t="shared" si="322"/>
        <v>1.2486183801739792</v>
      </c>
      <c r="W229" s="7">
        <f t="shared" si="322"/>
        <v>1.248342056208775</v>
      </c>
      <c r="X229" s="7">
        <f t="shared" si="323"/>
        <v>1.2474218368277457</v>
      </c>
      <c r="Y229" s="7">
        <f t="shared" si="323"/>
        <v>1.2465016174467163</v>
      </c>
      <c r="Z229" s="7">
        <f t="shared" si="323"/>
        <v>1.2455813980656869</v>
      </c>
      <c r="AA229" s="7">
        <f t="shared" si="323"/>
        <v>1.2446611786846575</v>
      </c>
      <c r="AB229" s="7">
        <f t="shared" si="323"/>
        <v>1.2437409593036282</v>
      </c>
      <c r="AC229" s="7">
        <f t="shared" si="323"/>
        <v>1.2428207399225988</v>
      </c>
      <c r="AD229" s="7">
        <f t="shared" si="323"/>
        <v>1.2419005205415696</v>
      </c>
      <c r="AE229" s="7">
        <f t="shared" si="323"/>
        <v>1.2409803011605403</v>
      </c>
      <c r="AF229" s="7">
        <f t="shared" si="323"/>
        <v>1.2400600817795109</v>
      </c>
      <c r="AG229" s="7">
        <f t="shared" si="323"/>
        <v>1.2391398623984815</v>
      </c>
      <c r="AH229" s="7">
        <f t="shared" si="323"/>
        <v>1.2382196430174521</v>
      </c>
      <c r="AI229" s="7">
        <f t="shared" si="323"/>
        <v>1.2372994236364228</v>
      </c>
      <c r="AJ229" s="7">
        <f t="shared" si="324"/>
        <v>1.2356871921859047</v>
      </c>
      <c r="AK229" s="7">
        <f t="shared" si="324"/>
        <v>1.2340749607353869</v>
      </c>
      <c r="AL229" s="7">
        <f t="shared" si="324"/>
        <v>1.2324627292848689</v>
      </c>
      <c r="AM229" s="7">
        <f t="shared" si="324"/>
        <v>1.2308504978343509</v>
      </c>
      <c r="AN229" s="7">
        <f t="shared" si="324"/>
        <v>1.229238266383833</v>
      </c>
      <c r="AO229" s="7">
        <f t="shared" si="324"/>
        <v>1.227626034933315</v>
      </c>
      <c r="AP229" s="7">
        <f t="shared" si="324"/>
        <v>1.226013803482797</v>
      </c>
      <c r="AQ229" s="7">
        <f t="shared" si="324"/>
        <v>1.2244015720322792</v>
      </c>
      <c r="AR229" s="7">
        <f t="shared" si="324"/>
        <v>1.2227893405817611</v>
      </c>
      <c r="AS229" s="7">
        <f t="shared" si="324"/>
        <v>1.2211771091312431</v>
      </c>
      <c r="AT229" s="7">
        <f t="shared" si="324"/>
        <v>1.2195648776807253</v>
      </c>
      <c r="AU229" s="7">
        <f t="shared" si="324"/>
        <v>1.2179526462302073</v>
      </c>
      <c r="AV229" s="7">
        <f t="shared" si="325"/>
        <v>1.2159116329760022</v>
      </c>
      <c r="AW229" s="7">
        <f t="shared" si="325"/>
        <v>1.2138706197217974</v>
      </c>
      <c r="AX229" s="7">
        <f t="shared" si="325"/>
        <v>1.2118296064675924</v>
      </c>
      <c r="AY229" s="7">
        <f t="shared" si="325"/>
        <v>1.2097885932133876</v>
      </c>
      <c r="AZ229" s="7">
        <f t="shared" si="325"/>
        <v>1.2077475799591826</v>
      </c>
      <c r="BA229" s="7">
        <f t="shared" si="325"/>
        <v>1.2057065667049778</v>
      </c>
      <c r="BB229" s="7">
        <f t="shared" si="325"/>
        <v>1.2036655534507728</v>
      </c>
      <c r="BC229" s="7">
        <f t="shared" si="325"/>
        <v>1.2016245401965679</v>
      </c>
      <c r="BD229" s="7">
        <f t="shared" si="325"/>
        <v>1.1995835269423629</v>
      </c>
      <c r="BE229" s="7">
        <f t="shared" si="325"/>
        <v>1.1975425136881581</v>
      </c>
      <c r="BF229" s="7">
        <f t="shared" si="325"/>
        <v>1.1955015004339531</v>
      </c>
      <c r="BG229" s="7">
        <f t="shared" si="325"/>
        <v>1.1934604871797483</v>
      </c>
      <c r="BH229" s="7">
        <f t="shared" si="326"/>
        <v>1.1918379937076391</v>
      </c>
      <c r="BI229" s="7">
        <f t="shared" si="326"/>
        <v>1.1902155002355297</v>
      </c>
      <c r="BJ229" s="7">
        <f t="shared" si="326"/>
        <v>1.1885930067634205</v>
      </c>
      <c r="BK229" s="7">
        <f t="shared" si="326"/>
        <v>1.1869705132913111</v>
      </c>
      <c r="BL229" s="7">
        <f t="shared" si="326"/>
        <v>1.1853480198192017</v>
      </c>
      <c r="BM229" s="7">
        <f t="shared" si="326"/>
        <v>1.1837255263470923</v>
      </c>
      <c r="BN229" s="7">
        <f t="shared" si="326"/>
        <v>1.1821030328749829</v>
      </c>
      <c r="BO229" s="7">
        <f t="shared" si="326"/>
        <v>1.1804805394028737</v>
      </c>
      <c r="BP229" s="7">
        <f t="shared" si="326"/>
        <v>1.1788580459307643</v>
      </c>
      <c r="BQ229" s="7">
        <f t="shared" si="326"/>
        <v>1.1772355524586549</v>
      </c>
      <c r="BR229" s="7">
        <f t="shared" si="327"/>
        <v>1.1756130589865454</v>
      </c>
      <c r="BS229" s="7">
        <f t="shared" si="327"/>
        <v>1.173990565514436</v>
      </c>
      <c r="BT229" s="7">
        <f t="shared" si="327"/>
        <v>1.1723680720423268</v>
      </c>
      <c r="BU229" s="7">
        <f t="shared" si="327"/>
        <v>1.1707455785702174</v>
      </c>
      <c r="BV229" s="7">
        <f t="shared" si="327"/>
        <v>1.169123085098108</v>
      </c>
      <c r="BW229" s="7">
        <f t="shared" si="327"/>
        <v>1.1675005916259986</v>
      </c>
      <c r="BX229" s="7">
        <f t="shared" si="327"/>
        <v>1.1658780981538892</v>
      </c>
      <c r="BY229" s="7">
        <f t="shared" si="327"/>
        <v>1.16425560468178</v>
      </c>
      <c r="BZ229" s="7">
        <f t="shared" si="327"/>
        <v>1.1626331112096706</v>
      </c>
      <c r="CA229" s="7">
        <f t="shared" si="327"/>
        <v>1.1610106177375612</v>
      </c>
      <c r="CB229" s="7">
        <f t="shared" si="327"/>
        <v>1.1593881242654518</v>
      </c>
      <c r="CC229" s="7">
        <f t="shared" si="327"/>
        <v>1.1577656307933426</v>
      </c>
      <c r="CD229" s="7">
        <f t="shared" si="327"/>
        <v>1.1561431373212332</v>
      </c>
      <c r="CE229" s="7">
        <f t="shared" si="327"/>
        <v>1.1545206438491238</v>
      </c>
      <c r="CF229" s="7">
        <f t="shared" si="328"/>
        <v>1.1529913970349857</v>
      </c>
      <c r="CG229" s="7">
        <f t="shared" si="328"/>
        <v>1.151462150220848</v>
      </c>
      <c r="CH229" s="7">
        <f t="shared" si="328"/>
        <v>1.1499329034067101</v>
      </c>
      <c r="CI229" s="7">
        <f t="shared" si="328"/>
        <v>1.1484036565925722</v>
      </c>
      <c r="CJ229" s="7">
        <f t="shared" si="328"/>
        <v>1.1468744097784345</v>
      </c>
      <c r="CK229" s="7">
        <f t="shared" si="328"/>
        <v>1.1453451629642966</v>
      </c>
      <c r="CL229" s="7">
        <f t="shared" si="328"/>
        <v>1.1438159161501587</v>
      </c>
      <c r="CM229" s="7">
        <f t="shared" si="328"/>
        <v>1.142286669336021</v>
      </c>
      <c r="CN229" s="7">
        <f t="shared" si="328"/>
        <v>1.1407574225218831</v>
      </c>
      <c r="CO229" s="7">
        <f t="shared" si="328"/>
        <v>1.1392281757077451</v>
      </c>
      <c r="CP229" s="7">
        <f t="shared" si="329"/>
        <v>1.1376989288936075</v>
      </c>
      <c r="CQ229" s="7">
        <f t="shared" si="329"/>
        <v>1.1361696820794696</v>
      </c>
      <c r="CR229" s="7">
        <f t="shared" si="329"/>
        <v>1.1346404352653316</v>
      </c>
      <c r="CS229" s="7">
        <f t="shared" si="329"/>
        <v>1.133111188451194</v>
      </c>
      <c r="CT229" s="7">
        <f t="shared" si="329"/>
        <v>1.1315819416370561</v>
      </c>
      <c r="CU229" s="7">
        <f t="shared" si="329"/>
        <v>1.1300526948229181</v>
      </c>
      <c r="CV229" s="7">
        <f t="shared" si="329"/>
        <v>1.1285234480087805</v>
      </c>
      <c r="CW229" s="7">
        <f t="shared" si="329"/>
        <v>1.1269942011946426</v>
      </c>
      <c r="CX229" s="7">
        <f t="shared" si="329"/>
        <v>1.1254649543805046</v>
      </c>
      <c r="CY229" s="7">
        <f t="shared" si="329"/>
        <v>1.123935707566367</v>
      </c>
      <c r="CZ229" s="7">
        <f t="shared" si="329"/>
        <v>1.1224064607522291</v>
      </c>
      <c r="DA229" s="7">
        <f t="shared" si="329"/>
        <v>1.1208772139380911</v>
      </c>
      <c r="DB229" s="7">
        <f t="shared" si="329"/>
        <v>1.1193479671239535</v>
      </c>
      <c r="DC229" s="7">
        <f t="shared" si="329"/>
        <v>1.1178187203098155</v>
      </c>
      <c r="DD229" s="7">
        <f t="shared" si="330"/>
        <v>1.1163727491986024</v>
      </c>
      <c r="DE229" s="7">
        <f t="shared" si="330"/>
        <v>1.1149267780873893</v>
      </c>
      <c r="DF229" s="7">
        <f t="shared" si="330"/>
        <v>1.1134808069761761</v>
      </c>
      <c r="DG229" s="7">
        <f t="shared" si="330"/>
        <v>1.1120348358649632</v>
      </c>
      <c r="DH229" s="7">
        <f t="shared" si="330"/>
        <v>1.1105888647537501</v>
      </c>
      <c r="DI229" s="7">
        <f t="shared" si="330"/>
        <v>1.1091428936425369</v>
      </c>
      <c r="DJ229" s="7">
        <f t="shared" si="330"/>
        <v>1.1076969225313238</v>
      </c>
      <c r="DK229" s="7">
        <f t="shared" si="330"/>
        <v>1.1062509514201107</v>
      </c>
      <c r="DL229" s="7">
        <f t="shared" si="330"/>
        <v>1.1048049803088975</v>
      </c>
      <c r="DM229" s="7">
        <f t="shared" si="330"/>
        <v>1.1033590091976846</v>
      </c>
      <c r="DN229" s="7">
        <f t="shared" si="331"/>
        <v>1.1019130380864715</v>
      </c>
      <c r="DO229" s="7">
        <f t="shared" si="331"/>
        <v>1.1004670669752583</v>
      </c>
      <c r="DP229" s="7">
        <f t="shared" si="331"/>
        <v>1.0990210958640452</v>
      </c>
      <c r="DQ229" s="7">
        <f t="shared" si="331"/>
        <v>1.097575124752832</v>
      </c>
      <c r="DR229" s="7">
        <f t="shared" si="331"/>
        <v>1.0961291536416189</v>
      </c>
      <c r="DS229" s="7">
        <f t="shared" si="331"/>
        <v>1.094683182530406</v>
      </c>
      <c r="DT229" s="7">
        <f t="shared" si="331"/>
        <v>1.0932372114191928</v>
      </c>
      <c r="DU229" s="7">
        <f t="shared" si="331"/>
        <v>1.0917912403079797</v>
      </c>
      <c r="DV229" s="7">
        <f t="shared" si="331"/>
        <v>1.0903452691967666</v>
      </c>
      <c r="DW229" s="7">
        <f t="shared" si="331"/>
        <v>1.0888992980855534</v>
      </c>
      <c r="DX229" s="7">
        <f t="shared" si="331"/>
        <v>1.0874533269743403</v>
      </c>
      <c r="DY229" s="7">
        <f t="shared" si="331"/>
        <v>1.0860073558631274</v>
      </c>
      <c r="DZ229" s="7">
        <f t="shared" si="331"/>
        <v>1.0845613847519142</v>
      </c>
      <c r="EA229" s="7">
        <f t="shared" si="331"/>
        <v>1.0831154136407011</v>
      </c>
      <c r="EC229" s="1">
        <v>2.2599999999999998</v>
      </c>
      <c r="ED229" s="4">
        <f t="shared" si="304"/>
        <v>1.25</v>
      </c>
      <c r="EE229" s="4">
        <f t="shared" si="305"/>
        <v>1.248342056208775</v>
      </c>
      <c r="EF229" s="4">
        <f t="shared" si="306"/>
        <v>1.2372994236364228</v>
      </c>
      <c r="EG229" s="4">
        <f t="shared" si="307"/>
        <v>1.2179526462302073</v>
      </c>
      <c r="EH229" s="4">
        <f t="shared" si="308"/>
        <v>1.1934604871797483</v>
      </c>
      <c r="EI229" s="4">
        <f t="shared" si="309"/>
        <v>1.1545206438491236</v>
      </c>
      <c r="EJ229" s="4">
        <f t="shared" si="310"/>
        <v>1.1178187203098155</v>
      </c>
      <c r="EK229" s="4">
        <f t="shared" si="311"/>
        <v>1.0831154136407011</v>
      </c>
    </row>
    <row r="230" spans="16:141" x14ac:dyDescent="0.35">
      <c r="P230" s="1">
        <f t="shared" si="292"/>
        <v>2.27</v>
      </c>
      <c r="Q230" s="7">
        <f t="shared" si="322"/>
        <v>1.25</v>
      </c>
      <c r="R230" s="7">
        <f t="shared" si="322"/>
        <v>1.2497274101424338</v>
      </c>
      <c r="S230" s="7">
        <f t="shared" si="322"/>
        <v>1.2494548202848674</v>
      </c>
      <c r="T230" s="7">
        <f t="shared" si="322"/>
        <v>1.2491822304273013</v>
      </c>
      <c r="U230" s="7">
        <f t="shared" si="322"/>
        <v>1.2489096405697351</v>
      </c>
      <c r="V230" s="7">
        <f t="shared" si="322"/>
        <v>1.2486370507121687</v>
      </c>
      <c r="W230" s="7">
        <f t="shared" si="322"/>
        <v>1.2483644608546025</v>
      </c>
      <c r="X230" s="7">
        <f t="shared" si="323"/>
        <v>1.2474545535542221</v>
      </c>
      <c r="Y230" s="7">
        <f t="shared" si="323"/>
        <v>1.2465446462538414</v>
      </c>
      <c r="Z230" s="7">
        <f t="shared" si="323"/>
        <v>1.245634738953461</v>
      </c>
      <c r="AA230" s="7">
        <f t="shared" si="323"/>
        <v>1.2447248316530803</v>
      </c>
      <c r="AB230" s="7">
        <f t="shared" si="323"/>
        <v>1.2438149243526999</v>
      </c>
      <c r="AC230" s="7">
        <f t="shared" si="323"/>
        <v>1.2429050170523195</v>
      </c>
      <c r="AD230" s="7">
        <f t="shared" si="323"/>
        <v>1.2419951097519388</v>
      </c>
      <c r="AE230" s="7">
        <f t="shared" si="323"/>
        <v>1.2410852024515584</v>
      </c>
      <c r="AF230" s="7">
        <f t="shared" si="323"/>
        <v>1.2401752951511777</v>
      </c>
      <c r="AG230" s="7">
        <f t="shared" si="323"/>
        <v>1.2392653878507973</v>
      </c>
      <c r="AH230" s="7">
        <f t="shared" si="323"/>
        <v>1.2383554805504167</v>
      </c>
      <c r="AI230" s="7">
        <f t="shared" si="323"/>
        <v>1.2374455732500362</v>
      </c>
      <c r="AJ230" s="7">
        <f t="shared" si="324"/>
        <v>1.2358527993360353</v>
      </c>
      <c r="AK230" s="7">
        <f t="shared" si="324"/>
        <v>1.2342600254220344</v>
      </c>
      <c r="AL230" s="7">
        <f t="shared" si="324"/>
        <v>1.2326672515080332</v>
      </c>
      <c r="AM230" s="7">
        <f t="shared" si="324"/>
        <v>1.2310744775940323</v>
      </c>
      <c r="AN230" s="7">
        <f t="shared" si="324"/>
        <v>1.2294817036800314</v>
      </c>
      <c r="AO230" s="7">
        <f t="shared" si="324"/>
        <v>1.2278889297660305</v>
      </c>
      <c r="AP230" s="7">
        <f t="shared" si="324"/>
        <v>1.2262961558520296</v>
      </c>
      <c r="AQ230" s="7">
        <f t="shared" si="324"/>
        <v>1.2247033819380286</v>
      </c>
      <c r="AR230" s="7">
        <f t="shared" si="324"/>
        <v>1.2231106080240277</v>
      </c>
      <c r="AS230" s="7">
        <f t="shared" si="324"/>
        <v>1.2215178341100266</v>
      </c>
      <c r="AT230" s="7">
        <f t="shared" si="324"/>
        <v>1.2199250601960256</v>
      </c>
      <c r="AU230" s="7">
        <f t="shared" si="324"/>
        <v>1.2183322862820247</v>
      </c>
      <c r="AV230" s="7">
        <f t="shared" si="325"/>
        <v>1.2163082133559642</v>
      </c>
      <c r="AW230" s="7">
        <f t="shared" si="325"/>
        <v>1.2142841404299036</v>
      </c>
      <c r="AX230" s="7">
        <f t="shared" si="325"/>
        <v>1.2122600675038431</v>
      </c>
      <c r="AY230" s="7">
        <f t="shared" si="325"/>
        <v>1.2102359945777825</v>
      </c>
      <c r="AZ230" s="7">
        <f t="shared" si="325"/>
        <v>1.208211921651722</v>
      </c>
      <c r="BA230" s="7">
        <f t="shared" si="325"/>
        <v>1.2061878487256616</v>
      </c>
      <c r="BB230" s="7">
        <f t="shared" si="325"/>
        <v>1.2041637757996011</v>
      </c>
      <c r="BC230" s="7">
        <f t="shared" si="325"/>
        <v>1.2021397028735405</v>
      </c>
      <c r="BD230" s="7">
        <f t="shared" si="325"/>
        <v>1.20011562994748</v>
      </c>
      <c r="BE230" s="7">
        <f t="shared" si="325"/>
        <v>1.1980915570214195</v>
      </c>
      <c r="BF230" s="7">
        <f t="shared" si="325"/>
        <v>1.1960674840953589</v>
      </c>
      <c r="BG230" s="7">
        <f t="shared" si="325"/>
        <v>1.1940434111692984</v>
      </c>
      <c r="BH230" s="7">
        <f t="shared" si="326"/>
        <v>1.1924302908523818</v>
      </c>
      <c r="BI230" s="7">
        <f t="shared" si="326"/>
        <v>1.1908171705354655</v>
      </c>
      <c r="BJ230" s="7">
        <f t="shared" si="326"/>
        <v>1.189204050218549</v>
      </c>
      <c r="BK230" s="7">
        <f t="shared" si="326"/>
        <v>1.1875909299016327</v>
      </c>
      <c r="BL230" s="7">
        <f t="shared" si="326"/>
        <v>1.1859778095847162</v>
      </c>
      <c r="BM230" s="7">
        <f t="shared" si="326"/>
        <v>1.1843646892677997</v>
      </c>
      <c r="BN230" s="7">
        <f t="shared" si="326"/>
        <v>1.1827515689508834</v>
      </c>
      <c r="BO230" s="7">
        <f t="shared" si="326"/>
        <v>1.1811384486339669</v>
      </c>
      <c r="BP230" s="7">
        <f t="shared" si="326"/>
        <v>1.1795253283170506</v>
      </c>
      <c r="BQ230" s="7">
        <f t="shared" si="326"/>
        <v>1.1779122080001341</v>
      </c>
      <c r="BR230" s="7">
        <f t="shared" si="327"/>
        <v>1.1762990876832178</v>
      </c>
      <c r="BS230" s="7">
        <f t="shared" si="327"/>
        <v>1.1746859673663013</v>
      </c>
      <c r="BT230" s="7">
        <f t="shared" si="327"/>
        <v>1.1730728470493847</v>
      </c>
      <c r="BU230" s="7">
        <f t="shared" si="327"/>
        <v>1.1714597267324685</v>
      </c>
      <c r="BV230" s="7">
        <f t="shared" si="327"/>
        <v>1.1698466064155519</v>
      </c>
      <c r="BW230" s="7">
        <f t="shared" si="327"/>
        <v>1.1682334860986356</v>
      </c>
      <c r="BX230" s="7">
        <f t="shared" si="327"/>
        <v>1.1666203657817191</v>
      </c>
      <c r="BY230" s="7">
        <f t="shared" si="327"/>
        <v>1.1650072454648026</v>
      </c>
      <c r="BZ230" s="7">
        <f t="shared" si="327"/>
        <v>1.1633941251478863</v>
      </c>
      <c r="CA230" s="7">
        <f t="shared" si="327"/>
        <v>1.1617810048309698</v>
      </c>
      <c r="CB230" s="7">
        <f t="shared" si="327"/>
        <v>1.1601678845140535</v>
      </c>
      <c r="CC230" s="7">
        <f t="shared" si="327"/>
        <v>1.158554764197137</v>
      </c>
      <c r="CD230" s="7">
        <f t="shared" si="327"/>
        <v>1.1569416438802207</v>
      </c>
      <c r="CE230" s="7">
        <f t="shared" si="327"/>
        <v>1.1553285235633042</v>
      </c>
      <c r="CF230" s="7">
        <f t="shared" si="328"/>
        <v>1.1538071313762814</v>
      </c>
      <c r="CG230" s="7">
        <f t="shared" si="328"/>
        <v>1.1522857391892587</v>
      </c>
      <c r="CH230" s="7">
        <f t="shared" si="328"/>
        <v>1.150764347002236</v>
      </c>
      <c r="CI230" s="7">
        <f t="shared" si="328"/>
        <v>1.149242954815213</v>
      </c>
      <c r="CJ230" s="7">
        <f t="shared" si="328"/>
        <v>1.1477215626281903</v>
      </c>
      <c r="CK230" s="7">
        <f t="shared" si="328"/>
        <v>1.1462001704411675</v>
      </c>
      <c r="CL230" s="7">
        <f t="shared" si="328"/>
        <v>1.1446787782541448</v>
      </c>
      <c r="CM230" s="7">
        <f t="shared" si="328"/>
        <v>1.143157386067122</v>
      </c>
      <c r="CN230" s="7">
        <f t="shared" si="328"/>
        <v>1.1416359938800991</v>
      </c>
      <c r="CO230" s="7">
        <f t="shared" si="328"/>
        <v>1.1401146016930763</v>
      </c>
      <c r="CP230" s="7">
        <f t="shared" si="329"/>
        <v>1.1385932095060536</v>
      </c>
      <c r="CQ230" s="7">
        <f t="shared" si="329"/>
        <v>1.1370718173190308</v>
      </c>
      <c r="CR230" s="7">
        <f t="shared" si="329"/>
        <v>1.1355504251320081</v>
      </c>
      <c r="CS230" s="7">
        <f t="shared" si="329"/>
        <v>1.1340290329449854</v>
      </c>
      <c r="CT230" s="7">
        <f t="shared" si="329"/>
        <v>1.1325076407579626</v>
      </c>
      <c r="CU230" s="7">
        <f t="shared" si="329"/>
        <v>1.1309862485709397</v>
      </c>
      <c r="CV230" s="7">
        <f t="shared" si="329"/>
        <v>1.1294648563839169</v>
      </c>
      <c r="CW230" s="7">
        <f t="shared" si="329"/>
        <v>1.1279434641968942</v>
      </c>
      <c r="CX230" s="7">
        <f t="shared" si="329"/>
        <v>1.1264220720098714</v>
      </c>
      <c r="CY230" s="7">
        <f t="shared" si="329"/>
        <v>1.1249006798228487</v>
      </c>
      <c r="CZ230" s="7">
        <f t="shared" si="329"/>
        <v>1.1233792876358257</v>
      </c>
      <c r="DA230" s="7">
        <f t="shared" si="329"/>
        <v>1.121857895448803</v>
      </c>
      <c r="DB230" s="7">
        <f t="shared" si="329"/>
        <v>1.1203365032617802</v>
      </c>
      <c r="DC230" s="7">
        <f t="shared" si="329"/>
        <v>1.1188151110747575</v>
      </c>
      <c r="DD230" s="7">
        <f t="shared" si="330"/>
        <v>1.1173782667068268</v>
      </c>
      <c r="DE230" s="7">
        <f t="shared" si="330"/>
        <v>1.1159414223388964</v>
      </c>
      <c r="DF230" s="7">
        <f t="shared" si="330"/>
        <v>1.1145045779709657</v>
      </c>
      <c r="DG230" s="7">
        <f t="shared" si="330"/>
        <v>1.1130677336030352</v>
      </c>
      <c r="DH230" s="7">
        <f t="shared" si="330"/>
        <v>1.1116308892351046</v>
      </c>
      <c r="DI230" s="7">
        <f t="shared" si="330"/>
        <v>1.1101940448671741</v>
      </c>
      <c r="DJ230" s="7">
        <f t="shared" si="330"/>
        <v>1.1087572004992434</v>
      </c>
      <c r="DK230" s="7">
        <f t="shared" si="330"/>
        <v>1.107320356131313</v>
      </c>
      <c r="DL230" s="7">
        <f t="shared" si="330"/>
        <v>1.1058835117633823</v>
      </c>
      <c r="DM230" s="7">
        <f t="shared" si="330"/>
        <v>1.1044466673954516</v>
      </c>
      <c r="DN230" s="7">
        <f t="shared" si="331"/>
        <v>1.1030098230275212</v>
      </c>
      <c r="DO230" s="7">
        <f t="shared" si="331"/>
        <v>1.1015729786595907</v>
      </c>
      <c r="DP230" s="7">
        <f t="shared" si="331"/>
        <v>1.10013613429166</v>
      </c>
      <c r="DQ230" s="7">
        <f t="shared" si="331"/>
        <v>1.0986992899237293</v>
      </c>
      <c r="DR230" s="7">
        <f t="shared" si="331"/>
        <v>1.0972624455557989</v>
      </c>
      <c r="DS230" s="7">
        <f t="shared" si="331"/>
        <v>1.0958256011878682</v>
      </c>
      <c r="DT230" s="7">
        <f t="shared" si="331"/>
        <v>1.0943887568199377</v>
      </c>
      <c r="DU230" s="7">
        <f t="shared" si="331"/>
        <v>1.0929519124520071</v>
      </c>
      <c r="DV230" s="7">
        <f t="shared" si="331"/>
        <v>1.0915150680840766</v>
      </c>
      <c r="DW230" s="7">
        <f t="shared" si="331"/>
        <v>1.0900782237161459</v>
      </c>
      <c r="DX230" s="7">
        <f t="shared" si="331"/>
        <v>1.0886413793482155</v>
      </c>
      <c r="DY230" s="7">
        <f t="shared" si="331"/>
        <v>1.0872045349802848</v>
      </c>
      <c r="DZ230" s="7">
        <f t="shared" si="331"/>
        <v>1.0857676906123541</v>
      </c>
      <c r="EA230" s="7">
        <f t="shared" si="331"/>
        <v>1.0843308462444237</v>
      </c>
      <c r="EC230" s="1">
        <v>2.27</v>
      </c>
      <c r="ED230" s="4">
        <f t="shared" si="304"/>
        <v>1.25</v>
      </c>
      <c r="EE230" s="4">
        <f t="shared" si="305"/>
        <v>1.2483644608546025</v>
      </c>
      <c r="EF230" s="4">
        <f t="shared" si="306"/>
        <v>1.2374455732500362</v>
      </c>
      <c r="EG230" s="4">
        <f t="shared" si="307"/>
        <v>1.2183322862820247</v>
      </c>
      <c r="EH230" s="4">
        <f t="shared" si="308"/>
        <v>1.1940434111692984</v>
      </c>
      <c r="EI230" s="4">
        <f t="shared" si="309"/>
        <v>1.1553285235633042</v>
      </c>
      <c r="EJ230" s="4">
        <f t="shared" si="310"/>
        <v>1.1188151110747575</v>
      </c>
      <c r="EK230" s="4">
        <f t="shared" si="311"/>
        <v>1.0843308462444237</v>
      </c>
    </row>
    <row r="231" spans="16:141" x14ac:dyDescent="0.35">
      <c r="P231" s="1">
        <f t="shared" si="292"/>
        <v>2.2799999999999998</v>
      </c>
      <c r="Q231" s="7">
        <f t="shared" si="322"/>
        <v>1.25</v>
      </c>
      <c r="R231" s="7">
        <f t="shared" si="322"/>
        <v>1.2497311442500716</v>
      </c>
      <c r="S231" s="7">
        <f t="shared" si="322"/>
        <v>1.2494622885001432</v>
      </c>
      <c r="T231" s="7">
        <f t="shared" si="322"/>
        <v>1.2491934327502148</v>
      </c>
      <c r="U231" s="7">
        <f t="shared" si="322"/>
        <v>1.2489245770002866</v>
      </c>
      <c r="V231" s="7">
        <f t="shared" si="322"/>
        <v>1.2486557212503582</v>
      </c>
      <c r="W231" s="7">
        <f t="shared" si="322"/>
        <v>1.2483868655004298</v>
      </c>
      <c r="X231" s="7">
        <f t="shared" si="323"/>
        <v>1.2474872702806981</v>
      </c>
      <c r="Y231" s="7">
        <f t="shared" si="323"/>
        <v>1.2465876750609663</v>
      </c>
      <c r="Z231" s="7">
        <f t="shared" si="323"/>
        <v>1.2456880798412346</v>
      </c>
      <c r="AA231" s="7">
        <f t="shared" si="323"/>
        <v>1.2447884846215029</v>
      </c>
      <c r="AB231" s="7">
        <f t="shared" si="323"/>
        <v>1.2438888894017712</v>
      </c>
      <c r="AC231" s="7">
        <f t="shared" si="323"/>
        <v>1.2429892941820397</v>
      </c>
      <c r="AD231" s="7">
        <f t="shared" si="323"/>
        <v>1.242089698962308</v>
      </c>
      <c r="AE231" s="7">
        <f t="shared" si="323"/>
        <v>1.2411901037425763</v>
      </c>
      <c r="AF231" s="7">
        <f t="shared" si="323"/>
        <v>1.2402905085228446</v>
      </c>
      <c r="AG231" s="7">
        <f t="shared" si="323"/>
        <v>1.2393909133031129</v>
      </c>
      <c r="AH231" s="7">
        <f t="shared" si="323"/>
        <v>1.2384913180833812</v>
      </c>
      <c r="AI231" s="7">
        <f t="shared" si="323"/>
        <v>1.2375917228636495</v>
      </c>
      <c r="AJ231" s="7">
        <f t="shared" si="324"/>
        <v>1.2360184064861655</v>
      </c>
      <c r="AK231" s="7">
        <f t="shared" si="324"/>
        <v>1.2344450901086816</v>
      </c>
      <c r="AL231" s="7">
        <f t="shared" si="324"/>
        <v>1.2328717737311976</v>
      </c>
      <c r="AM231" s="7">
        <f t="shared" si="324"/>
        <v>1.2312984573537138</v>
      </c>
      <c r="AN231" s="7">
        <f t="shared" si="324"/>
        <v>1.2297251409762298</v>
      </c>
      <c r="AO231" s="7">
        <f t="shared" si="324"/>
        <v>1.2281518245987457</v>
      </c>
      <c r="AP231" s="7">
        <f t="shared" si="324"/>
        <v>1.2265785082212619</v>
      </c>
      <c r="AQ231" s="7">
        <f t="shared" si="324"/>
        <v>1.2250051918437779</v>
      </c>
      <c r="AR231" s="7">
        <f t="shared" si="324"/>
        <v>1.2234318754662941</v>
      </c>
      <c r="AS231" s="7">
        <f t="shared" si="324"/>
        <v>1.22185855908881</v>
      </c>
      <c r="AT231" s="7">
        <f t="shared" si="324"/>
        <v>1.2202852427113262</v>
      </c>
      <c r="AU231" s="7">
        <f t="shared" si="324"/>
        <v>1.2187119263338422</v>
      </c>
      <c r="AV231" s="7">
        <f t="shared" si="325"/>
        <v>1.2167047937359261</v>
      </c>
      <c r="AW231" s="7">
        <f t="shared" si="325"/>
        <v>1.2146976611380098</v>
      </c>
      <c r="AX231" s="7">
        <f t="shared" si="325"/>
        <v>1.2126905285400937</v>
      </c>
      <c r="AY231" s="7">
        <f t="shared" si="325"/>
        <v>1.2106833959421774</v>
      </c>
      <c r="AZ231" s="7">
        <f t="shared" si="325"/>
        <v>1.2086762633442614</v>
      </c>
      <c r="BA231" s="7">
        <f t="shared" si="325"/>
        <v>1.2066691307463451</v>
      </c>
      <c r="BB231" s="7">
        <f t="shared" si="325"/>
        <v>1.204661998148429</v>
      </c>
      <c r="BC231" s="7">
        <f t="shared" si="325"/>
        <v>1.2026548655505129</v>
      </c>
      <c r="BD231" s="7">
        <f t="shared" si="325"/>
        <v>1.2006477329525966</v>
      </c>
      <c r="BE231" s="7">
        <f t="shared" si="325"/>
        <v>1.1986406003546806</v>
      </c>
      <c r="BF231" s="7">
        <f t="shared" si="325"/>
        <v>1.1966334677567643</v>
      </c>
      <c r="BG231" s="7">
        <f t="shared" si="325"/>
        <v>1.1946263351588482</v>
      </c>
      <c r="BH231" s="7">
        <f t="shared" si="326"/>
        <v>1.1930225879971248</v>
      </c>
      <c r="BI231" s="7">
        <f t="shared" si="326"/>
        <v>1.1914188408354012</v>
      </c>
      <c r="BJ231" s="7">
        <f t="shared" si="326"/>
        <v>1.1898150936736778</v>
      </c>
      <c r="BK231" s="7">
        <f t="shared" si="326"/>
        <v>1.1882113465119544</v>
      </c>
      <c r="BL231" s="7">
        <f t="shared" si="326"/>
        <v>1.1866075993502307</v>
      </c>
      <c r="BM231" s="7">
        <f t="shared" si="326"/>
        <v>1.1850038521885073</v>
      </c>
      <c r="BN231" s="7">
        <f t="shared" si="326"/>
        <v>1.1834001050267839</v>
      </c>
      <c r="BO231" s="7">
        <f t="shared" si="326"/>
        <v>1.1817963578650603</v>
      </c>
      <c r="BP231" s="7">
        <f t="shared" si="326"/>
        <v>1.1801926107033369</v>
      </c>
      <c r="BQ231" s="7">
        <f t="shared" si="326"/>
        <v>1.1785888635416135</v>
      </c>
      <c r="BR231" s="7">
        <f t="shared" si="327"/>
        <v>1.1769851163798899</v>
      </c>
      <c r="BS231" s="7">
        <f t="shared" si="327"/>
        <v>1.1753813692181665</v>
      </c>
      <c r="BT231" s="7">
        <f t="shared" si="327"/>
        <v>1.1737776220564431</v>
      </c>
      <c r="BU231" s="7">
        <f t="shared" si="327"/>
        <v>1.1721738748947195</v>
      </c>
      <c r="BV231" s="7">
        <f t="shared" si="327"/>
        <v>1.1705701277329961</v>
      </c>
      <c r="BW231" s="7">
        <f t="shared" si="327"/>
        <v>1.1689663805712727</v>
      </c>
      <c r="BX231" s="7">
        <f t="shared" si="327"/>
        <v>1.167362633409549</v>
      </c>
      <c r="BY231" s="7">
        <f t="shared" si="327"/>
        <v>1.1657588862478256</v>
      </c>
      <c r="BZ231" s="7">
        <f t="shared" si="327"/>
        <v>1.1641551390861022</v>
      </c>
      <c r="CA231" s="7">
        <f t="shared" si="327"/>
        <v>1.1625513919243786</v>
      </c>
      <c r="CB231" s="7">
        <f t="shared" si="327"/>
        <v>1.1609476447626552</v>
      </c>
      <c r="CC231" s="7">
        <f t="shared" si="327"/>
        <v>1.1593438976009318</v>
      </c>
      <c r="CD231" s="7">
        <f t="shared" si="327"/>
        <v>1.1577401504392082</v>
      </c>
      <c r="CE231" s="7">
        <f t="shared" si="327"/>
        <v>1.1561364032774848</v>
      </c>
      <c r="CF231" s="7">
        <f t="shared" si="328"/>
        <v>1.1546228657175772</v>
      </c>
      <c r="CG231" s="7">
        <f t="shared" si="328"/>
        <v>1.1531093281576696</v>
      </c>
      <c r="CH231" s="7">
        <f t="shared" si="328"/>
        <v>1.1515957905977618</v>
      </c>
      <c r="CI231" s="7">
        <f t="shared" si="328"/>
        <v>1.1500822530378541</v>
      </c>
      <c r="CJ231" s="7">
        <f t="shared" si="328"/>
        <v>1.1485687154779463</v>
      </c>
      <c r="CK231" s="7">
        <f t="shared" si="328"/>
        <v>1.1470551779180387</v>
      </c>
      <c r="CL231" s="7">
        <f t="shared" si="328"/>
        <v>1.1455416403581309</v>
      </c>
      <c r="CM231" s="7">
        <f t="shared" si="328"/>
        <v>1.1440281027982231</v>
      </c>
      <c r="CN231" s="7">
        <f t="shared" si="328"/>
        <v>1.1425145652383155</v>
      </c>
      <c r="CO231" s="7">
        <f t="shared" si="328"/>
        <v>1.1410010276784077</v>
      </c>
      <c r="CP231" s="7">
        <f t="shared" si="329"/>
        <v>1.1394874901184999</v>
      </c>
      <c r="CQ231" s="7">
        <f t="shared" si="329"/>
        <v>1.1379739525585921</v>
      </c>
      <c r="CR231" s="7">
        <f t="shared" si="329"/>
        <v>1.1364604149986846</v>
      </c>
      <c r="CS231" s="7">
        <f t="shared" si="329"/>
        <v>1.1349468774387768</v>
      </c>
      <c r="CT231" s="7">
        <f t="shared" si="329"/>
        <v>1.133433339878869</v>
      </c>
      <c r="CU231" s="7">
        <f t="shared" si="329"/>
        <v>1.1319198023189614</v>
      </c>
      <c r="CV231" s="7">
        <f t="shared" si="329"/>
        <v>1.1304062647590536</v>
      </c>
      <c r="CW231" s="7">
        <f t="shared" si="329"/>
        <v>1.1288927271991458</v>
      </c>
      <c r="CX231" s="7">
        <f t="shared" si="329"/>
        <v>1.1273791896392382</v>
      </c>
      <c r="CY231" s="7">
        <f t="shared" si="329"/>
        <v>1.1258656520793304</v>
      </c>
      <c r="CZ231" s="7">
        <f t="shared" si="329"/>
        <v>1.1243521145194226</v>
      </c>
      <c r="DA231" s="7">
        <f t="shared" si="329"/>
        <v>1.1228385769595151</v>
      </c>
      <c r="DB231" s="7">
        <f t="shared" si="329"/>
        <v>1.1213250393996073</v>
      </c>
      <c r="DC231" s="7">
        <f t="shared" si="329"/>
        <v>1.1198115018396995</v>
      </c>
      <c r="DD231" s="7">
        <f t="shared" si="330"/>
        <v>1.1183837842150512</v>
      </c>
      <c r="DE231" s="7">
        <f t="shared" si="330"/>
        <v>1.116956066590403</v>
      </c>
      <c r="DF231" s="7">
        <f t="shared" si="330"/>
        <v>1.115528348965755</v>
      </c>
      <c r="DG231" s="7">
        <f t="shared" si="330"/>
        <v>1.114100631341107</v>
      </c>
      <c r="DH231" s="7">
        <f t="shared" si="330"/>
        <v>1.112672913716459</v>
      </c>
      <c r="DI231" s="7">
        <f t="shared" si="330"/>
        <v>1.111245196091811</v>
      </c>
      <c r="DJ231" s="7">
        <f t="shared" si="330"/>
        <v>1.1098174784671628</v>
      </c>
      <c r="DK231" s="7">
        <f t="shared" si="330"/>
        <v>1.1083897608425148</v>
      </c>
      <c r="DL231" s="7">
        <f t="shared" si="330"/>
        <v>1.1069620432178668</v>
      </c>
      <c r="DM231" s="7">
        <f t="shared" si="330"/>
        <v>1.1055343255932188</v>
      </c>
      <c r="DN231" s="7">
        <f t="shared" si="331"/>
        <v>1.1041066079685709</v>
      </c>
      <c r="DO231" s="7">
        <f t="shared" si="331"/>
        <v>1.1026788903439226</v>
      </c>
      <c r="DP231" s="7">
        <f t="shared" si="331"/>
        <v>1.1012511727192746</v>
      </c>
      <c r="DQ231" s="7">
        <f t="shared" si="331"/>
        <v>1.0998234550946266</v>
      </c>
      <c r="DR231" s="7">
        <f t="shared" si="331"/>
        <v>1.0983957374699787</v>
      </c>
      <c r="DS231" s="7">
        <f t="shared" si="331"/>
        <v>1.0969680198453307</v>
      </c>
      <c r="DT231" s="7">
        <f t="shared" si="331"/>
        <v>1.0955403022206824</v>
      </c>
      <c r="DU231" s="7">
        <f t="shared" si="331"/>
        <v>1.0941125845960344</v>
      </c>
      <c r="DV231" s="7">
        <f t="shared" si="331"/>
        <v>1.0926848669713864</v>
      </c>
      <c r="DW231" s="7">
        <f t="shared" si="331"/>
        <v>1.0912571493467385</v>
      </c>
      <c r="DX231" s="7">
        <f t="shared" si="331"/>
        <v>1.0898294317220905</v>
      </c>
      <c r="DY231" s="7">
        <f t="shared" si="331"/>
        <v>1.0884017140974422</v>
      </c>
      <c r="DZ231" s="7">
        <f t="shared" si="331"/>
        <v>1.0869739964727942</v>
      </c>
      <c r="EA231" s="7">
        <f t="shared" si="331"/>
        <v>1.0855462788481463</v>
      </c>
      <c r="EC231" s="1">
        <v>2.2799999999999998</v>
      </c>
      <c r="ED231" s="4">
        <f t="shared" si="304"/>
        <v>1.25</v>
      </c>
      <c r="EE231" s="4">
        <f t="shared" si="305"/>
        <v>1.2483868655004298</v>
      </c>
      <c r="EF231" s="4">
        <f t="shared" si="306"/>
        <v>1.2375917228636495</v>
      </c>
      <c r="EG231" s="4">
        <f t="shared" si="307"/>
        <v>1.2187119263338422</v>
      </c>
      <c r="EH231" s="4">
        <f t="shared" si="308"/>
        <v>1.1946263351588482</v>
      </c>
      <c r="EI231" s="4">
        <f t="shared" si="309"/>
        <v>1.1561364032774848</v>
      </c>
      <c r="EJ231" s="4">
        <f t="shared" si="310"/>
        <v>1.1198115018396992</v>
      </c>
      <c r="EK231" s="4">
        <f t="shared" si="311"/>
        <v>1.0855462788481463</v>
      </c>
    </row>
    <row r="232" spans="16:141" x14ac:dyDescent="0.35">
      <c r="P232" s="1">
        <f t="shared" si="292"/>
        <v>2.29</v>
      </c>
      <c r="Q232" s="7">
        <f t="shared" si="322"/>
        <v>1.25</v>
      </c>
      <c r="R232" s="7">
        <f t="shared" si="322"/>
        <v>1.2497348783577096</v>
      </c>
      <c r="S232" s="7">
        <f t="shared" si="322"/>
        <v>1.2494697567154192</v>
      </c>
      <c r="T232" s="7">
        <f t="shared" si="322"/>
        <v>1.2492046350731285</v>
      </c>
      <c r="U232" s="7">
        <f t="shared" si="322"/>
        <v>1.2489395134308381</v>
      </c>
      <c r="V232" s="7">
        <f t="shared" si="322"/>
        <v>1.2486743917885477</v>
      </c>
      <c r="W232" s="7">
        <f t="shared" si="322"/>
        <v>1.2484092701462572</v>
      </c>
      <c r="X232" s="7">
        <f t="shared" si="323"/>
        <v>1.2475199870071745</v>
      </c>
      <c r="Y232" s="7">
        <f t="shared" si="323"/>
        <v>1.2466307038680915</v>
      </c>
      <c r="Z232" s="7">
        <f t="shared" si="323"/>
        <v>1.2457414207290087</v>
      </c>
      <c r="AA232" s="7">
        <f t="shared" si="323"/>
        <v>1.2448521375899257</v>
      </c>
      <c r="AB232" s="7">
        <f t="shared" si="323"/>
        <v>1.243962854450843</v>
      </c>
      <c r="AC232" s="7">
        <f t="shared" si="323"/>
        <v>1.24307357131176</v>
      </c>
      <c r="AD232" s="7">
        <f t="shared" si="323"/>
        <v>1.2421842881726772</v>
      </c>
      <c r="AE232" s="7">
        <f t="shared" si="323"/>
        <v>1.2412950050335945</v>
      </c>
      <c r="AF232" s="7">
        <f t="shared" si="323"/>
        <v>1.2404057218945115</v>
      </c>
      <c r="AG232" s="7">
        <f t="shared" si="323"/>
        <v>1.2395164387554287</v>
      </c>
      <c r="AH232" s="7">
        <f t="shared" si="323"/>
        <v>1.2386271556163457</v>
      </c>
      <c r="AI232" s="7">
        <f t="shared" si="323"/>
        <v>1.237737872477263</v>
      </c>
      <c r="AJ232" s="7">
        <f t="shared" si="324"/>
        <v>1.236184013636296</v>
      </c>
      <c r="AK232" s="7">
        <f t="shared" si="324"/>
        <v>1.2346301547953291</v>
      </c>
      <c r="AL232" s="7">
        <f t="shared" si="324"/>
        <v>1.2330762959543622</v>
      </c>
      <c r="AM232" s="7">
        <f t="shared" si="324"/>
        <v>1.2315224371133953</v>
      </c>
      <c r="AN232" s="7">
        <f t="shared" si="324"/>
        <v>1.2299685782724283</v>
      </c>
      <c r="AO232" s="7">
        <f t="shared" si="324"/>
        <v>1.2284147194314614</v>
      </c>
      <c r="AP232" s="7">
        <f t="shared" si="324"/>
        <v>1.2268608605904945</v>
      </c>
      <c r="AQ232" s="7">
        <f t="shared" si="324"/>
        <v>1.2253070017495276</v>
      </c>
      <c r="AR232" s="7">
        <f t="shared" si="324"/>
        <v>1.2237531429085606</v>
      </c>
      <c r="AS232" s="7">
        <f t="shared" si="324"/>
        <v>1.2221992840675937</v>
      </c>
      <c r="AT232" s="7">
        <f t="shared" si="324"/>
        <v>1.2206454252266268</v>
      </c>
      <c r="AU232" s="7">
        <f t="shared" si="324"/>
        <v>1.2190915663856599</v>
      </c>
      <c r="AV232" s="7">
        <f t="shared" si="325"/>
        <v>1.2171013741158878</v>
      </c>
      <c r="AW232" s="7">
        <f t="shared" si="325"/>
        <v>1.215111181846116</v>
      </c>
      <c r="AX232" s="7">
        <f t="shared" si="325"/>
        <v>1.2131209895763442</v>
      </c>
      <c r="AY232" s="7">
        <f t="shared" si="325"/>
        <v>1.2111307973065724</v>
      </c>
      <c r="AZ232" s="7">
        <f t="shared" si="325"/>
        <v>1.2091406050368005</v>
      </c>
      <c r="BA232" s="7">
        <f t="shared" si="325"/>
        <v>1.2071504127670289</v>
      </c>
      <c r="BB232" s="7">
        <f t="shared" si="325"/>
        <v>1.2051602204972571</v>
      </c>
      <c r="BC232" s="7">
        <f t="shared" si="325"/>
        <v>1.2031700282274853</v>
      </c>
      <c r="BD232" s="7">
        <f t="shared" si="325"/>
        <v>1.2011798359577135</v>
      </c>
      <c r="BE232" s="7">
        <f t="shared" si="325"/>
        <v>1.1991896436879417</v>
      </c>
      <c r="BF232" s="7">
        <f t="shared" si="325"/>
        <v>1.1971994514181699</v>
      </c>
      <c r="BG232" s="7">
        <f t="shared" si="325"/>
        <v>1.195209259148398</v>
      </c>
      <c r="BH232" s="7">
        <f t="shared" si="326"/>
        <v>1.193614885141868</v>
      </c>
      <c r="BI232" s="7">
        <f t="shared" si="326"/>
        <v>1.1920205111353375</v>
      </c>
      <c r="BJ232" s="7">
        <f t="shared" si="326"/>
        <v>1.190426137128807</v>
      </c>
      <c r="BK232" s="7">
        <f t="shared" si="326"/>
        <v>1.1888317631222762</v>
      </c>
      <c r="BL232" s="7">
        <f t="shared" si="326"/>
        <v>1.1872373891157457</v>
      </c>
      <c r="BM232" s="7">
        <f t="shared" si="326"/>
        <v>1.1856430151092152</v>
      </c>
      <c r="BN232" s="7">
        <f t="shared" si="326"/>
        <v>1.1840486411026847</v>
      </c>
      <c r="BO232" s="7">
        <f t="shared" si="326"/>
        <v>1.1824542670961542</v>
      </c>
      <c r="BP232" s="7">
        <f t="shared" si="326"/>
        <v>1.1808598930896237</v>
      </c>
      <c r="BQ232" s="7">
        <f t="shared" si="326"/>
        <v>1.1792655190830932</v>
      </c>
      <c r="BR232" s="7">
        <f t="shared" si="327"/>
        <v>1.1776711450765625</v>
      </c>
      <c r="BS232" s="7">
        <f t="shared" si="327"/>
        <v>1.1760767710700319</v>
      </c>
      <c r="BT232" s="7">
        <f t="shared" si="327"/>
        <v>1.1744823970635014</v>
      </c>
      <c r="BU232" s="7">
        <f t="shared" si="327"/>
        <v>1.1728880230569709</v>
      </c>
      <c r="BV232" s="7">
        <f t="shared" si="327"/>
        <v>1.1712936490504404</v>
      </c>
      <c r="BW232" s="7">
        <f t="shared" si="327"/>
        <v>1.1696992750439099</v>
      </c>
      <c r="BX232" s="7">
        <f t="shared" si="327"/>
        <v>1.1681049010373794</v>
      </c>
      <c r="BY232" s="7">
        <f t="shared" si="327"/>
        <v>1.1665105270308489</v>
      </c>
      <c r="BZ232" s="7">
        <f t="shared" si="327"/>
        <v>1.1649161530243184</v>
      </c>
      <c r="CA232" s="7">
        <f t="shared" si="327"/>
        <v>1.1633217790177877</v>
      </c>
      <c r="CB232" s="7">
        <f t="shared" si="327"/>
        <v>1.1617274050112572</v>
      </c>
      <c r="CC232" s="7">
        <f t="shared" si="327"/>
        <v>1.1601330310047266</v>
      </c>
      <c r="CD232" s="7">
        <f t="shared" si="327"/>
        <v>1.1585386569981961</v>
      </c>
      <c r="CE232" s="7">
        <f t="shared" si="327"/>
        <v>1.1569442829916656</v>
      </c>
      <c r="CF232" s="7">
        <f t="shared" si="328"/>
        <v>1.155438600058873</v>
      </c>
      <c r="CG232" s="7">
        <f t="shared" si="328"/>
        <v>1.1539329171260804</v>
      </c>
      <c r="CH232" s="7">
        <f t="shared" si="328"/>
        <v>1.1524272341932875</v>
      </c>
      <c r="CI232" s="7">
        <f t="shared" si="328"/>
        <v>1.1509215512604949</v>
      </c>
      <c r="CJ232" s="7">
        <f t="shared" si="328"/>
        <v>1.1494158683277023</v>
      </c>
      <c r="CK232" s="7">
        <f t="shared" si="328"/>
        <v>1.1479101853949096</v>
      </c>
      <c r="CL232" s="7">
        <f t="shared" si="328"/>
        <v>1.1464045024621168</v>
      </c>
      <c r="CM232" s="7">
        <f t="shared" si="328"/>
        <v>1.1448988195293242</v>
      </c>
      <c r="CN232" s="7">
        <f t="shared" si="328"/>
        <v>1.1433931365965315</v>
      </c>
      <c r="CO232" s="7">
        <f t="shared" si="328"/>
        <v>1.1418874536637389</v>
      </c>
      <c r="CP232" s="7">
        <f t="shared" si="329"/>
        <v>1.1403817707309463</v>
      </c>
      <c r="CQ232" s="7">
        <f t="shared" si="329"/>
        <v>1.1388760877981534</v>
      </c>
      <c r="CR232" s="7">
        <f t="shared" si="329"/>
        <v>1.1373704048653608</v>
      </c>
      <c r="CS232" s="7">
        <f t="shared" si="329"/>
        <v>1.1358647219325682</v>
      </c>
      <c r="CT232" s="7">
        <f t="shared" si="329"/>
        <v>1.1343590389997755</v>
      </c>
      <c r="CU232" s="7">
        <f t="shared" si="329"/>
        <v>1.1328533560669829</v>
      </c>
      <c r="CV232" s="7">
        <f t="shared" si="329"/>
        <v>1.13134767313419</v>
      </c>
      <c r="CW232" s="7">
        <f t="shared" si="329"/>
        <v>1.1298419902013974</v>
      </c>
      <c r="CX232" s="7">
        <f t="shared" si="329"/>
        <v>1.1283363072686048</v>
      </c>
      <c r="CY232" s="7">
        <f t="shared" si="329"/>
        <v>1.1268306243358122</v>
      </c>
      <c r="CZ232" s="7">
        <f t="shared" si="329"/>
        <v>1.1253249414030195</v>
      </c>
      <c r="DA232" s="7">
        <f t="shared" si="329"/>
        <v>1.1238192584702267</v>
      </c>
      <c r="DB232" s="7">
        <f t="shared" si="329"/>
        <v>1.122313575537434</v>
      </c>
      <c r="DC232" s="7">
        <f t="shared" si="329"/>
        <v>1.1208078926046414</v>
      </c>
      <c r="DD232" s="7">
        <f t="shared" si="330"/>
        <v>1.1193893017232759</v>
      </c>
      <c r="DE232" s="7">
        <f t="shared" si="330"/>
        <v>1.1179707108419104</v>
      </c>
      <c r="DF232" s="7">
        <f t="shared" si="330"/>
        <v>1.1165521199605448</v>
      </c>
      <c r="DG232" s="7">
        <f t="shared" si="330"/>
        <v>1.1151335290791793</v>
      </c>
      <c r="DH232" s="7">
        <f t="shared" si="330"/>
        <v>1.1137149381978138</v>
      </c>
      <c r="DI232" s="7">
        <f t="shared" si="330"/>
        <v>1.1122963473164482</v>
      </c>
      <c r="DJ232" s="7">
        <f t="shared" si="330"/>
        <v>1.1108777564350827</v>
      </c>
      <c r="DK232" s="7">
        <f t="shared" si="330"/>
        <v>1.1094591655537172</v>
      </c>
      <c r="DL232" s="7">
        <f t="shared" si="330"/>
        <v>1.1080405746723516</v>
      </c>
      <c r="DM232" s="7">
        <f t="shared" si="330"/>
        <v>1.1066219837909861</v>
      </c>
      <c r="DN232" s="7">
        <f t="shared" si="331"/>
        <v>1.1052033929096206</v>
      </c>
      <c r="DO232" s="7">
        <f t="shared" si="331"/>
        <v>1.103784802028255</v>
      </c>
      <c r="DP232" s="7">
        <f t="shared" si="331"/>
        <v>1.1023662111468895</v>
      </c>
      <c r="DQ232" s="7">
        <f t="shared" si="331"/>
        <v>1.100947620265524</v>
      </c>
      <c r="DR232" s="7">
        <f t="shared" si="331"/>
        <v>1.0995290293841586</v>
      </c>
      <c r="DS232" s="7">
        <f t="shared" si="331"/>
        <v>1.0981104385027929</v>
      </c>
      <c r="DT232" s="7">
        <f t="shared" si="331"/>
        <v>1.0966918476214276</v>
      </c>
      <c r="DU232" s="7">
        <f t="shared" si="331"/>
        <v>1.095273256740062</v>
      </c>
      <c r="DV232" s="7">
        <f t="shared" si="331"/>
        <v>1.0938546658586965</v>
      </c>
      <c r="DW232" s="7">
        <f t="shared" si="331"/>
        <v>1.092436074977331</v>
      </c>
      <c r="DX232" s="7">
        <f t="shared" si="331"/>
        <v>1.0910174840959654</v>
      </c>
      <c r="DY232" s="7">
        <f t="shared" si="331"/>
        <v>1.0895988932145999</v>
      </c>
      <c r="DZ232" s="7">
        <f t="shared" si="331"/>
        <v>1.0881803023332344</v>
      </c>
      <c r="EA232" s="7">
        <f t="shared" si="331"/>
        <v>1.0867617114518688</v>
      </c>
      <c r="EC232" s="1">
        <v>2.29</v>
      </c>
      <c r="ED232" s="4">
        <f t="shared" si="304"/>
        <v>1.25</v>
      </c>
      <c r="EE232" s="4">
        <f t="shared" si="305"/>
        <v>1.2484092701462572</v>
      </c>
      <c r="EF232" s="4">
        <f t="shared" si="306"/>
        <v>1.237737872477263</v>
      </c>
      <c r="EG232" s="4">
        <f t="shared" si="307"/>
        <v>1.2190915663856599</v>
      </c>
      <c r="EH232" s="4">
        <f t="shared" si="308"/>
        <v>1.1952092591483983</v>
      </c>
      <c r="EI232" s="4">
        <f t="shared" si="309"/>
        <v>1.1569442829916654</v>
      </c>
      <c r="EJ232" s="4">
        <f t="shared" si="310"/>
        <v>1.1208078926046412</v>
      </c>
      <c r="EK232" s="4">
        <f t="shared" si="311"/>
        <v>1.0867617114518686</v>
      </c>
    </row>
    <row r="233" spans="16:141" x14ac:dyDescent="0.35">
      <c r="P233" s="1">
        <f t="shared" si="292"/>
        <v>2.2999999999999998</v>
      </c>
      <c r="Q233" s="7">
        <f t="shared" si="322"/>
        <v>1.25</v>
      </c>
      <c r="R233" s="7">
        <f t="shared" si="322"/>
        <v>1.2497386124653473</v>
      </c>
      <c r="S233" s="7">
        <f t="shared" si="322"/>
        <v>1.2494772249306949</v>
      </c>
      <c r="T233" s="7">
        <f t="shared" si="322"/>
        <v>1.2492158373960423</v>
      </c>
      <c r="U233" s="7">
        <f t="shared" si="322"/>
        <v>1.2489544498613896</v>
      </c>
      <c r="V233" s="7">
        <f t="shared" si="322"/>
        <v>1.2486930623267372</v>
      </c>
      <c r="W233" s="7">
        <f t="shared" si="322"/>
        <v>1.2484316747920845</v>
      </c>
      <c r="X233" s="7">
        <f t="shared" si="323"/>
        <v>1.2475527037336505</v>
      </c>
      <c r="Y233" s="7">
        <f t="shared" si="323"/>
        <v>1.2466737326752164</v>
      </c>
      <c r="Z233" s="7">
        <f t="shared" si="323"/>
        <v>1.2457947616167826</v>
      </c>
      <c r="AA233" s="7">
        <f t="shared" si="323"/>
        <v>1.2449157905583486</v>
      </c>
      <c r="AB233" s="7">
        <f t="shared" si="323"/>
        <v>1.2440368194999145</v>
      </c>
      <c r="AC233" s="7">
        <f t="shared" si="323"/>
        <v>1.2431578484414805</v>
      </c>
      <c r="AD233" s="7">
        <f t="shared" si="323"/>
        <v>1.2422788773830464</v>
      </c>
      <c r="AE233" s="7">
        <f t="shared" si="323"/>
        <v>1.2413999063246124</v>
      </c>
      <c r="AF233" s="7">
        <f t="shared" si="323"/>
        <v>1.2405209352661786</v>
      </c>
      <c r="AG233" s="7">
        <f t="shared" si="323"/>
        <v>1.2396419642077445</v>
      </c>
      <c r="AH233" s="7">
        <f t="shared" si="323"/>
        <v>1.2387629931493105</v>
      </c>
      <c r="AI233" s="7">
        <f t="shared" si="323"/>
        <v>1.2378840220908764</v>
      </c>
      <c r="AJ233" s="7">
        <f t="shared" si="324"/>
        <v>1.2363496207864264</v>
      </c>
      <c r="AK233" s="7">
        <f t="shared" si="324"/>
        <v>1.2348152194819766</v>
      </c>
      <c r="AL233" s="7">
        <f t="shared" si="324"/>
        <v>1.2332808181775265</v>
      </c>
      <c r="AM233" s="7">
        <f t="shared" si="324"/>
        <v>1.2317464168730767</v>
      </c>
      <c r="AN233" s="7">
        <f t="shared" si="324"/>
        <v>1.2302120155686267</v>
      </c>
      <c r="AO233" s="7">
        <f t="shared" si="324"/>
        <v>1.2286776142641769</v>
      </c>
      <c r="AP233" s="7">
        <f t="shared" si="324"/>
        <v>1.2271432129597268</v>
      </c>
      <c r="AQ233" s="7">
        <f t="shared" si="324"/>
        <v>1.225608811655277</v>
      </c>
      <c r="AR233" s="7">
        <f t="shared" si="324"/>
        <v>1.224074410350827</v>
      </c>
      <c r="AS233" s="7">
        <f t="shared" si="324"/>
        <v>1.2225400090463772</v>
      </c>
      <c r="AT233" s="7">
        <f t="shared" si="324"/>
        <v>1.2210056077419271</v>
      </c>
      <c r="AU233" s="7">
        <f t="shared" si="324"/>
        <v>1.2194712064374773</v>
      </c>
      <c r="AV233" s="7">
        <f t="shared" si="325"/>
        <v>1.2174979544958497</v>
      </c>
      <c r="AW233" s="7">
        <f t="shared" si="325"/>
        <v>1.2155247025542224</v>
      </c>
      <c r="AX233" s="7">
        <f t="shared" si="325"/>
        <v>1.2135514506125951</v>
      </c>
      <c r="AY233" s="7">
        <f t="shared" si="325"/>
        <v>1.2115781986709675</v>
      </c>
      <c r="AZ233" s="7">
        <f t="shared" si="325"/>
        <v>1.2096049467293402</v>
      </c>
      <c r="BA233" s="7">
        <f t="shared" si="325"/>
        <v>1.2076316947877128</v>
      </c>
      <c r="BB233" s="7">
        <f t="shared" si="325"/>
        <v>1.2056584428460853</v>
      </c>
      <c r="BC233" s="7">
        <f t="shared" si="325"/>
        <v>1.2036851909044579</v>
      </c>
      <c r="BD233" s="7">
        <f t="shared" si="325"/>
        <v>1.2017119389628306</v>
      </c>
      <c r="BE233" s="7">
        <f t="shared" si="325"/>
        <v>1.199738687021203</v>
      </c>
      <c r="BF233" s="7">
        <f t="shared" si="325"/>
        <v>1.1977654350795757</v>
      </c>
      <c r="BG233" s="7">
        <f t="shared" si="325"/>
        <v>1.1957921831379483</v>
      </c>
      <c r="BH233" s="7">
        <f t="shared" si="326"/>
        <v>1.1942071822866107</v>
      </c>
      <c r="BI233" s="7">
        <f t="shared" si="326"/>
        <v>1.1926221814352731</v>
      </c>
      <c r="BJ233" s="7">
        <f t="shared" si="326"/>
        <v>1.1910371805839355</v>
      </c>
      <c r="BK233" s="7">
        <f t="shared" si="326"/>
        <v>1.1894521797325979</v>
      </c>
      <c r="BL233" s="7">
        <f t="shared" si="326"/>
        <v>1.1878671788812603</v>
      </c>
      <c r="BM233" s="7">
        <f t="shared" si="326"/>
        <v>1.1862821780299226</v>
      </c>
      <c r="BN233" s="7">
        <f t="shared" si="326"/>
        <v>1.1846971771785852</v>
      </c>
      <c r="BO233" s="7">
        <f t="shared" si="326"/>
        <v>1.1831121763272476</v>
      </c>
      <c r="BP233" s="7">
        <f t="shared" si="326"/>
        <v>1.18152717547591</v>
      </c>
      <c r="BQ233" s="7">
        <f t="shared" si="326"/>
        <v>1.1799421746245724</v>
      </c>
      <c r="BR233" s="7">
        <f t="shared" si="327"/>
        <v>1.1783571737732348</v>
      </c>
      <c r="BS233" s="7">
        <f t="shared" si="327"/>
        <v>1.1767721729218972</v>
      </c>
      <c r="BT233" s="7">
        <f t="shared" si="327"/>
        <v>1.1751871720705596</v>
      </c>
      <c r="BU233" s="7">
        <f t="shared" si="327"/>
        <v>1.1736021712192219</v>
      </c>
      <c r="BV233" s="7">
        <f t="shared" si="327"/>
        <v>1.1720171703678843</v>
      </c>
      <c r="BW233" s="7">
        <f t="shared" si="327"/>
        <v>1.1704321695165467</v>
      </c>
      <c r="BX233" s="7">
        <f t="shared" si="327"/>
        <v>1.1688471686652091</v>
      </c>
      <c r="BY233" s="7">
        <f t="shared" si="327"/>
        <v>1.1672621678138717</v>
      </c>
      <c r="BZ233" s="7">
        <f t="shared" si="327"/>
        <v>1.1656771669625341</v>
      </c>
      <c r="CA233" s="7">
        <f t="shared" si="327"/>
        <v>1.1640921661111965</v>
      </c>
      <c r="CB233" s="7">
        <f t="shared" si="327"/>
        <v>1.1625071652598589</v>
      </c>
      <c r="CC233" s="7">
        <f t="shared" si="327"/>
        <v>1.1609221644085213</v>
      </c>
      <c r="CD233" s="7">
        <f t="shared" si="327"/>
        <v>1.1593371635571836</v>
      </c>
      <c r="CE233" s="7">
        <f t="shared" si="327"/>
        <v>1.157752162705846</v>
      </c>
      <c r="CF233" s="7">
        <f t="shared" si="328"/>
        <v>1.1562543344001686</v>
      </c>
      <c r="CG233" s="7">
        <f t="shared" si="328"/>
        <v>1.1547565060944909</v>
      </c>
      <c r="CH233" s="7">
        <f t="shared" si="328"/>
        <v>1.1532586777888134</v>
      </c>
      <c r="CI233" s="7">
        <f t="shared" si="328"/>
        <v>1.1517608494831357</v>
      </c>
      <c r="CJ233" s="7">
        <f t="shared" si="328"/>
        <v>1.150263021177458</v>
      </c>
      <c r="CK233" s="7">
        <f t="shared" si="328"/>
        <v>1.1487651928717806</v>
      </c>
      <c r="CL233" s="7">
        <f t="shared" si="328"/>
        <v>1.1472673645661029</v>
      </c>
      <c r="CM233" s="7">
        <f t="shared" si="328"/>
        <v>1.1457695362604252</v>
      </c>
      <c r="CN233" s="7">
        <f t="shared" si="328"/>
        <v>1.1442717079547475</v>
      </c>
      <c r="CO233" s="7">
        <f t="shared" si="328"/>
        <v>1.1427738796490701</v>
      </c>
      <c r="CP233" s="7">
        <f t="shared" si="329"/>
        <v>1.1412760513433924</v>
      </c>
      <c r="CQ233" s="7">
        <f t="shared" si="329"/>
        <v>1.1397782230377147</v>
      </c>
      <c r="CR233" s="7">
        <f t="shared" si="329"/>
        <v>1.1382803947320372</v>
      </c>
      <c r="CS233" s="7">
        <f t="shared" si="329"/>
        <v>1.1367825664263596</v>
      </c>
      <c r="CT233" s="7">
        <f t="shared" si="329"/>
        <v>1.1352847381206819</v>
      </c>
      <c r="CU233" s="7">
        <f t="shared" si="329"/>
        <v>1.1337869098150044</v>
      </c>
      <c r="CV233" s="7">
        <f t="shared" si="329"/>
        <v>1.1322890815093267</v>
      </c>
      <c r="CW233" s="7">
        <f t="shared" si="329"/>
        <v>1.130791253203649</v>
      </c>
      <c r="CX233" s="7">
        <f t="shared" si="329"/>
        <v>1.1292934248979714</v>
      </c>
      <c r="CY233" s="7">
        <f t="shared" si="329"/>
        <v>1.1277955965922939</v>
      </c>
      <c r="CZ233" s="7">
        <f t="shared" si="329"/>
        <v>1.1262977682866162</v>
      </c>
      <c r="DA233" s="7">
        <f t="shared" si="329"/>
        <v>1.1247999399809385</v>
      </c>
      <c r="DB233" s="7">
        <f t="shared" si="329"/>
        <v>1.1233021116752608</v>
      </c>
      <c r="DC233" s="7">
        <f t="shared" si="329"/>
        <v>1.1218042833695834</v>
      </c>
      <c r="DD233" s="7">
        <f t="shared" si="330"/>
        <v>1.1203948192315001</v>
      </c>
      <c r="DE233" s="7">
        <f t="shared" si="330"/>
        <v>1.1189853550934172</v>
      </c>
      <c r="DF233" s="7">
        <f t="shared" si="330"/>
        <v>1.1175758909553342</v>
      </c>
      <c r="DG233" s="7">
        <f t="shared" si="330"/>
        <v>1.1161664268172511</v>
      </c>
      <c r="DH233" s="7">
        <f t="shared" si="330"/>
        <v>1.114756962679168</v>
      </c>
      <c r="DI233" s="7">
        <f t="shared" si="330"/>
        <v>1.1133474985410852</v>
      </c>
      <c r="DJ233" s="7">
        <f t="shared" si="330"/>
        <v>1.1119380344030021</v>
      </c>
      <c r="DK233" s="7">
        <f t="shared" si="330"/>
        <v>1.110528570264919</v>
      </c>
      <c r="DL233" s="7">
        <f t="shared" si="330"/>
        <v>1.1091191061268362</v>
      </c>
      <c r="DM233" s="7">
        <f t="shared" si="330"/>
        <v>1.1077096419887531</v>
      </c>
      <c r="DN233" s="7">
        <f t="shared" si="331"/>
        <v>1.10630017785067</v>
      </c>
      <c r="DO233" s="7">
        <f t="shared" si="331"/>
        <v>1.1048907137125872</v>
      </c>
      <c r="DP233" s="7">
        <f t="shared" si="331"/>
        <v>1.1034812495745041</v>
      </c>
      <c r="DQ233" s="7">
        <f t="shared" si="331"/>
        <v>1.102071785436421</v>
      </c>
      <c r="DR233" s="7">
        <f t="shared" si="331"/>
        <v>1.1006623212983382</v>
      </c>
      <c r="DS233" s="7">
        <f t="shared" si="331"/>
        <v>1.0992528571602551</v>
      </c>
      <c r="DT233" s="7">
        <f t="shared" si="331"/>
        <v>1.097843393022172</v>
      </c>
      <c r="DU233" s="7">
        <f t="shared" si="331"/>
        <v>1.0964339288840892</v>
      </c>
      <c r="DV233" s="7">
        <f t="shared" si="331"/>
        <v>1.0950244647460061</v>
      </c>
      <c r="DW233" s="7">
        <f t="shared" si="331"/>
        <v>1.093615000607923</v>
      </c>
      <c r="DX233" s="7">
        <f t="shared" si="331"/>
        <v>1.0922055364698402</v>
      </c>
      <c r="DY233" s="7">
        <f t="shared" si="331"/>
        <v>1.0907960723317571</v>
      </c>
      <c r="DZ233" s="7">
        <f t="shared" si="331"/>
        <v>1.0893866081936741</v>
      </c>
      <c r="EA233" s="7">
        <f t="shared" si="331"/>
        <v>1.0879771440555912</v>
      </c>
      <c r="EC233" s="1">
        <v>2.2999999999999998</v>
      </c>
      <c r="ED233" s="4">
        <f t="shared" si="304"/>
        <v>1.25</v>
      </c>
      <c r="EE233" s="4">
        <f t="shared" si="305"/>
        <v>1.2484316747920845</v>
      </c>
      <c r="EF233" s="4">
        <f t="shared" si="306"/>
        <v>1.2378840220908764</v>
      </c>
      <c r="EG233" s="4">
        <f t="shared" si="307"/>
        <v>1.2194712064374773</v>
      </c>
      <c r="EH233" s="4">
        <f t="shared" si="308"/>
        <v>1.1957921831379483</v>
      </c>
      <c r="EI233" s="4">
        <f t="shared" si="309"/>
        <v>1.157752162705846</v>
      </c>
      <c r="EJ233" s="4">
        <f t="shared" si="310"/>
        <v>1.1218042833695832</v>
      </c>
      <c r="EK233" s="4">
        <f t="shared" si="311"/>
        <v>1.0879771440555912</v>
      </c>
    </row>
    <row r="234" spans="16:141" x14ac:dyDescent="0.35">
      <c r="P234" s="1">
        <f t="shared" si="292"/>
        <v>2.31</v>
      </c>
      <c r="Q234" s="7">
        <f t="shared" ref="Q234:W243" si="332">TREND($ED234:$EE234,$ED$2:$EE$2,Q$2)</f>
        <v>1.25</v>
      </c>
      <c r="R234" s="7">
        <f t="shared" si="332"/>
        <v>1.2497423465729853</v>
      </c>
      <c r="S234" s="7">
        <f t="shared" si="332"/>
        <v>1.2494846931459707</v>
      </c>
      <c r="T234" s="7">
        <f t="shared" si="332"/>
        <v>1.249227039718956</v>
      </c>
      <c r="U234" s="7">
        <f t="shared" si="332"/>
        <v>1.2489693862919413</v>
      </c>
      <c r="V234" s="7">
        <f t="shared" si="332"/>
        <v>1.2487117328649266</v>
      </c>
      <c r="W234" s="7">
        <f t="shared" si="332"/>
        <v>1.248454079437912</v>
      </c>
      <c r="X234" s="7">
        <f t="shared" ref="X234:AI243" si="333">TREND($EE234:$EF234,$EE$2:$EF$2,X$2)</f>
        <v>1.2475854204601269</v>
      </c>
      <c r="Y234" s="7">
        <f t="shared" si="333"/>
        <v>1.2467167614823416</v>
      </c>
      <c r="Z234" s="7">
        <f t="shared" si="333"/>
        <v>1.2458481025045565</v>
      </c>
      <c r="AA234" s="7">
        <f t="shared" si="333"/>
        <v>1.2449794435267714</v>
      </c>
      <c r="AB234" s="7">
        <f t="shared" si="333"/>
        <v>1.244110784548986</v>
      </c>
      <c r="AC234" s="7">
        <f t="shared" si="333"/>
        <v>1.243242125571201</v>
      </c>
      <c r="AD234" s="7">
        <f t="shared" si="333"/>
        <v>1.2423734665934159</v>
      </c>
      <c r="AE234" s="7">
        <f t="shared" si="333"/>
        <v>1.2415048076156305</v>
      </c>
      <c r="AF234" s="7">
        <f t="shared" si="333"/>
        <v>1.2406361486378454</v>
      </c>
      <c r="AG234" s="7">
        <f t="shared" si="333"/>
        <v>1.2397674896600603</v>
      </c>
      <c r="AH234" s="7">
        <f t="shared" si="333"/>
        <v>1.238898830682275</v>
      </c>
      <c r="AI234" s="7">
        <f t="shared" si="333"/>
        <v>1.2380301717044899</v>
      </c>
      <c r="AJ234" s="7">
        <f t="shared" ref="AJ234:AU243" si="334">TREND($EF234:$EG234,$EF$2:$EG$2,AJ$2)</f>
        <v>1.236515227936557</v>
      </c>
      <c r="AK234" s="7">
        <f t="shared" si="334"/>
        <v>1.2350002841686241</v>
      </c>
      <c r="AL234" s="7">
        <f t="shared" si="334"/>
        <v>1.2334853404006911</v>
      </c>
      <c r="AM234" s="7">
        <f t="shared" si="334"/>
        <v>1.2319703966327582</v>
      </c>
      <c r="AN234" s="7">
        <f t="shared" si="334"/>
        <v>1.2304554528648253</v>
      </c>
      <c r="AO234" s="7">
        <f t="shared" si="334"/>
        <v>1.2289405090968923</v>
      </c>
      <c r="AP234" s="7">
        <f t="shared" si="334"/>
        <v>1.2274255653289594</v>
      </c>
      <c r="AQ234" s="7">
        <f t="shared" si="334"/>
        <v>1.2259106215610265</v>
      </c>
      <c r="AR234" s="7">
        <f t="shared" si="334"/>
        <v>1.2243956777930936</v>
      </c>
      <c r="AS234" s="7">
        <f t="shared" si="334"/>
        <v>1.2228807340251606</v>
      </c>
      <c r="AT234" s="7">
        <f t="shared" si="334"/>
        <v>1.2213657902572277</v>
      </c>
      <c r="AU234" s="7">
        <f t="shared" si="334"/>
        <v>1.2198508464892948</v>
      </c>
      <c r="AV234" s="7">
        <f t="shared" ref="AV234:BG243" si="335">TREND($EG234:$EH234,$EG$2:$EH$2,AV$2)</f>
        <v>1.2178945348758117</v>
      </c>
      <c r="AW234" s="7">
        <f t="shared" si="335"/>
        <v>1.2159382232623286</v>
      </c>
      <c r="AX234" s="7">
        <f t="shared" si="335"/>
        <v>1.2139819116488455</v>
      </c>
      <c r="AY234" s="7">
        <f t="shared" si="335"/>
        <v>1.2120256000353624</v>
      </c>
      <c r="AZ234" s="7">
        <f t="shared" si="335"/>
        <v>1.2100692884218796</v>
      </c>
      <c r="BA234" s="7">
        <f t="shared" si="335"/>
        <v>1.2081129768083965</v>
      </c>
      <c r="BB234" s="7">
        <f t="shared" si="335"/>
        <v>1.2061566651949134</v>
      </c>
      <c r="BC234" s="7">
        <f t="shared" si="335"/>
        <v>1.2042003535814303</v>
      </c>
      <c r="BD234" s="7">
        <f t="shared" si="335"/>
        <v>1.2022440419679472</v>
      </c>
      <c r="BE234" s="7">
        <f t="shared" si="335"/>
        <v>1.2002877303544641</v>
      </c>
      <c r="BF234" s="7">
        <f t="shared" si="335"/>
        <v>1.1983314187409813</v>
      </c>
      <c r="BG234" s="7">
        <f t="shared" si="335"/>
        <v>1.1963751071274982</v>
      </c>
      <c r="BH234" s="7">
        <f t="shared" ref="BH234:BQ243" si="336">TREND($EH234:$EI234,$EH$2:$EI$2,BH$2)</f>
        <v>1.1947994794313535</v>
      </c>
      <c r="BI234" s="7">
        <f t="shared" si="336"/>
        <v>1.193223851735209</v>
      </c>
      <c r="BJ234" s="7">
        <f t="shared" si="336"/>
        <v>1.1916482240390642</v>
      </c>
      <c r="BK234" s="7">
        <f t="shared" si="336"/>
        <v>1.1900725963429195</v>
      </c>
      <c r="BL234" s="7">
        <f t="shared" si="336"/>
        <v>1.188496968646775</v>
      </c>
      <c r="BM234" s="7">
        <f t="shared" si="336"/>
        <v>1.1869213409506303</v>
      </c>
      <c r="BN234" s="7">
        <f t="shared" si="336"/>
        <v>1.1853457132544858</v>
      </c>
      <c r="BO234" s="7">
        <f t="shared" si="336"/>
        <v>1.1837700855583411</v>
      </c>
      <c r="BP234" s="7">
        <f t="shared" si="336"/>
        <v>1.1821944578621963</v>
      </c>
      <c r="BQ234" s="7">
        <f t="shared" si="336"/>
        <v>1.1806188301660518</v>
      </c>
      <c r="BR234" s="7">
        <f t="shared" ref="BR234:CE243" si="337">TREND($EH234:$EI234,$EH$2:$EI$2,BR$2)</f>
        <v>1.1790432024699071</v>
      </c>
      <c r="BS234" s="7">
        <f t="shared" si="337"/>
        <v>1.1774675747737624</v>
      </c>
      <c r="BT234" s="7">
        <f t="shared" si="337"/>
        <v>1.1758919470776179</v>
      </c>
      <c r="BU234" s="7">
        <f t="shared" si="337"/>
        <v>1.1743163193814732</v>
      </c>
      <c r="BV234" s="7">
        <f t="shared" si="337"/>
        <v>1.1727406916853287</v>
      </c>
      <c r="BW234" s="7">
        <f t="shared" si="337"/>
        <v>1.171165063989184</v>
      </c>
      <c r="BX234" s="7">
        <f t="shared" si="337"/>
        <v>1.1695894362930392</v>
      </c>
      <c r="BY234" s="7">
        <f t="shared" si="337"/>
        <v>1.1680138085968947</v>
      </c>
      <c r="BZ234" s="7">
        <f t="shared" si="337"/>
        <v>1.16643818090075</v>
      </c>
      <c r="CA234" s="7">
        <f t="shared" si="337"/>
        <v>1.1648625532046053</v>
      </c>
      <c r="CB234" s="7">
        <f t="shared" si="337"/>
        <v>1.1632869255084608</v>
      </c>
      <c r="CC234" s="7">
        <f t="shared" si="337"/>
        <v>1.1617112978123161</v>
      </c>
      <c r="CD234" s="7">
        <f t="shared" si="337"/>
        <v>1.1601356701161716</v>
      </c>
      <c r="CE234" s="7">
        <f t="shared" si="337"/>
        <v>1.1585600424200269</v>
      </c>
      <c r="CF234" s="7">
        <f t="shared" ref="CF234:CO243" si="338">TREND($EI234:$EJ234,$EI$2:$EJ$2,CF$2)</f>
        <v>1.1570700687414643</v>
      </c>
      <c r="CG234" s="7">
        <f t="shared" si="338"/>
        <v>1.1555800950629018</v>
      </c>
      <c r="CH234" s="7">
        <f t="shared" si="338"/>
        <v>1.1540901213843391</v>
      </c>
      <c r="CI234" s="7">
        <f t="shared" si="338"/>
        <v>1.1526001477057766</v>
      </c>
      <c r="CJ234" s="7">
        <f t="shared" si="338"/>
        <v>1.1511101740272141</v>
      </c>
      <c r="CK234" s="7">
        <f t="shared" si="338"/>
        <v>1.1496202003486515</v>
      </c>
      <c r="CL234" s="7">
        <f t="shared" si="338"/>
        <v>1.1481302266700888</v>
      </c>
      <c r="CM234" s="7">
        <f t="shared" si="338"/>
        <v>1.1466402529915263</v>
      </c>
      <c r="CN234" s="7">
        <f t="shared" si="338"/>
        <v>1.1451502793129638</v>
      </c>
      <c r="CO234" s="7">
        <f t="shared" si="338"/>
        <v>1.1436603056344012</v>
      </c>
      <c r="CP234" s="7">
        <f t="shared" ref="CP234:DC243" si="339">TREND($EI234:$EJ234,$EI$2:$EJ$2,CP$2)</f>
        <v>1.1421703319558385</v>
      </c>
      <c r="CQ234" s="7">
        <f t="shared" si="339"/>
        <v>1.140680358277276</v>
      </c>
      <c r="CR234" s="7">
        <f t="shared" si="339"/>
        <v>1.1391903845987135</v>
      </c>
      <c r="CS234" s="7">
        <f t="shared" si="339"/>
        <v>1.137700410920151</v>
      </c>
      <c r="CT234" s="7">
        <f t="shared" si="339"/>
        <v>1.1362104372415882</v>
      </c>
      <c r="CU234" s="7">
        <f t="shared" si="339"/>
        <v>1.1347204635630257</v>
      </c>
      <c r="CV234" s="7">
        <f t="shared" si="339"/>
        <v>1.1332304898844632</v>
      </c>
      <c r="CW234" s="7">
        <f t="shared" si="339"/>
        <v>1.1317405162059007</v>
      </c>
      <c r="CX234" s="7">
        <f t="shared" si="339"/>
        <v>1.1302505425273379</v>
      </c>
      <c r="CY234" s="7">
        <f t="shared" si="339"/>
        <v>1.1287605688487754</v>
      </c>
      <c r="CZ234" s="7">
        <f t="shared" si="339"/>
        <v>1.1272705951702129</v>
      </c>
      <c r="DA234" s="7">
        <f t="shared" si="339"/>
        <v>1.1257806214916504</v>
      </c>
      <c r="DB234" s="7">
        <f t="shared" si="339"/>
        <v>1.1242906478130876</v>
      </c>
      <c r="DC234" s="7">
        <f t="shared" si="339"/>
        <v>1.1228006741345251</v>
      </c>
      <c r="DD234" s="7">
        <f t="shared" ref="DD234:DM243" si="340">TREND($EJ234:$EK234,$EJ$2:$EK$2,DD$2)</f>
        <v>1.1214003367397245</v>
      </c>
      <c r="DE234" s="7">
        <f t="shared" si="340"/>
        <v>1.1199999993449239</v>
      </c>
      <c r="DF234" s="7">
        <f t="shared" si="340"/>
        <v>1.1185996619501235</v>
      </c>
      <c r="DG234" s="7">
        <f t="shared" si="340"/>
        <v>1.1171993245553231</v>
      </c>
      <c r="DH234" s="7">
        <f t="shared" si="340"/>
        <v>1.1157989871605225</v>
      </c>
      <c r="DI234" s="7">
        <f t="shared" si="340"/>
        <v>1.1143986497657221</v>
      </c>
      <c r="DJ234" s="7">
        <f t="shared" si="340"/>
        <v>1.1129983123709217</v>
      </c>
      <c r="DK234" s="7">
        <f t="shared" si="340"/>
        <v>1.1115979749761211</v>
      </c>
      <c r="DL234" s="7">
        <f t="shared" si="340"/>
        <v>1.1101976375813207</v>
      </c>
      <c r="DM234" s="7">
        <f t="shared" si="340"/>
        <v>1.1087973001865201</v>
      </c>
      <c r="DN234" s="7">
        <f t="shared" ref="DN234:EA243" si="341">TREND($EJ234:$EK234,$EJ$2:$EK$2,DN$2)</f>
        <v>1.1073969627917197</v>
      </c>
      <c r="DO234" s="7">
        <f t="shared" si="341"/>
        <v>1.1059966253969193</v>
      </c>
      <c r="DP234" s="7">
        <f t="shared" si="341"/>
        <v>1.1045962880021187</v>
      </c>
      <c r="DQ234" s="7">
        <f t="shared" si="341"/>
        <v>1.1031959506073183</v>
      </c>
      <c r="DR234" s="7">
        <f t="shared" si="341"/>
        <v>1.1017956132125177</v>
      </c>
      <c r="DS234" s="7">
        <f t="shared" si="341"/>
        <v>1.1003952758177173</v>
      </c>
      <c r="DT234" s="7">
        <f t="shared" si="341"/>
        <v>1.098994938422917</v>
      </c>
      <c r="DU234" s="7">
        <f t="shared" si="341"/>
        <v>1.0975946010281163</v>
      </c>
      <c r="DV234" s="7">
        <f t="shared" si="341"/>
        <v>1.096194263633316</v>
      </c>
      <c r="DW234" s="7">
        <f t="shared" si="341"/>
        <v>1.0947939262385156</v>
      </c>
      <c r="DX234" s="7">
        <f t="shared" si="341"/>
        <v>1.093393588843715</v>
      </c>
      <c r="DY234" s="7">
        <f t="shared" si="341"/>
        <v>1.0919932514489146</v>
      </c>
      <c r="DZ234" s="7">
        <f t="shared" si="341"/>
        <v>1.0905929140541142</v>
      </c>
      <c r="EA234" s="7">
        <f t="shared" si="341"/>
        <v>1.0891925766593136</v>
      </c>
      <c r="EC234" s="1">
        <v>2.31</v>
      </c>
      <c r="ED234" s="4">
        <f t="shared" si="304"/>
        <v>1.25</v>
      </c>
      <c r="EE234" s="4">
        <f t="shared" si="305"/>
        <v>1.248454079437912</v>
      </c>
      <c r="EF234" s="4">
        <f t="shared" si="306"/>
        <v>1.2380301717044899</v>
      </c>
      <c r="EG234" s="4">
        <f t="shared" si="307"/>
        <v>1.2198508464892948</v>
      </c>
      <c r="EH234" s="4">
        <f t="shared" si="308"/>
        <v>1.1963751071274982</v>
      </c>
      <c r="EI234" s="4">
        <f t="shared" si="309"/>
        <v>1.1585600424200269</v>
      </c>
      <c r="EJ234" s="4">
        <f t="shared" si="310"/>
        <v>1.1228006741345251</v>
      </c>
      <c r="EK234" s="4">
        <f t="shared" si="311"/>
        <v>1.0891925766593138</v>
      </c>
    </row>
    <row r="235" spans="16:141" x14ac:dyDescent="0.35">
      <c r="P235" s="1">
        <f t="shared" si="292"/>
        <v>2.3199999999999998</v>
      </c>
      <c r="Q235" s="7">
        <f t="shared" si="332"/>
        <v>1.2500000000000002</v>
      </c>
      <c r="R235" s="7">
        <f t="shared" si="332"/>
        <v>1.2497460806806235</v>
      </c>
      <c r="S235" s="7">
        <f t="shared" si="332"/>
        <v>1.2494921613612466</v>
      </c>
      <c r="T235" s="7">
        <f t="shared" si="332"/>
        <v>1.2492382420418697</v>
      </c>
      <c r="U235" s="7">
        <f t="shared" si="332"/>
        <v>1.248984322722493</v>
      </c>
      <c r="V235" s="7">
        <f t="shared" si="332"/>
        <v>1.2487304034031164</v>
      </c>
      <c r="W235" s="7">
        <f t="shared" si="332"/>
        <v>1.2484764840837395</v>
      </c>
      <c r="X235" s="7">
        <f t="shared" si="333"/>
        <v>1.2476181371866029</v>
      </c>
      <c r="Y235" s="7">
        <f t="shared" si="333"/>
        <v>1.2467597902894665</v>
      </c>
      <c r="Z235" s="7">
        <f t="shared" si="333"/>
        <v>1.2459014433923303</v>
      </c>
      <c r="AA235" s="7">
        <f t="shared" si="333"/>
        <v>1.245043096495194</v>
      </c>
      <c r="AB235" s="7">
        <f t="shared" si="333"/>
        <v>1.2441847495980576</v>
      </c>
      <c r="AC235" s="7">
        <f t="shared" si="333"/>
        <v>1.2433264027009212</v>
      </c>
      <c r="AD235" s="7">
        <f t="shared" si="333"/>
        <v>1.2424680558037848</v>
      </c>
      <c r="AE235" s="7">
        <f t="shared" si="333"/>
        <v>1.2416097089066485</v>
      </c>
      <c r="AF235" s="7">
        <f t="shared" si="333"/>
        <v>1.2407513620095121</v>
      </c>
      <c r="AG235" s="7">
        <f t="shared" si="333"/>
        <v>1.2398930151123759</v>
      </c>
      <c r="AH235" s="7">
        <f t="shared" si="333"/>
        <v>1.2390346682152396</v>
      </c>
      <c r="AI235" s="7">
        <f t="shared" si="333"/>
        <v>1.2381763213181032</v>
      </c>
      <c r="AJ235" s="7">
        <f t="shared" si="334"/>
        <v>1.2366808350866871</v>
      </c>
      <c r="AK235" s="7">
        <f t="shared" si="334"/>
        <v>1.2351853488552711</v>
      </c>
      <c r="AL235" s="7">
        <f t="shared" si="334"/>
        <v>1.2336898626238553</v>
      </c>
      <c r="AM235" s="7">
        <f t="shared" si="334"/>
        <v>1.2321943763924392</v>
      </c>
      <c r="AN235" s="7">
        <f t="shared" si="334"/>
        <v>1.2306988901610234</v>
      </c>
      <c r="AO235" s="7">
        <f t="shared" si="334"/>
        <v>1.2292034039296076</v>
      </c>
      <c r="AP235" s="7">
        <f t="shared" si="334"/>
        <v>1.2277079176981915</v>
      </c>
      <c r="AQ235" s="7">
        <f t="shared" si="334"/>
        <v>1.2262124314667757</v>
      </c>
      <c r="AR235" s="7">
        <f t="shared" si="334"/>
        <v>1.2247169452353597</v>
      </c>
      <c r="AS235" s="7">
        <f t="shared" si="334"/>
        <v>1.2232214590039439</v>
      </c>
      <c r="AT235" s="7">
        <f t="shared" si="334"/>
        <v>1.2217259727725278</v>
      </c>
      <c r="AU235" s="7">
        <f t="shared" si="334"/>
        <v>1.220230486541112</v>
      </c>
      <c r="AV235" s="7">
        <f t="shared" si="335"/>
        <v>1.2182911152557736</v>
      </c>
      <c r="AW235" s="7">
        <f t="shared" si="335"/>
        <v>1.2163517439704348</v>
      </c>
      <c r="AX235" s="7">
        <f t="shared" si="335"/>
        <v>1.2144123726850962</v>
      </c>
      <c r="AY235" s="7">
        <f t="shared" si="335"/>
        <v>1.2124730013997576</v>
      </c>
      <c r="AZ235" s="7">
        <f t="shared" si="335"/>
        <v>1.2105336301144189</v>
      </c>
      <c r="BA235" s="7">
        <f t="shared" si="335"/>
        <v>1.2085942588290801</v>
      </c>
      <c r="BB235" s="7">
        <f t="shared" si="335"/>
        <v>1.2066548875437415</v>
      </c>
      <c r="BC235" s="7">
        <f t="shared" si="335"/>
        <v>1.2047155162584029</v>
      </c>
      <c r="BD235" s="7">
        <f t="shared" si="335"/>
        <v>1.2027761449730643</v>
      </c>
      <c r="BE235" s="7">
        <f t="shared" si="335"/>
        <v>1.2008367736877255</v>
      </c>
      <c r="BF235" s="7">
        <f t="shared" si="335"/>
        <v>1.1988974024023868</v>
      </c>
      <c r="BG235" s="7">
        <f t="shared" si="335"/>
        <v>1.1969580311170482</v>
      </c>
      <c r="BH235" s="7">
        <f t="shared" si="336"/>
        <v>1.1953917765760966</v>
      </c>
      <c r="BI235" s="7">
        <f t="shared" si="336"/>
        <v>1.1938255220351448</v>
      </c>
      <c r="BJ235" s="7">
        <f t="shared" si="336"/>
        <v>1.1922592674941932</v>
      </c>
      <c r="BK235" s="7">
        <f t="shared" si="336"/>
        <v>1.1906930129532414</v>
      </c>
      <c r="BL235" s="7">
        <f t="shared" si="336"/>
        <v>1.1891267584122898</v>
      </c>
      <c r="BM235" s="7">
        <f t="shared" si="336"/>
        <v>1.1875605038713379</v>
      </c>
      <c r="BN235" s="7">
        <f t="shared" si="336"/>
        <v>1.1859942493303863</v>
      </c>
      <c r="BO235" s="7">
        <f t="shared" si="336"/>
        <v>1.1844279947894347</v>
      </c>
      <c r="BP235" s="7">
        <f t="shared" si="336"/>
        <v>1.1828617402484829</v>
      </c>
      <c r="BQ235" s="7">
        <f t="shared" si="336"/>
        <v>1.1812954857075313</v>
      </c>
      <c r="BR235" s="7">
        <f t="shared" si="337"/>
        <v>1.1797292311665795</v>
      </c>
      <c r="BS235" s="7">
        <f t="shared" si="337"/>
        <v>1.1781629766256279</v>
      </c>
      <c r="BT235" s="7">
        <f t="shared" si="337"/>
        <v>1.1765967220846762</v>
      </c>
      <c r="BU235" s="7">
        <f t="shared" si="337"/>
        <v>1.1750304675437244</v>
      </c>
      <c r="BV235" s="7">
        <f t="shared" si="337"/>
        <v>1.1734642130027728</v>
      </c>
      <c r="BW235" s="7">
        <f t="shared" si="337"/>
        <v>1.171897958461821</v>
      </c>
      <c r="BX235" s="7">
        <f t="shared" si="337"/>
        <v>1.1703317039208694</v>
      </c>
      <c r="BY235" s="7">
        <f t="shared" si="337"/>
        <v>1.1687654493799178</v>
      </c>
      <c r="BZ235" s="7">
        <f t="shared" si="337"/>
        <v>1.1671991948389659</v>
      </c>
      <c r="CA235" s="7">
        <f t="shared" si="337"/>
        <v>1.1656329402980143</v>
      </c>
      <c r="CB235" s="7">
        <f t="shared" si="337"/>
        <v>1.1640666857570625</v>
      </c>
      <c r="CC235" s="7">
        <f t="shared" si="337"/>
        <v>1.1625004312161109</v>
      </c>
      <c r="CD235" s="7">
        <f t="shared" si="337"/>
        <v>1.1609341766751591</v>
      </c>
      <c r="CE235" s="7">
        <f t="shared" si="337"/>
        <v>1.1593679221342075</v>
      </c>
      <c r="CF235" s="7">
        <f t="shared" si="338"/>
        <v>1.1578858030827599</v>
      </c>
      <c r="CG235" s="7">
        <f t="shared" si="338"/>
        <v>1.1564036840313123</v>
      </c>
      <c r="CH235" s="7">
        <f t="shared" si="338"/>
        <v>1.154921564979865</v>
      </c>
      <c r="CI235" s="7">
        <f t="shared" si="338"/>
        <v>1.1534394459284174</v>
      </c>
      <c r="CJ235" s="7">
        <f t="shared" si="338"/>
        <v>1.1519573268769698</v>
      </c>
      <c r="CK235" s="7">
        <f t="shared" si="338"/>
        <v>1.1504752078255223</v>
      </c>
      <c r="CL235" s="7">
        <f t="shared" si="338"/>
        <v>1.1489930887740747</v>
      </c>
      <c r="CM235" s="7">
        <f t="shared" si="338"/>
        <v>1.1475109697226273</v>
      </c>
      <c r="CN235" s="7">
        <f t="shared" si="338"/>
        <v>1.1460288506711798</v>
      </c>
      <c r="CO235" s="7">
        <f t="shared" si="338"/>
        <v>1.1445467316197322</v>
      </c>
      <c r="CP235" s="7">
        <f t="shared" si="339"/>
        <v>1.1430646125682846</v>
      </c>
      <c r="CQ235" s="7">
        <f t="shared" si="339"/>
        <v>1.1415824935168373</v>
      </c>
      <c r="CR235" s="7">
        <f t="shared" si="339"/>
        <v>1.1401003744653897</v>
      </c>
      <c r="CS235" s="7">
        <f t="shared" si="339"/>
        <v>1.1386182554139421</v>
      </c>
      <c r="CT235" s="7">
        <f t="shared" si="339"/>
        <v>1.1371361363624946</v>
      </c>
      <c r="CU235" s="7">
        <f t="shared" si="339"/>
        <v>1.135654017311047</v>
      </c>
      <c r="CV235" s="7">
        <f t="shared" si="339"/>
        <v>1.1341718982595994</v>
      </c>
      <c r="CW235" s="7">
        <f t="shared" si="339"/>
        <v>1.1326897792081521</v>
      </c>
      <c r="CX235" s="7">
        <f t="shared" si="339"/>
        <v>1.1312076601567045</v>
      </c>
      <c r="CY235" s="7">
        <f t="shared" si="339"/>
        <v>1.1297255411052569</v>
      </c>
      <c r="CZ235" s="7">
        <f t="shared" si="339"/>
        <v>1.1282434220538093</v>
      </c>
      <c r="DA235" s="7">
        <f t="shared" si="339"/>
        <v>1.126761303002362</v>
      </c>
      <c r="DB235" s="7">
        <f t="shared" si="339"/>
        <v>1.1252791839509144</v>
      </c>
      <c r="DC235" s="7">
        <f t="shared" si="339"/>
        <v>1.1237970648994668</v>
      </c>
      <c r="DD235" s="7">
        <f t="shared" si="340"/>
        <v>1.1224058542479491</v>
      </c>
      <c r="DE235" s="7">
        <f t="shared" si="340"/>
        <v>1.1210146435964312</v>
      </c>
      <c r="DF235" s="7">
        <f t="shared" si="340"/>
        <v>1.1196234329449133</v>
      </c>
      <c r="DG235" s="7">
        <f t="shared" si="340"/>
        <v>1.1182322222933954</v>
      </c>
      <c r="DH235" s="7">
        <f t="shared" si="340"/>
        <v>1.1168410116418774</v>
      </c>
      <c r="DI235" s="7">
        <f t="shared" si="340"/>
        <v>1.1154498009903595</v>
      </c>
      <c r="DJ235" s="7">
        <f t="shared" si="340"/>
        <v>1.1140585903388416</v>
      </c>
      <c r="DK235" s="7">
        <f t="shared" si="340"/>
        <v>1.1126673796873234</v>
      </c>
      <c r="DL235" s="7">
        <f t="shared" si="340"/>
        <v>1.1112761690358055</v>
      </c>
      <c r="DM235" s="7">
        <f t="shared" si="340"/>
        <v>1.1098849583842876</v>
      </c>
      <c r="DN235" s="7">
        <f t="shared" si="341"/>
        <v>1.1084937477327697</v>
      </c>
      <c r="DO235" s="7">
        <f t="shared" si="341"/>
        <v>1.1071025370812517</v>
      </c>
      <c r="DP235" s="7">
        <f t="shared" si="341"/>
        <v>1.1057113264297338</v>
      </c>
      <c r="DQ235" s="7">
        <f t="shared" si="341"/>
        <v>1.1043201157782159</v>
      </c>
      <c r="DR235" s="7">
        <f t="shared" si="341"/>
        <v>1.1029289051266979</v>
      </c>
      <c r="DS235" s="7">
        <f t="shared" si="341"/>
        <v>1.10153769447518</v>
      </c>
      <c r="DT235" s="7">
        <f t="shared" si="341"/>
        <v>1.1001464838236621</v>
      </c>
      <c r="DU235" s="7">
        <f t="shared" si="341"/>
        <v>1.0987552731721442</v>
      </c>
      <c r="DV235" s="7">
        <f t="shared" si="341"/>
        <v>1.0973640625206262</v>
      </c>
      <c r="DW235" s="7">
        <f t="shared" si="341"/>
        <v>1.0959728518691083</v>
      </c>
      <c r="DX235" s="7">
        <f t="shared" si="341"/>
        <v>1.0945816412175904</v>
      </c>
      <c r="DY235" s="7">
        <f t="shared" si="341"/>
        <v>1.0931904305660725</v>
      </c>
      <c r="DZ235" s="7">
        <f t="shared" si="341"/>
        <v>1.0917992199145545</v>
      </c>
      <c r="EA235" s="7">
        <f t="shared" si="341"/>
        <v>1.0904080092630366</v>
      </c>
      <c r="EC235" s="1">
        <v>2.3199999999999998</v>
      </c>
      <c r="ED235" s="4">
        <f t="shared" si="304"/>
        <v>1.25</v>
      </c>
      <c r="EE235" s="4">
        <f t="shared" si="305"/>
        <v>1.2484764840837392</v>
      </c>
      <c r="EF235" s="4">
        <f t="shared" si="306"/>
        <v>1.2381763213181032</v>
      </c>
      <c r="EG235" s="4">
        <f t="shared" si="307"/>
        <v>1.2202304865411122</v>
      </c>
      <c r="EH235" s="4">
        <f t="shared" si="308"/>
        <v>1.1969580311170482</v>
      </c>
      <c r="EI235" s="4">
        <f t="shared" si="309"/>
        <v>1.1593679221342075</v>
      </c>
      <c r="EJ235" s="4">
        <f t="shared" si="310"/>
        <v>1.1237970648994668</v>
      </c>
      <c r="EK235" s="4">
        <f t="shared" si="311"/>
        <v>1.0904080092630364</v>
      </c>
    </row>
    <row r="236" spans="16:141" x14ac:dyDescent="0.35">
      <c r="P236" s="1">
        <f t="shared" si="292"/>
        <v>2.33</v>
      </c>
      <c r="Q236" s="7">
        <f t="shared" si="332"/>
        <v>1.2500000000000002</v>
      </c>
      <c r="R236" s="7">
        <f t="shared" si="332"/>
        <v>1.2497498147882613</v>
      </c>
      <c r="S236" s="7">
        <f t="shared" si="332"/>
        <v>1.2494996295765224</v>
      </c>
      <c r="T236" s="7">
        <f t="shared" si="332"/>
        <v>1.2492494443647835</v>
      </c>
      <c r="U236" s="7">
        <f t="shared" si="332"/>
        <v>1.2489992591530448</v>
      </c>
      <c r="V236" s="7">
        <f t="shared" si="332"/>
        <v>1.2487490739413059</v>
      </c>
      <c r="W236" s="7">
        <f t="shared" si="332"/>
        <v>1.2484988887295669</v>
      </c>
      <c r="X236" s="7">
        <f t="shared" si="333"/>
        <v>1.2476508539130793</v>
      </c>
      <c r="Y236" s="7">
        <f t="shared" si="333"/>
        <v>1.2468028190965916</v>
      </c>
      <c r="Z236" s="7">
        <f t="shared" si="333"/>
        <v>1.2459547842801042</v>
      </c>
      <c r="AA236" s="7">
        <f t="shared" si="333"/>
        <v>1.2451067494636168</v>
      </c>
      <c r="AB236" s="7">
        <f t="shared" si="333"/>
        <v>1.2442587146471291</v>
      </c>
      <c r="AC236" s="7">
        <f t="shared" si="333"/>
        <v>1.2434106798306417</v>
      </c>
      <c r="AD236" s="7">
        <f t="shared" si="333"/>
        <v>1.2425626450141543</v>
      </c>
      <c r="AE236" s="7">
        <f t="shared" si="333"/>
        <v>1.2417146101976666</v>
      </c>
      <c r="AF236" s="7">
        <f t="shared" si="333"/>
        <v>1.2408665753811792</v>
      </c>
      <c r="AG236" s="7">
        <f t="shared" si="333"/>
        <v>1.2400185405646917</v>
      </c>
      <c r="AH236" s="7">
        <f t="shared" si="333"/>
        <v>1.2391705057482041</v>
      </c>
      <c r="AI236" s="7">
        <f t="shared" si="333"/>
        <v>1.2383224709317167</v>
      </c>
      <c r="AJ236" s="7">
        <f t="shared" si="334"/>
        <v>1.2368464422368179</v>
      </c>
      <c r="AK236" s="7">
        <f t="shared" si="334"/>
        <v>1.235370413541919</v>
      </c>
      <c r="AL236" s="7">
        <f t="shared" si="334"/>
        <v>1.2338943848470201</v>
      </c>
      <c r="AM236" s="7">
        <f t="shared" si="334"/>
        <v>1.2324183561521211</v>
      </c>
      <c r="AN236" s="7">
        <f t="shared" si="334"/>
        <v>1.2309423274572222</v>
      </c>
      <c r="AO236" s="7">
        <f t="shared" si="334"/>
        <v>1.2294662987623233</v>
      </c>
      <c r="AP236" s="7">
        <f t="shared" si="334"/>
        <v>1.2279902700674246</v>
      </c>
      <c r="AQ236" s="7">
        <f t="shared" si="334"/>
        <v>1.2265142413725256</v>
      </c>
      <c r="AR236" s="7">
        <f t="shared" si="334"/>
        <v>1.2250382126776267</v>
      </c>
      <c r="AS236" s="7">
        <f t="shared" si="334"/>
        <v>1.2235621839827278</v>
      </c>
      <c r="AT236" s="7">
        <f t="shared" si="334"/>
        <v>1.2220861552878288</v>
      </c>
      <c r="AU236" s="7">
        <f t="shared" si="334"/>
        <v>1.2206101265929299</v>
      </c>
      <c r="AV236" s="7">
        <f t="shared" si="335"/>
        <v>1.2186876956357353</v>
      </c>
      <c r="AW236" s="7">
        <f t="shared" si="335"/>
        <v>1.2167652646785412</v>
      </c>
      <c r="AX236" s="7">
        <f t="shared" si="335"/>
        <v>1.2148428337213468</v>
      </c>
      <c r="AY236" s="7">
        <f t="shared" si="335"/>
        <v>1.2129204027641525</v>
      </c>
      <c r="AZ236" s="7">
        <f t="shared" si="335"/>
        <v>1.2109979718069583</v>
      </c>
      <c r="BA236" s="7">
        <f t="shared" si="335"/>
        <v>1.209075540849764</v>
      </c>
      <c r="BB236" s="7">
        <f t="shared" si="335"/>
        <v>1.2071531098925696</v>
      </c>
      <c r="BC236" s="7">
        <f t="shared" si="335"/>
        <v>1.2052306789353755</v>
      </c>
      <c r="BD236" s="7">
        <f t="shared" si="335"/>
        <v>1.2033082479781811</v>
      </c>
      <c r="BE236" s="7">
        <f t="shared" si="335"/>
        <v>1.2013858170209868</v>
      </c>
      <c r="BF236" s="7">
        <f t="shared" si="335"/>
        <v>1.1994633860637927</v>
      </c>
      <c r="BG236" s="7">
        <f t="shared" si="335"/>
        <v>1.1975409551065983</v>
      </c>
      <c r="BH236" s="7">
        <f t="shared" si="336"/>
        <v>1.1959840737208398</v>
      </c>
      <c r="BI236" s="7">
        <f t="shared" si="336"/>
        <v>1.1944271923350811</v>
      </c>
      <c r="BJ236" s="7">
        <f t="shared" si="336"/>
        <v>1.1928703109493222</v>
      </c>
      <c r="BK236" s="7">
        <f t="shared" si="336"/>
        <v>1.1913134295635635</v>
      </c>
      <c r="BL236" s="7">
        <f t="shared" si="336"/>
        <v>1.1897565481778047</v>
      </c>
      <c r="BM236" s="7">
        <f t="shared" si="336"/>
        <v>1.188199666792046</v>
      </c>
      <c r="BN236" s="7">
        <f t="shared" si="336"/>
        <v>1.1866427854062871</v>
      </c>
      <c r="BO236" s="7">
        <f t="shared" si="336"/>
        <v>1.1850859040205284</v>
      </c>
      <c r="BP236" s="7">
        <f t="shared" si="336"/>
        <v>1.1835290226347697</v>
      </c>
      <c r="BQ236" s="7">
        <f t="shared" si="336"/>
        <v>1.181972141249011</v>
      </c>
      <c r="BR236" s="7">
        <f t="shared" si="337"/>
        <v>1.1804152598632522</v>
      </c>
      <c r="BS236" s="7">
        <f t="shared" si="337"/>
        <v>1.1788583784774933</v>
      </c>
      <c r="BT236" s="7">
        <f t="shared" si="337"/>
        <v>1.1773014970917346</v>
      </c>
      <c r="BU236" s="7">
        <f t="shared" si="337"/>
        <v>1.1757446157059759</v>
      </c>
      <c r="BV236" s="7">
        <f t="shared" si="337"/>
        <v>1.1741877343202172</v>
      </c>
      <c r="BW236" s="7">
        <f t="shared" si="337"/>
        <v>1.1726308529344585</v>
      </c>
      <c r="BX236" s="7">
        <f t="shared" si="337"/>
        <v>1.1710739715486995</v>
      </c>
      <c r="BY236" s="7">
        <f t="shared" si="337"/>
        <v>1.1695170901629408</v>
      </c>
      <c r="BZ236" s="7">
        <f t="shared" si="337"/>
        <v>1.1679602087771821</v>
      </c>
      <c r="CA236" s="7">
        <f t="shared" si="337"/>
        <v>1.1664033273914234</v>
      </c>
      <c r="CB236" s="7">
        <f t="shared" si="337"/>
        <v>1.1648464460056647</v>
      </c>
      <c r="CC236" s="7">
        <f t="shared" si="337"/>
        <v>1.1632895646199057</v>
      </c>
      <c r="CD236" s="7">
        <f t="shared" si="337"/>
        <v>1.161732683234147</v>
      </c>
      <c r="CE236" s="7">
        <f t="shared" si="337"/>
        <v>1.1601758018483883</v>
      </c>
      <c r="CF236" s="7">
        <f t="shared" si="338"/>
        <v>1.1587015374240557</v>
      </c>
      <c r="CG236" s="7">
        <f t="shared" si="338"/>
        <v>1.1572272729997231</v>
      </c>
      <c r="CH236" s="7">
        <f t="shared" si="338"/>
        <v>1.1557530085753907</v>
      </c>
      <c r="CI236" s="7">
        <f t="shared" si="338"/>
        <v>1.1542787441510582</v>
      </c>
      <c r="CJ236" s="7">
        <f t="shared" si="338"/>
        <v>1.1528044797267256</v>
      </c>
      <c r="CK236" s="7">
        <f t="shared" si="338"/>
        <v>1.1513302153023932</v>
      </c>
      <c r="CL236" s="7">
        <f t="shared" si="338"/>
        <v>1.1498559508780608</v>
      </c>
      <c r="CM236" s="7">
        <f t="shared" si="338"/>
        <v>1.1483816864537284</v>
      </c>
      <c r="CN236" s="7">
        <f t="shared" si="338"/>
        <v>1.1469074220293958</v>
      </c>
      <c r="CO236" s="7">
        <f t="shared" si="338"/>
        <v>1.1454331576050634</v>
      </c>
      <c r="CP236" s="7">
        <f t="shared" si="339"/>
        <v>1.143958893180731</v>
      </c>
      <c r="CQ236" s="7">
        <f t="shared" si="339"/>
        <v>1.1424846287563986</v>
      </c>
      <c r="CR236" s="7">
        <f t="shared" si="339"/>
        <v>1.1410103643320659</v>
      </c>
      <c r="CS236" s="7">
        <f t="shared" si="339"/>
        <v>1.1395360999077335</v>
      </c>
      <c r="CT236" s="7">
        <f t="shared" si="339"/>
        <v>1.1380618354834011</v>
      </c>
      <c r="CU236" s="7">
        <f t="shared" si="339"/>
        <v>1.1365875710590685</v>
      </c>
      <c r="CV236" s="7">
        <f t="shared" si="339"/>
        <v>1.1351133066347361</v>
      </c>
      <c r="CW236" s="7">
        <f t="shared" si="339"/>
        <v>1.1336390422104037</v>
      </c>
      <c r="CX236" s="7">
        <f t="shared" si="339"/>
        <v>1.1321647777860711</v>
      </c>
      <c r="CY236" s="7">
        <f t="shared" si="339"/>
        <v>1.1306905133617386</v>
      </c>
      <c r="CZ236" s="7">
        <f t="shared" si="339"/>
        <v>1.1292162489374062</v>
      </c>
      <c r="DA236" s="7">
        <f t="shared" si="339"/>
        <v>1.1277419845130736</v>
      </c>
      <c r="DB236" s="7">
        <f t="shared" si="339"/>
        <v>1.1262677200887412</v>
      </c>
      <c r="DC236" s="7">
        <f t="shared" si="339"/>
        <v>1.1247934556644088</v>
      </c>
      <c r="DD236" s="7">
        <f t="shared" si="340"/>
        <v>1.1234113717561733</v>
      </c>
      <c r="DE236" s="7">
        <f t="shared" si="340"/>
        <v>1.1220292878479381</v>
      </c>
      <c r="DF236" s="7">
        <f t="shared" si="340"/>
        <v>1.1206472039397026</v>
      </c>
      <c r="DG236" s="7">
        <f t="shared" si="340"/>
        <v>1.1192651200314672</v>
      </c>
      <c r="DH236" s="7">
        <f t="shared" si="340"/>
        <v>1.1178830361232317</v>
      </c>
      <c r="DI236" s="7">
        <f t="shared" si="340"/>
        <v>1.1165009522149965</v>
      </c>
      <c r="DJ236" s="7">
        <f t="shared" si="340"/>
        <v>1.115118868306761</v>
      </c>
      <c r="DK236" s="7">
        <f t="shared" si="340"/>
        <v>1.1137367843985255</v>
      </c>
      <c r="DL236" s="7">
        <f t="shared" si="340"/>
        <v>1.1123547004902901</v>
      </c>
      <c r="DM236" s="7">
        <f t="shared" si="340"/>
        <v>1.1109726165820548</v>
      </c>
      <c r="DN236" s="7">
        <f t="shared" si="341"/>
        <v>1.1095905326738194</v>
      </c>
      <c r="DO236" s="7">
        <f t="shared" si="341"/>
        <v>1.1082084487655839</v>
      </c>
      <c r="DP236" s="7">
        <f t="shared" si="341"/>
        <v>1.1068263648573484</v>
      </c>
      <c r="DQ236" s="7">
        <f t="shared" si="341"/>
        <v>1.1054442809491132</v>
      </c>
      <c r="DR236" s="7">
        <f t="shared" si="341"/>
        <v>1.1040621970408777</v>
      </c>
      <c r="DS236" s="7">
        <f t="shared" si="341"/>
        <v>1.1026801131326422</v>
      </c>
      <c r="DT236" s="7">
        <f t="shared" si="341"/>
        <v>1.1012980292244068</v>
      </c>
      <c r="DU236" s="7">
        <f t="shared" si="341"/>
        <v>1.0999159453161715</v>
      </c>
      <c r="DV236" s="7">
        <f t="shared" si="341"/>
        <v>1.0985338614079361</v>
      </c>
      <c r="DW236" s="7">
        <f t="shared" si="341"/>
        <v>1.0971517774997006</v>
      </c>
      <c r="DX236" s="7">
        <f t="shared" si="341"/>
        <v>1.0957696935914651</v>
      </c>
      <c r="DY236" s="7">
        <f t="shared" si="341"/>
        <v>1.0943876096832299</v>
      </c>
      <c r="DZ236" s="7">
        <f t="shared" si="341"/>
        <v>1.0930055257749944</v>
      </c>
      <c r="EA236" s="7">
        <f t="shared" si="341"/>
        <v>1.091623441866759</v>
      </c>
      <c r="EC236" s="1">
        <v>2.33</v>
      </c>
      <c r="ED236" s="4">
        <f t="shared" ref="ED236:ED267" si="342">TREND(EN$12:EN$13,$EM$12:$EM$13,$EC236,TRUE)</f>
        <v>1.25</v>
      </c>
      <c r="EE236" s="4">
        <f t="shared" ref="EE236:EE267" si="343">TREND(EO$12:EO$13,$EM$12:$EM$13,$EC236,TRUE)</f>
        <v>1.2484988887295667</v>
      </c>
      <c r="EF236" s="4">
        <f t="shared" ref="EF236:EF267" si="344">TREND(EP$12:EP$13,$EM$12:$EM$13,$EC236,TRUE)</f>
        <v>1.2383224709317167</v>
      </c>
      <c r="EG236" s="4">
        <f t="shared" ref="EG236:EG267" si="345">TREND(EQ$12:EQ$13,$EM$12:$EM$13,$EC236,TRUE)</f>
        <v>1.2206101265929297</v>
      </c>
      <c r="EH236" s="4">
        <f t="shared" ref="EH236:EH267" si="346">TREND(ER$12:ER$13,$EM$12:$EM$13,$EC236,TRUE)</f>
        <v>1.1975409551065983</v>
      </c>
      <c r="EI236" s="4">
        <f t="shared" ref="EI236:EI267" si="347">TREND(ES$12:ES$13,$EM$12:$EM$13,$EC236,TRUE)</f>
        <v>1.1601758018483881</v>
      </c>
      <c r="EJ236" s="4">
        <f t="shared" ref="EJ236:EJ267" si="348">TREND(ET$12:ET$13,$EM$12:$EM$13,$EC236,TRUE)</f>
        <v>1.1247934556644088</v>
      </c>
      <c r="EK236" s="4">
        <f t="shared" ref="EK236:EK267" si="349">TREND(EU$12:EU$13,$EM$12:$EM$13,$EC236,TRUE)</f>
        <v>1.091623441866759</v>
      </c>
    </row>
    <row r="237" spans="16:141" x14ac:dyDescent="0.35">
      <c r="P237" s="1">
        <f t="shared" si="292"/>
        <v>2.34</v>
      </c>
      <c r="Q237" s="7">
        <f t="shared" si="332"/>
        <v>1.25</v>
      </c>
      <c r="R237" s="7">
        <f t="shared" si="332"/>
        <v>1.2497535488958991</v>
      </c>
      <c r="S237" s="7">
        <f t="shared" si="332"/>
        <v>1.2495070977917979</v>
      </c>
      <c r="T237" s="7">
        <f t="shared" si="332"/>
        <v>1.249260646687697</v>
      </c>
      <c r="U237" s="7">
        <f t="shared" si="332"/>
        <v>1.2490141955835961</v>
      </c>
      <c r="V237" s="7">
        <f t="shared" si="332"/>
        <v>1.2487677444794949</v>
      </c>
      <c r="W237" s="7">
        <f t="shared" si="332"/>
        <v>1.248521293375394</v>
      </c>
      <c r="X237" s="7">
        <f t="shared" si="333"/>
        <v>1.2476835706395555</v>
      </c>
      <c r="Y237" s="7">
        <f t="shared" si="333"/>
        <v>1.2468458479037168</v>
      </c>
      <c r="Z237" s="7">
        <f t="shared" si="333"/>
        <v>1.2460081251678783</v>
      </c>
      <c r="AA237" s="7">
        <f t="shared" si="333"/>
        <v>1.2451704024320396</v>
      </c>
      <c r="AB237" s="7">
        <f t="shared" si="333"/>
        <v>1.2443326796962009</v>
      </c>
      <c r="AC237" s="7">
        <f t="shared" si="333"/>
        <v>1.2434949569603622</v>
      </c>
      <c r="AD237" s="7">
        <f t="shared" si="333"/>
        <v>1.2426572342245237</v>
      </c>
      <c r="AE237" s="7">
        <f t="shared" si="333"/>
        <v>1.241819511488685</v>
      </c>
      <c r="AF237" s="7">
        <f t="shared" si="333"/>
        <v>1.2409817887528463</v>
      </c>
      <c r="AG237" s="7">
        <f t="shared" si="333"/>
        <v>1.2401440660170076</v>
      </c>
      <c r="AH237" s="7">
        <f t="shared" si="333"/>
        <v>1.2393063432811691</v>
      </c>
      <c r="AI237" s="7">
        <f t="shared" si="333"/>
        <v>1.2384686205453304</v>
      </c>
      <c r="AJ237" s="7">
        <f t="shared" si="334"/>
        <v>1.2370120493869483</v>
      </c>
      <c r="AK237" s="7">
        <f t="shared" si="334"/>
        <v>1.2355554782285663</v>
      </c>
      <c r="AL237" s="7">
        <f t="shared" si="334"/>
        <v>1.2340989070701844</v>
      </c>
      <c r="AM237" s="7">
        <f t="shared" si="334"/>
        <v>1.2326423359118024</v>
      </c>
      <c r="AN237" s="7">
        <f t="shared" si="334"/>
        <v>1.2311857647534206</v>
      </c>
      <c r="AO237" s="7">
        <f t="shared" si="334"/>
        <v>1.2297291935950385</v>
      </c>
      <c r="AP237" s="7">
        <f t="shared" si="334"/>
        <v>1.2282726224366567</v>
      </c>
      <c r="AQ237" s="7">
        <f t="shared" si="334"/>
        <v>1.2268160512782749</v>
      </c>
      <c r="AR237" s="7">
        <f t="shared" si="334"/>
        <v>1.2253594801198928</v>
      </c>
      <c r="AS237" s="7">
        <f t="shared" si="334"/>
        <v>1.223902908961511</v>
      </c>
      <c r="AT237" s="7">
        <f t="shared" si="334"/>
        <v>1.2224463378031289</v>
      </c>
      <c r="AU237" s="7">
        <f t="shared" si="334"/>
        <v>1.2209897666447471</v>
      </c>
      <c r="AV237" s="7">
        <f t="shared" si="335"/>
        <v>1.2190842760156972</v>
      </c>
      <c r="AW237" s="7">
        <f t="shared" si="335"/>
        <v>1.2171787853866474</v>
      </c>
      <c r="AX237" s="7">
        <f t="shared" si="335"/>
        <v>1.2152732947575973</v>
      </c>
      <c r="AY237" s="7">
        <f t="shared" si="335"/>
        <v>1.2133678041285474</v>
      </c>
      <c r="AZ237" s="7">
        <f t="shared" si="335"/>
        <v>1.2114623134994975</v>
      </c>
      <c r="BA237" s="7">
        <f t="shared" si="335"/>
        <v>1.2095568228704476</v>
      </c>
      <c r="BB237" s="7">
        <f t="shared" si="335"/>
        <v>1.2076513322413978</v>
      </c>
      <c r="BC237" s="7">
        <f t="shared" si="335"/>
        <v>1.2057458416123479</v>
      </c>
      <c r="BD237" s="7">
        <f t="shared" si="335"/>
        <v>1.2038403509832978</v>
      </c>
      <c r="BE237" s="7">
        <f t="shared" si="335"/>
        <v>1.2019348603542479</v>
      </c>
      <c r="BF237" s="7">
        <f t="shared" si="335"/>
        <v>1.200029369725198</v>
      </c>
      <c r="BG237" s="7">
        <f t="shared" si="335"/>
        <v>1.1981238790961481</v>
      </c>
      <c r="BH237" s="7">
        <f t="shared" si="336"/>
        <v>1.1965763708655823</v>
      </c>
      <c r="BI237" s="7">
        <f t="shared" si="336"/>
        <v>1.1950288626350165</v>
      </c>
      <c r="BJ237" s="7">
        <f t="shared" si="336"/>
        <v>1.1934813544044507</v>
      </c>
      <c r="BK237" s="7">
        <f t="shared" si="336"/>
        <v>1.1919338461738849</v>
      </c>
      <c r="BL237" s="7">
        <f t="shared" si="336"/>
        <v>1.1903863379433191</v>
      </c>
      <c r="BM237" s="7">
        <f t="shared" si="336"/>
        <v>1.1888388297127532</v>
      </c>
      <c r="BN237" s="7">
        <f t="shared" si="336"/>
        <v>1.1872913214821874</v>
      </c>
      <c r="BO237" s="7">
        <f t="shared" si="336"/>
        <v>1.1857438132516216</v>
      </c>
      <c r="BP237" s="7">
        <f t="shared" si="336"/>
        <v>1.1841963050210558</v>
      </c>
      <c r="BQ237" s="7">
        <f t="shared" si="336"/>
        <v>1.18264879679049</v>
      </c>
      <c r="BR237" s="7">
        <f t="shared" si="337"/>
        <v>1.1811012885599241</v>
      </c>
      <c r="BS237" s="7">
        <f t="shared" si="337"/>
        <v>1.1795537803293583</v>
      </c>
      <c r="BT237" s="7">
        <f t="shared" si="337"/>
        <v>1.1780062720987927</v>
      </c>
      <c r="BU237" s="7">
        <f t="shared" si="337"/>
        <v>1.1764587638682269</v>
      </c>
      <c r="BV237" s="7">
        <f t="shared" si="337"/>
        <v>1.1749112556376611</v>
      </c>
      <c r="BW237" s="7">
        <f t="shared" si="337"/>
        <v>1.1733637474070953</v>
      </c>
      <c r="BX237" s="7">
        <f t="shared" si="337"/>
        <v>1.1718162391765294</v>
      </c>
      <c r="BY237" s="7">
        <f t="shared" si="337"/>
        <v>1.1702687309459636</v>
      </c>
      <c r="BZ237" s="7">
        <f t="shared" si="337"/>
        <v>1.1687212227153978</v>
      </c>
      <c r="CA237" s="7">
        <f t="shared" si="337"/>
        <v>1.167173714484832</v>
      </c>
      <c r="CB237" s="7">
        <f t="shared" si="337"/>
        <v>1.1656262062542662</v>
      </c>
      <c r="CC237" s="7">
        <f t="shared" si="337"/>
        <v>1.1640786980237003</v>
      </c>
      <c r="CD237" s="7">
        <f t="shared" si="337"/>
        <v>1.1625311897931345</v>
      </c>
      <c r="CE237" s="7">
        <f t="shared" si="337"/>
        <v>1.1609836815625687</v>
      </c>
      <c r="CF237" s="7">
        <f t="shared" si="338"/>
        <v>1.1595172717653512</v>
      </c>
      <c r="CG237" s="7">
        <f t="shared" si="338"/>
        <v>1.1580508619681338</v>
      </c>
      <c r="CH237" s="7">
        <f t="shared" si="338"/>
        <v>1.1565844521709165</v>
      </c>
      <c r="CI237" s="7">
        <f t="shared" si="338"/>
        <v>1.1551180423736991</v>
      </c>
      <c r="CJ237" s="7">
        <f t="shared" si="338"/>
        <v>1.1536516325764816</v>
      </c>
      <c r="CK237" s="7">
        <f t="shared" si="338"/>
        <v>1.1521852227792642</v>
      </c>
      <c r="CL237" s="7">
        <f t="shared" si="338"/>
        <v>1.1507188129820467</v>
      </c>
      <c r="CM237" s="7">
        <f t="shared" si="338"/>
        <v>1.1492524031848295</v>
      </c>
      <c r="CN237" s="7">
        <f t="shared" si="338"/>
        <v>1.147785993387612</v>
      </c>
      <c r="CO237" s="7">
        <f t="shared" si="338"/>
        <v>1.1463195835903945</v>
      </c>
      <c r="CP237" s="7">
        <f t="shared" si="339"/>
        <v>1.1448531737931771</v>
      </c>
      <c r="CQ237" s="7">
        <f t="shared" si="339"/>
        <v>1.1433867639959598</v>
      </c>
      <c r="CR237" s="7">
        <f t="shared" si="339"/>
        <v>1.1419203541987424</v>
      </c>
      <c r="CS237" s="7">
        <f t="shared" si="339"/>
        <v>1.1404539444015249</v>
      </c>
      <c r="CT237" s="7">
        <f t="shared" si="339"/>
        <v>1.1389875346043075</v>
      </c>
      <c r="CU237" s="7">
        <f t="shared" si="339"/>
        <v>1.13752112480709</v>
      </c>
      <c r="CV237" s="7">
        <f t="shared" si="339"/>
        <v>1.1360547150098728</v>
      </c>
      <c r="CW237" s="7">
        <f t="shared" si="339"/>
        <v>1.1345883052126553</v>
      </c>
      <c r="CX237" s="7">
        <f t="shared" si="339"/>
        <v>1.1331218954154378</v>
      </c>
      <c r="CY237" s="7">
        <f t="shared" si="339"/>
        <v>1.1316554856182204</v>
      </c>
      <c r="CZ237" s="7">
        <f t="shared" si="339"/>
        <v>1.1301890758210029</v>
      </c>
      <c r="DA237" s="7">
        <f t="shared" si="339"/>
        <v>1.1287226660237857</v>
      </c>
      <c r="DB237" s="7">
        <f t="shared" si="339"/>
        <v>1.1272562562265682</v>
      </c>
      <c r="DC237" s="7">
        <f t="shared" si="339"/>
        <v>1.1257898464293508</v>
      </c>
      <c r="DD237" s="7">
        <f t="shared" si="340"/>
        <v>1.1244168892643978</v>
      </c>
      <c r="DE237" s="7">
        <f t="shared" si="340"/>
        <v>1.123043932099445</v>
      </c>
      <c r="DF237" s="7">
        <f t="shared" si="340"/>
        <v>1.1216709749344922</v>
      </c>
      <c r="DG237" s="7">
        <f t="shared" si="340"/>
        <v>1.1202980177695392</v>
      </c>
      <c r="DH237" s="7">
        <f t="shared" si="340"/>
        <v>1.1189250606045864</v>
      </c>
      <c r="DI237" s="7">
        <f t="shared" si="340"/>
        <v>1.1175521034396334</v>
      </c>
      <c r="DJ237" s="7">
        <f t="shared" si="340"/>
        <v>1.1161791462746806</v>
      </c>
      <c r="DK237" s="7">
        <f t="shared" si="340"/>
        <v>1.1148061891097276</v>
      </c>
      <c r="DL237" s="7">
        <f t="shared" si="340"/>
        <v>1.1134332319447748</v>
      </c>
      <c r="DM237" s="7">
        <f t="shared" si="340"/>
        <v>1.1120602747798218</v>
      </c>
      <c r="DN237" s="7">
        <f t="shared" si="341"/>
        <v>1.1106873176148691</v>
      </c>
      <c r="DO237" s="7">
        <f t="shared" si="341"/>
        <v>1.109314360449916</v>
      </c>
      <c r="DP237" s="7">
        <f t="shared" si="341"/>
        <v>1.1079414032849633</v>
      </c>
      <c r="DQ237" s="7">
        <f t="shared" si="341"/>
        <v>1.1065684461200105</v>
      </c>
      <c r="DR237" s="7">
        <f t="shared" si="341"/>
        <v>1.1051954889550575</v>
      </c>
      <c r="DS237" s="7">
        <f t="shared" si="341"/>
        <v>1.1038225317901047</v>
      </c>
      <c r="DT237" s="7">
        <f t="shared" si="341"/>
        <v>1.1024495746251517</v>
      </c>
      <c r="DU237" s="7">
        <f t="shared" si="341"/>
        <v>1.1010766174601989</v>
      </c>
      <c r="DV237" s="7">
        <f t="shared" si="341"/>
        <v>1.0997036602952459</v>
      </c>
      <c r="DW237" s="7">
        <f t="shared" si="341"/>
        <v>1.0983307031302931</v>
      </c>
      <c r="DX237" s="7">
        <f t="shared" si="341"/>
        <v>1.0969577459653401</v>
      </c>
      <c r="DY237" s="7">
        <f t="shared" si="341"/>
        <v>1.0955847888003873</v>
      </c>
      <c r="DZ237" s="7">
        <f t="shared" si="341"/>
        <v>1.0942118316354343</v>
      </c>
      <c r="EA237" s="7">
        <f t="shared" si="341"/>
        <v>1.0928388744704816</v>
      </c>
      <c r="EC237" s="1">
        <v>2.34</v>
      </c>
      <c r="ED237" s="4">
        <f t="shared" si="342"/>
        <v>1.25</v>
      </c>
      <c r="EE237" s="4">
        <f t="shared" si="343"/>
        <v>1.248521293375394</v>
      </c>
      <c r="EF237" s="4">
        <f t="shared" si="344"/>
        <v>1.2384686205453301</v>
      </c>
      <c r="EG237" s="4">
        <f t="shared" si="345"/>
        <v>1.2209897666447471</v>
      </c>
      <c r="EH237" s="4">
        <f t="shared" si="346"/>
        <v>1.1981238790961481</v>
      </c>
      <c r="EI237" s="4">
        <f t="shared" si="347"/>
        <v>1.1609836815625687</v>
      </c>
      <c r="EJ237" s="4">
        <f t="shared" si="348"/>
        <v>1.1257898464293508</v>
      </c>
      <c r="EK237" s="4">
        <f t="shared" si="349"/>
        <v>1.0928388744704816</v>
      </c>
    </row>
    <row r="238" spans="16:141" x14ac:dyDescent="0.35">
      <c r="P238" s="1">
        <f t="shared" si="292"/>
        <v>2.35</v>
      </c>
      <c r="Q238" s="7">
        <f t="shared" si="332"/>
        <v>1.2499999999999998</v>
      </c>
      <c r="R238" s="7">
        <f t="shared" si="332"/>
        <v>1.2497572830035366</v>
      </c>
      <c r="S238" s="7">
        <f t="shared" si="332"/>
        <v>1.2495145660070734</v>
      </c>
      <c r="T238" s="7">
        <f t="shared" si="332"/>
        <v>1.2492718490106105</v>
      </c>
      <c r="U238" s="7">
        <f t="shared" si="332"/>
        <v>1.2490291320141473</v>
      </c>
      <c r="V238" s="7">
        <f t="shared" si="332"/>
        <v>1.2487864150176842</v>
      </c>
      <c r="W238" s="7">
        <f t="shared" si="332"/>
        <v>1.248543698021221</v>
      </c>
      <c r="X238" s="7">
        <f t="shared" si="333"/>
        <v>1.2477162873660315</v>
      </c>
      <c r="Y238" s="7">
        <f t="shared" si="333"/>
        <v>1.2468888767108417</v>
      </c>
      <c r="Z238" s="7">
        <f t="shared" si="333"/>
        <v>1.2460614660556517</v>
      </c>
      <c r="AA238" s="7">
        <f t="shared" si="333"/>
        <v>1.2452340554004619</v>
      </c>
      <c r="AB238" s="7">
        <f t="shared" si="333"/>
        <v>1.2444066447452722</v>
      </c>
      <c r="AC238" s="7">
        <f t="shared" si="333"/>
        <v>1.2435792340900824</v>
      </c>
      <c r="AD238" s="7">
        <f t="shared" si="333"/>
        <v>1.2427518234348927</v>
      </c>
      <c r="AE238" s="7">
        <f t="shared" si="333"/>
        <v>1.2419244127797029</v>
      </c>
      <c r="AF238" s="7">
        <f t="shared" si="333"/>
        <v>1.2410970021245129</v>
      </c>
      <c r="AG238" s="7">
        <f t="shared" si="333"/>
        <v>1.2402695914693231</v>
      </c>
      <c r="AH238" s="7">
        <f t="shared" si="333"/>
        <v>1.2394421808141334</v>
      </c>
      <c r="AI238" s="7">
        <f t="shared" si="333"/>
        <v>1.2386147701589436</v>
      </c>
      <c r="AJ238" s="7">
        <f t="shared" si="334"/>
        <v>1.2371776565370787</v>
      </c>
      <c r="AK238" s="7">
        <f t="shared" si="334"/>
        <v>1.2357405429152137</v>
      </c>
      <c r="AL238" s="7">
        <f t="shared" si="334"/>
        <v>1.2343034292933488</v>
      </c>
      <c r="AM238" s="7">
        <f t="shared" si="334"/>
        <v>1.2328663156714841</v>
      </c>
      <c r="AN238" s="7">
        <f t="shared" si="334"/>
        <v>1.2314292020496191</v>
      </c>
      <c r="AO238" s="7">
        <f t="shared" si="334"/>
        <v>1.2299920884277542</v>
      </c>
      <c r="AP238" s="7">
        <f t="shared" si="334"/>
        <v>1.2285549748058893</v>
      </c>
      <c r="AQ238" s="7">
        <f t="shared" si="334"/>
        <v>1.2271178611840243</v>
      </c>
      <c r="AR238" s="7">
        <f t="shared" si="334"/>
        <v>1.2256807475621594</v>
      </c>
      <c r="AS238" s="7">
        <f t="shared" si="334"/>
        <v>1.2242436339402947</v>
      </c>
      <c r="AT238" s="7">
        <f t="shared" si="334"/>
        <v>1.2228065203184297</v>
      </c>
      <c r="AU238" s="7">
        <f t="shared" si="334"/>
        <v>1.2213694066965648</v>
      </c>
      <c r="AV238" s="7">
        <f t="shared" si="335"/>
        <v>1.2194808563956592</v>
      </c>
      <c r="AW238" s="7">
        <f t="shared" si="335"/>
        <v>1.2175923060947538</v>
      </c>
      <c r="AX238" s="7">
        <f t="shared" si="335"/>
        <v>1.2157037557938482</v>
      </c>
      <c r="AY238" s="7">
        <f t="shared" si="335"/>
        <v>1.2138152054929425</v>
      </c>
      <c r="AZ238" s="7">
        <f t="shared" si="335"/>
        <v>1.2119266551920371</v>
      </c>
      <c r="BA238" s="7">
        <f t="shared" si="335"/>
        <v>1.2100381048911315</v>
      </c>
      <c r="BB238" s="7">
        <f t="shared" si="335"/>
        <v>1.2081495545902259</v>
      </c>
      <c r="BC238" s="7">
        <f t="shared" si="335"/>
        <v>1.2062610042893205</v>
      </c>
      <c r="BD238" s="7">
        <f t="shared" si="335"/>
        <v>1.2043724539884149</v>
      </c>
      <c r="BE238" s="7">
        <f t="shared" si="335"/>
        <v>1.2024839036875092</v>
      </c>
      <c r="BF238" s="7">
        <f t="shared" si="335"/>
        <v>1.2005953533866038</v>
      </c>
      <c r="BG238" s="7">
        <f t="shared" si="335"/>
        <v>1.1987068030856982</v>
      </c>
      <c r="BH238" s="7">
        <f t="shared" si="336"/>
        <v>1.1971686680103253</v>
      </c>
      <c r="BI238" s="7">
        <f t="shared" si="336"/>
        <v>1.1956305329349526</v>
      </c>
      <c r="BJ238" s="7">
        <f t="shared" si="336"/>
        <v>1.1940923978595797</v>
      </c>
      <c r="BK238" s="7">
        <f t="shared" si="336"/>
        <v>1.1925542627842067</v>
      </c>
      <c r="BL238" s="7">
        <f t="shared" si="336"/>
        <v>1.1910161277088338</v>
      </c>
      <c r="BM238" s="7">
        <f t="shared" si="336"/>
        <v>1.1894779926334611</v>
      </c>
      <c r="BN238" s="7">
        <f t="shared" si="336"/>
        <v>1.1879398575580882</v>
      </c>
      <c r="BO238" s="7">
        <f t="shared" si="336"/>
        <v>1.1864017224827152</v>
      </c>
      <c r="BP238" s="7">
        <f t="shared" si="336"/>
        <v>1.1848635874073425</v>
      </c>
      <c r="BQ238" s="7">
        <f t="shared" si="336"/>
        <v>1.1833254523319696</v>
      </c>
      <c r="BR238" s="7">
        <f t="shared" si="337"/>
        <v>1.1817873172565967</v>
      </c>
      <c r="BS238" s="7">
        <f t="shared" si="337"/>
        <v>1.1802491821812238</v>
      </c>
      <c r="BT238" s="7">
        <f t="shared" si="337"/>
        <v>1.1787110471058511</v>
      </c>
      <c r="BU238" s="7">
        <f t="shared" si="337"/>
        <v>1.1771729120304781</v>
      </c>
      <c r="BV238" s="7">
        <f t="shared" si="337"/>
        <v>1.1756347769551052</v>
      </c>
      <c r="BW238" s="7">
        <f t="shared" si="337"/>
        <v>1.1740966418797325</v>
      </c>
      <c r="BX238" s="7">
        <f t="shared" si="337"/>
        <v>1.1725585068043596</v>
      </c>
      <c r="BY238" s="7">
        <f t="shared" si="337"/>
        <v>1.1710203717289867</v>
      </c>
      <c r="BZ238" s="7">
        <f t="shared" si="337"/>
        <v>1.1694822366536139</v>
      </c>
      <c r="CA238" s="7">
        <f t="shared" si="337"/>
        <v>1.167944101578241</v>
      </c>
      <c r="CB238" s="7">
        <f t="shared" si="337"/>
        <v>1.1664059665028681</v>
      </c>
      <c r="CC238" s="7">
        <f t="shared" si="337"/>
        <v>1.1648678314274952</v>
      </c>
      <c r="CD238" s="7">
        <f t="shared" si="337"/>
        <v>1.1633296963521225</v>
      </c>
      <c r="CE238" s="7">
        <f t="shared" si="337"/>
        <v>1.1617915612767495</v>
      </c>
      <c r="CF238" s="7">
        <f t="shared" si="338"/>
        <v>1.1603330061066472</v>
      </c>
      <c r="CG238" s="7">
        <f t="shared" si="338"/>
        <v>1.1588744509365447</v>
      </c>
      <c r="CH238" s="7">
        <f t="shared" si="338"/>
        <v>1.1574158957664424</v>
      </c>
      <c r="CI238" s="7">
        <f t="shared" si="338"/>
        <v>1.1559573405963401</v>
      </c>
      <c r="CJ238" s="7">
        <f t="shared" si="338"/>
        <v>1.1544987854262376</v>
      </c>
      <c r="CK238" s="7">
        <f t="shared" si="338"/>
        <v>1.1530402302561353</v>
      </c>
      <c r="CL238" s="7">
        <f t="shared" si="338"/>
        <v>1.151581675086033</v>
      </c>
      <c r="CM238" s="7">
        <f t="shared" si="338"/>
        <v>1.1501231199159305</v>
      </c>
      <c r="CN238" s="7">
        <f t="shared" si="338"/>
        <v>1.1486645647458282</v>
      </c>
      <c r="CO238" s="7">
        <f t="shared" si="338"/>
        <v>1.1472060095757259</v>
      </c>
      <c r="CP238" s="7">
        <f t="shared" si="339"/>
        <v>1.1457474544056234</v>
      </c>
      <c r="CQ238" s="7">
        <f t="shared" si="339"/>
        <v>1.1442888992355211</v>
      </c>
      <c r="CR238" s="7">
        <f t="shared" si="339"/>
        <v>1.1428303440654188</v>
      </c>
      <c r="CS238" s="7">
        <f t="shared" si="339"/>
        <v>1.1413717888953163</v>
      </c>
      <c r="CT238" s="7">
        <f t="shared" si="339"/>
        <v>1.139913233725214</v>
      </c>
      <c r="CU238" s="7">
        <f t="shared" si="339"/>
        <v>1.1384546785551115</v>
      </c>
      <c r="CV238" s="7">
        <f t="shared" si="339"/>
        <v>1.1369961233850092</v>
      </c>
      <c r="CW238" s="7">
        <f t="shared" si="339"/>
        <v>1.1355375682149069</v>
      </c>
      <c r="CX238" s="7">
        <f t="shared" si="339"/>
        <v>1.1340790130448046</v>
      </c>
      <c r="CY238" s="7">
        <f t="shared" si="339"/>
        <v>1.1326204578747021</v>
      </c>
      <c r="CZ238" s="7">
        <f t="shared" si="339"/>
        <v>1.1311619027045998</v>
      </c>
      <c r="DA238" s="7">
        <f t="shared" si="339"/>
        <v>1.1297033475344973</v>
      </c>
      <c r="DB238" s="7">
        <f t="shared" si="339"/>
        <v>1.128244792364395</v>
      </c>
      <c r="DC238" s="7">
        <f t="shared" si="339"/>
        <v>1.1267862371942927</v>
      </c>
      <c r="DD238" s="7">
        <f t="shared" si="340"/>
        <v>1.1254224067726224</v>
      </c>
      <c r="DE238" s="7">
        <f t="shared" si="340"/>
        <v>1.1240585763509521</v>
      </c>
      <c r="DF238" s="7">
        <f t="shared" si="340"/>
        <v>1.1226947459292815</v>
      </c>
      <c r="DG238" s="7">
        <f t="shared" si="340"/>
        <v>1.1213309155076112</v>
      </c>
      <c r="DH238" s="7">
        <f t="shared" si="340"/>
        <v>1.1199670850859409</v>
      </c>
      <c r="DI238" s="7">
        <f t="shared" si="340"/>
        <v>1.1186032546642706</v>
      </c>
      <c r="DJ238" s="7">
        <f t="shared" si="340"/>
        <v>1.1172394242426003</v>
      </c>
      <c r="DK238" s="7">
        <f t="shared" si="340"/>
        <v>1.1158755938209299</v>
      </c>
      <c r="DL238" s="7">
        <f t="shared" si="340"/>
        <v>1.1145117633992596</v>
      </c>
      <c r="DM238" s="7">
        <f t="shared" si="340"/>
        <v>1.1131479329775891</v>
      </c>
      <c r="DN238" s="7">
        <f t="shared" si="341"/>
        <v>1.1117841025559188</v>
      </c>
      <c r="DO238" s="7">
        <f t="shared" si="341"/>
        <v>1.1104202721342484</v>
      </c>
      <c r="DP238" s="7">
        <f t="shared" si="341"/>
        <v>1.1090564417125781</v>
      </c>
      <c r="DQ238" s="7">
        <f t="shared" si="341"/>
        <v>1.1076926112909078</v>
      </c>
      <c r="DR238" s="7">
        <f t="shared" si="341"/>
        <v>1.1063287808692372</v>
      </c>
      <c r="DS238" s="7">
        <f t="shared" si="341"/>
        <v>1.1049649504475669</v>
      </c>
      <c r="DT238" s="7">
        <f t="shared" si="341"/>
        <v>1.1036011200258966</v>
      </c>
      <c r="DU238" s="7">
        <f t="shared" si="341"/>
        <v>1.1022372896042263</v>
      </c>
      <c r="DV238" s="7">
        <f t="shared" si="341"/>
        <v>1.100873459182556</v>
      </c>
      <c r="DW238" s="7">
        <f t="shared" si="341"/>
        <v>1.0995096287608856</v>
      </c>
      <c r="DX238" s="7">
        <f t="shared" si="341"/>
        <v>1.0981457983392153</v>
      </c>
      <c r="DY238" s="7">
        <f t="shared" si="341"/>
        <v>1.0967819679175448</v>
      </c>
      <c r="DZ238" s="7">
        <f t="shared" si="341"/>
        <v>1.0954181374958745</v>
      </c>
      <c r="EA238" s="7">
        <f t="shared" si="341"/>
        <v>1.0940543070742041</v>
      </c>
      <c r="EC238" s="1">
        <v>2.35</v>
      </c>
      <c r="ED238" s="4">
        <f t="shared" si="342"/>
        <v>1.25</v>
      </c>
      <c r="EE238" s="4">
        <f t="shared" si="343"/>
        <v>1.2485436980212212</v>
      </c>
      <c r="EF238" s="4">
        <f t="shared" si="344"/>
        <v>1.2386147701589436</v>
      </c>
      <c r="EG238" s="4">
        <f t="shared" si="345"/>
        <v>1.2213694066965648</v>
      </c>
      <c r="EH238" s="4">
        <f t="shared" si="346"/>
        <v>1.1987068030856982</v>
      </c>
      <c r="EI238" s="4">
        <f t="shared" si="347"/>
        <v>1.1617915612767495</v>
      </c>
      <c r="EJ238" s="4">
        <f t="shared" si="348"/>
        <v>1.1267862371942927</v>
      </c>
      <c r="EK238" s="4">
        <f t="shared" si="349"/>
        <v>1.0940543070742041</v>
      </c>
    </row>
    <row r="239" spans="16:141" x14ac:dyDescent="0.35">
      <c r="P239" s="1">
        <f t="shared" si="292"/>
        <v>2.36</v>
      </c>
      <c r="Q239" s="7">
        <f t="shared" si="332"/>
        <v>1.2499999999999998</v>
      </c>
      <c r="R239" s="7">
        <f t="shared" si="332"/>
        <v>1.2497610171111746</v>
      </c>
      <c r="S239" s="7">
        <f t="shared" si="332"/>
        <v>1.2495220342223494</v>
      </c>
      <c r="T239" s="7">
        <f t="shared" si="332"/>
        <v>1.2492830513335242</v>
      </c>
      <c r="U239" s="7">
        <f t="shared" si="332"/>
        <v>1.2490440684446988</v>
      </c>
      <c r="V239" s="7">
        <f t="shared" si="332"/>
        <v>1.2488050855558737</v>
      </c>
      <c r="W239" s="7">
        <f t="shared" si="332"/>
        <v>1.2485661026670485</v>
      </c>
      <c r="X239" s="7">
        <f t="shared" si="333"/>
        <v>1.2477490040925077</v>
      </c>
      <c r="Y239" s="7">
        <f t="shared" si="333"/>
        <v>1.2469319055179666</v>
      </c>
      <c r="Z239" s="7">
        <f t="shared" si="333"/>
        <v>1.2461148069434258</v>
      </c>
      <c r="AA239" s="7">
        <f t="shared" si="333"/>
        <v>1.2452977083688848</v>
      </c>
      <c r="AB239" s="7">
        <f t="shared" si="333"/>
        <v>1.2444806097943437</v>
      </c>
      <c r="AC239" s="7">
        <f t="shared" si="333"/>
        <v>1.2436635112198027</v>
      </c>
      <c r="AD239" s="7">
        <f t="shared" si="333"/>
        <v>1.2428464126452619</v>
      </c>
      <c r="AE239" s="7">
        <f t="shared" si="333"/>
        <v>1.2420293140707208</v>
      </c>
      <c r="AF239" s="7">
        <f t="shared" si="333"/>
        <v>1.2412122154961798</v>
      </c>
      <c r="AG239" s="7">
        <f t="shared" si="333"/>
        <v>1.2403951169216387</v>
      </c>
      <c r="AH239" s="7">
        <f t="shared" si="333"/>
        <v>1.2395780183470979</v>
      </c>
      <c r="AI239" s="7">
        <f t="shared" si="333"/>
        <v>1.2387609197725569</v>
      </c>
      <c r="AJ239" s="7">
        <f t="shared" si="334"/>
        <v>1.237343263687209</v>
      </c>
      <c r="AK239" s="7">
        <f t="shared" si="334"/>
        <v>1.2359256076018612</v>
      </c>
      <c r="AL239" s="7">
        <f t="shared" si="334"/>
        <v>1.2345079515165132</v>
      </c>
      <c r="AM239" s="7">
        <f t="shared" si="334"/>
        <v>1.2330902954311653</v>
      </c>
      <c r="AN239" s="7">
        <f t="shared" si="334"/>
        <v>1.2316726393458175</v>
      </c>
      <c r="AO239" s="7">
        <f t="shared" si="334"/>
        <v>1.2302549832604694</v>
      </c>
      <c r="AP239" s="7">
        <f t="shared" si="334"/>
        <v>1.2288373271751216</v>
      </c>
      <c r="AQ239" s="7">
        <f t="shared" si="334"/>
        <v>1.2274196710897738</v>
      </c>
      <c r="AR239" s="7">
        <f t="shared" si="334"/>
        <v>1.226002015004426</v>
      </c>
      <c r="AS239" s="7">
        <f t="shared" si="334"/>
        <v>1.2245843589190781</v>
      </c>
      <c r="AT239" s="7">
        <f t="shared" si="334"/>
        <v>1.2231667028337301</v>
      </c>
      <c r="AU239" s="7">
        <f t="shared" si="334"/>
        <v>1.2217490467483823</v>
      </c>
      <c r="AV239" s="7">
        <f t="shared" si="335"/>
        <v>1.2198774367756211</v>
      </c>
      <c r="AW239" s="7">
        <f t="shared" si="335"/>
        <v>1.21800582680286</v>
      </c>
      <c r="AX239" s="7">
        <f t="shared" si="335"/>
        <v>1.2161342168300988</v>
      </c>
      <c r="AY239" s="7">
        <f t="shared" si="335"/>
        <v>1.2142626068573377</v>
      </c>
      <c r="AZ239" s="7">
        <f t="shared" si="335"/>
        <v>1.2123909968845765</v>
      </c>
      <c r="BA239" s="7">
        <f t="shared" si="335"/>
        <v>1.2105193869118152</v>
      </c>
      <c r="BB239" s="7">
        <f t="shared" si="335"/>
        <v>1.208647776939054</v>
      </c>
      <c r="BC239" s="7">
        <f t="shared" si="335"/>
        <v>1.2067761669662929</v>
      </c>
      <c r="BD239" s="7">
        <f t="shared" si="335"/>
        <v>1.2049045569935317</v>
      </c>
      <c r="BE239" s="7">
        <f t="shared" si="335"/>
        <v>1.2030329470207706</v>
      </c>
      <c r="BF239" s="7">
        <f t="shared" si="335"/>
        <v>1.2011613370480094</v>
      </c>
      <c r="BG239" s="7">
        <f t="shared" si="335"/>
        <v>1.1992897270752483</v>
      </c>
      <c r="BH239" s="7">
        <f t="shared" si="336"/>
        <v>1.1977609651550682</v>
      </c>
      <c r="BI239" s="7">
        <f t="shared" si="336"/>
        <v>1.1962322032348884</v>
      </c>
      <c r="BJ239" s="7">
        <f t="shared" si="336"/>
        <v>1.1947034413147084</v>
      </c>
      <c r="BK239" s="7">
        <f t="shared" si="336"/>
        <v>1.1931746793945286</v>
      </c>
      <c r="BL239" s="7">
        <f t="shared" si="336"/>
        <v>1.1916459174743486</v>
      </c>
      <c r="BM239" s="7">
        <f t="shared" si="336"/>
        <v>1.1901171555541687</v>
      </c>
      <c r="BN239" s="7">
        <f t="shared" si="336"/>
        <v>1.1885883936339887</v>
      </c>
      <c r="BO239" s="7">
        <f t="shared" si="336"/>
        <v>1.1870596317138089</v>
      </c>
      <c r="BP239" s="7">
        <f t="shared" si="336"/>
        <v>1.1855308697936289</v>
      </c>
      <c r="BQ239" s="7">
        <f t="shared" si="336"/>
        <v>1.1840021078734491</v>
      </c>
      <c r="BR239" s="7">
        <f t="shared" si="337"/>
        <v>1.182473345953269</v>
      </c>
      <c r="BS239" s="7">
        <f t="shared" si="337"/>
        <v>1.1809445840330892</v>
      </c>
      <c r="BT239" s="7">
        <f t="shared" si="337"/>
        <v>1.1794158221129092</v>
      </c>
      <c r="BU239" s="7">
        <f t="shared" si="337"/>
        <v>1.1778870601927294</v>
      </c>
      <c r="BV239" s="7">
        <f t="shared" si="337"/>
        <v>1.1763582982725493</v>
      </c>
      <c r="BW239" s="7">
        <f t="shared" si="337"/>
        <v>1.1748295363523695</v>
      </c>
      <c r="BX239" s="7">
        <f t="shared" si="337"/>
        <v>1.1733007744321895</v>
      </c>
      <c r="BY239" s="7">
        <f t="shared" si="337"/>
        <v>1.1717720125120097</v>
      </c>
      <c r="BZ239" s="7">
        <f t="shared" si="337"/>
        <v>1.1702432505918297</v>
      </c>
      <c r="CA239" s="7">
        <f t="shared" si="337"/>
        <v>1.1687144886716498</v>
      </c>
      <c r="CB239" s="7">
        <f t="shared" si="337"/>
        <v>1.1671857267514698</v>
      </c>
      <c r="CC239" s="7">
        <f t="shared" si="337"/>
        <v>1.16565696483129</v>
      </c>
      <c r="CD239" s="7">
        <f t="shared" si="337"/>
        <v>1.16412820291111</v>
      </c>
      <c r="CE239" s="7">
        <f t="shared" si="337"/>
        <v>1.1625994409909302</v>
      </c>
      <c r="CF239" s="7">
        <f t="shared" si="338"/>
        <v>1.1611487404479428</v>
      </c>
      <c r="CG239" s="7">
        <f t="shared" si="338"/>
        <v>1.1596980399049555</v>
      </c>
      <c r="CH239" s="7">
        <f t="shared" si="338"/>
        <v>1.1582473393619681</v>
      </c>
      <c r="CI239" s="7">
        <f t="shared" si="338"/>
        <v>1.156796638818981</v>
      </c>
      <c r="CJ239" s="7">
        <f t="shared" si="338"/>
        <v>1.1553459382759936</v>
      </c>
      <c r="CK239" s="7">
        <f t="shared" si="338"/>
        <v>1.1538952377330063</v>
      </c>
      <c r="CL239" s="7">
        <f t="shared" si="338"/>
        <v>1.1524445371900189</v>
      </c>
      <c r="CM239" s="7">
        <f t="shared" si="338"/>
        <v>1.1509938366470316</v>
      </c>
      <c r="CN239" s="7">
        <f t="shared" si="338"/>
        <v>1.1495431361040442</v>
      </c>
      <c r="CO239" s="7">
        <f t="shared" si="338"/>
        <v>1.1480924355610571</v>
      </c>
      <c r="CP239" s="7">
        <f t="shared" si="339"/>
        <v>1.1466417350180698</v>
      </c>
      <c r="CQ239" s="7">
        <f t="shared" si="339"/>
        <v>1.1451910344750824</v>
      </c>
      <c r="CR239" s="7">
        <f t="shared" si="339"/>
        <v>1.1437403339320951</v>
      </c>
      <c r="CS239" s="7">
        <f t="shared" si="339"/>
        <v>1.1422896333891077</v>
      </c>
      <c r="CT239" s="7">
        <f t="shared" si="339"/>
        <v>1.1408389328461204</v>
      </c>
      <c r="CU239" s="7">
        <f t="shared" si="339"/>
        <v>1.1393882323031332</v>
      </c>
      <c r="CV239" s="7">
        <f t="shared" si="339"/>
        <v>1.1379375317601459</v>
      </c>
      <c r="CW239" s="7">
        <f t="shared" si="339"/>
        <v>1.1364868312171585</v>
      </c>
      <c r="CX239" s="7">
        <f t="shared" si="339"/>
        <v>1.1350361306741712</v>
      </c>
      <c r="CY239" s="7">
        <f t="shared" si="339"/>
        <v>1.1335854301311838</v>
      </c>
      <c r="CZ239" s="7">
        <f t="shared" si="339"/>
        <v>1.1321347295881967</v>
      </c>
      <c r="DA239" s="7">
        <f t="shared" si="339"/>
        <v>1.1306840290452094</v>
      </c>
      <c r="DB239" s="7">
        <f t="shared" si="339"/>
        <v>1.129233328502222</v>
      </c>
      <c r="DC239" s="7">
        <f t="shared" si="339"/>
        <v>1.1277826279592347</v>
      </c>
      <c r="DD239" s="7">
        <f t="shared" si="340"/>
        <v>1.1264279242808468</v>
      </c>
      <c r="DE239" s="7">
        <f t="shared" si="340"/>
        <v>1.125073220602459</v>
      </c>
      <c r="DF239" s="7">
        <f t="shared" si="340"/>
        <v>1.1237185169240711</v>
      </c>
      <c r="DG239" s="7">
        <f t="shared" si="340"/>
        <v>1.1223638132456832</v>
      </c>
      <c r="DH239" s="7">
        <f t="shared" si="340"/>
        <v>1.1210091095672954</v>
      </c>
      <c r="DI239" s="7">
        <f t="shared" si="340"/>
        <v>1.1196544058889075</v>
      </c>
      <c r="DJ239" s="7">
        <f t="shared" si="340"/>
        <v>1.1182997022105199</v>
      </c>
      <c r="DK239" s="7">
        <f t="shared" si="340"/>
        <v>1.116944998532132</v>
      </c>
      <c r="DL239" s="7">
        <f t="shared" si="340"/>
        <v>1.1155902948537442</v>
      </c>
      <c r="DM239" s="7">
        <f t="shared" si="340"/>
        <v>1.1142355911753563</v>
      </c>
      <c r="DN239" s="7">
        <f t="shared" si="341"/>
        <v>1.1128808874969685</v>
      </c>
      <c r="DO239" s="7">
        <f t="shared" si="341"/>
        <v>1.1115261838185806</v>
      </c>
      <c r="DP239" s="7">
        <f t="shared" si="341"/>
        <v>1.1101714801401927</v>
      </c>
      <c r="DQ239" s="7">
        <f t="shared" si="341"/>
        <v>1.1088167764618049</v>
      </c>
      <c r="DR239" s="7">
        <f t="shared" si="341"/>
        <v>1.107462072783417</v>
      </c>
      <c r="DS239" s="7">
        <f t="shared" si="341"/>
        <v>1.1061073691050292</v>
      </c>
      <c r="DT239" s="7">
        <f t="shared" si="341"/>
        <v>1.1047526654266413</v>
      </c>
      <c r="DU239" s="7">
        <f t="shared" si="341"/>
        <v>1.1033979617482537</v>
      </c>
      <c r="DV239" s="7">
        <f t="shared" si="341"/>
        <v>1.1020432580698656</v>
      </c>
      <c r="DW239" s="7">
        <f t="shared" si="341"/>
        <v>1.1006885543914779</v>
      </c>
      <c r="DX239" s="7">
        <f t="shared" si="341"/>
        <v>1.0993338507130901</v>
      </c>
      <c r="DY239" s="7">
        <f t="shared" si="341"/>
        <v>1.0979791470347022</v>
      </c>
      <c r="DZ239" s="7">
        <f t="shared" si="341"/>
        <v>1.0966244433563144</v>
      </c>
      <c r="EA239" s="7">
        <f t="shared" si="341"/>
        <v>1.0952697396779265</v>
      </c>
      <c r="EC239" s="1">
        <v>2.36</v>
      </c>
      <c r="ED239" s="4">
        <f t="shared" si="342"/>
        <v>1.25</v>
      </c>
      <c r="EE239" s="4">
        <f t="shared" si="343"/>
        <v>1.2485661026670487</v>
      </c>
      <c r="EF239" s="4">
        <f t="shared" si="344"/>
        <v>1.2387609197725569</v>
      </c>
      <c r="EG239" s="4">
        <f t="shared" si="345"/>
        <v>1.2217490467483823</v>
      </c>
      <c r="EH239" s="4">
        <f t="shared" si="346"/>
        <v>1.1992897270752483</v>
      </c>
      <c r="EI239" s="4">
        <f t="shared" si="347"/>
        <v>1.1625994409909302</v>
      </c>
      <c r="EJ239" s="4">
        <f t="shared" si="348"/>
        <v>1.1277826279592347</v>
      </c>
      <c r="EK239" s="4">
        <f t="shared" si="349"/>
        <v>1.0952697396779265</v>
      </c>
    </row>
    <row r="240" spans="16:141" x14ac:dyDescent="0.35">
      <c r="P240" s="1">
        <f t="shared" si="292"/>
        <v>2.37</v>
      </c>
      <c r="Q240" s="7">
        <f t="shared" si="332"/>
        <v>1.25</v>
      </c>
      <c r="R240" s="7">
        <f t="shared" si="332"/>
        <v>1.2497647512188126</v>
      </c>
      <c r="S240" s="7">
        <f t="shared" si="332"/>
        <v>1.2495295024376254</v>
      </c>
      <c r="T240" s="7">
        <f t="shared" si="332"/>
        <v>1.249294253656438</v>
      </c>
      <c r="U240" s="7">
        <f t="shared" si="332"/>
        <v>1.2490590048752506</v>
      </c>
      <c r="V240" s="7">
        <f t="shared" si="332"/>
        <v>1.2488237560940634</v>
      </c>
      <c r="W240" s="7">
        <f t="shared" si="332"/>
        <v>1.248588507312876</v>
      </c>
      <c r="X240" s="7">
        <f t="shared" si="333"/>
        <v>1.2477817208189839</v>
      </c>
      <c r="Y240" s="7">
        <f t="shared" si="333"/>
        <v>1.2469749343250918</v>
      </c>
      <c r="Z240" s="7">
        <f t="shared" si="333"/>
        <v>1.2461681478311994</v>
      </c>
      <c r="AA240" s="7">
        <f t="shared" si="333"/>
        <v>1.2453613613373073</v>
      </c>
      <c r="AB240" s="7">
        <f t="shared" si="333"/>
        <v>1.2445545748434153</v>
      </c>
      <c r="AC240" s="7">
        <f t="shared" si="333"/>
        <v>1.2437477883495232</v>
      </c>
      <c r="AD240" s="7">
        <f t="shared" si="333"/>
        <v>1.2429410018556311</v>
      </c>
      <c r="AE240" s="7">
        <f t="shared" si="333"/>
        <v>1.242134215361739</v>
      </c>
      <c r="AF240" s="7">
        <f t="shared" si="333"/>
        <v>1.2413274288678466</v>
      </c>
      <c r="AG240" s="7">
        <f t="shared" si="333"/>
        <v>1.2405206423739545</v>
      </c>
      <c r="AH240" s="7">
        <f t="shared" si="333"/>
        <v>1.2397138558800624</v>
      </c>
      <c r="AI240" s="7">
        <f t="shared" si="333"/>
        <v>1.2389070693861703</v>
      </c>
      <c r="AJ240" s="7">
        <f t="shared" si="334"/>
        <v>1.2375088708373394</v>
      </c>
      <c r="AK240" s="7">
        <f t="shared" si="334"/>
        <v>1.2361106722885085</v>
      </c>
      <c r="AL240" s="7">
        <f t="shared" si="334"/>
        <v>1.2347124737396777</v>
      </c>
      <c r="AM240" s="7">
        <f t="shared" si="334"/>
        <v>1.2333142751908468</v>
      </c>
      <c r="AN240" s="7">
        <f t="shared" si="334"/>
        <v>1.2319160766420159</v>
      </c>
      <c r="AO240" s="7">
        <f t="shared" si="334"/>
        <v>1.2305178780931851</v>
      </c>
      <c r="AP240" s="7">
        <f t="shared" si="334"/>
        <v>1.2291196795443542</v>
      </c>
      <c r="AQ240" s="7">
        <f t="shared" si="334"/>
        <v>1.2277214809955233</v>
      </c>
      <c r="AR240" s="7">
        <f t="shared" si="334"/>
        <v>1.2263232824466923</v>
      </c>
      <c r="AS240" s="7">
        <f t="shared" si="334"/>
        <v>1.2249250838978614</v>
      </c>
      <c r="AT240" s="7">
        <f t="shared" si="334"/>
        <v>1.2235268853490306</v>
      </c>
      <c r="AU240" s="7">
        <f t="shared" si="334"/>
        <v>1.2221286868001997</v>
      </c>
      <c r="AV240" s="7">
        <f t="shared" si="335"/>
        <v>1.220274017155583</v>
      </c>
      <c r="AW240" s="7">
        <f t="shared" si="335"/>
        <v>1.2184193475109664</v>
      </c>
      <c r="AX240" s="7">
        <f t="shared" si="335"/>
        <v>1.2165646778663495</v>
      </c>
      <c r="AY240" s="7">
        <f t="shared" si="335"/>
        <v>1.2147100082217328</v>
      </c>
      <c r="AZ240" s="7">
        <f t="shared" si="335"/>
        <v>1.2128553385771159</v>
      </c>
      <c r="BA240" s="7">
        <f t="shared" si="335"/>
        <v>1.211000668932499</v>
      </c>
      <c r="BB240" s="7">
        <f t="shared" si="335"/>
        <v>1.2091459992878824</v>
      </c>
      <c r="BC240" s="7">
        <f t="shared" si="335"/>
        <v>1.2072913296432655</v>
      </c>
      <c r="BD240" s="7">
        <f t="shared" si="335"/>
        <v>1.2054366599986488</v>
      </c>
      <c r="BE240" s="7">
        <f t="shared" si="335"/>
        <v>1.2035819903540319</v>
      </c>
      <c r="BF240" s="7">
        <f t="shared" si="335"/>
        <v>1.201727320709415</v>
      </c>
      <c r="BG240" s="7">
        <f t="shared" si="335"/>
        <v>1.1998726510647983</v>
      </c>
      <c r="BH240" s="7">
        <f t="shared" si="336"/>
        <v>1.1983532622998112</v>
      </c>
      <c r="BI240" s="7">
        <f t="shared" si="336"/>
        <v>1.1968338735348243</v>
      </c>
      <c r="BJ240" s="7">
        <f t="shared" si="336"/>
        <v>1.1953144847698371</v>
      </c>
      <c r="BK240" s="7">
        <f t="shared" si="336"/>
        <v>1.1937950960048502</v>
      </c>
      <c r="BL240" s="7">
        <f t="shared" si="336"/>
        <v>1.1922757072398633</v>
      </c>
      <c r="BM240" s="7">
        <f t="shared" si="336"/>
        <v>1.1907563184748762</v>
      </c>
      <c r="BN240" s="7">
        <f t="shared" si="336"/>
        <v>1.1892369297098893</v>
      </c>
      <c r="BO240" s="7">
        <f t="shared" si="336"/>
        <v>1.1877175409449023</v>
      </c>
      <c r="BP240" s="7">
        <f t="shared" si="336"/>
        <v>1.1861981521799154</v>
      </c>
      <c r="BQ240" s="7">
        <f t="shared" si="336"/>
        <v>1.1846787634149285</v>
      </c>
      <c r="BR240" s="7">
        <f t="shared" si="337"/>
        <v>1.1831593746499414</v>
      </c>
      <c r="BS240" s="7">
        <f t="shared" si="337"/>
        <v>1.1816399858849544</v>
      </c>
      <c r="BT240" s="7">
        <f t="shared" si="337"/>
        <v>1.1801205971199675</v>
      </c>
      <c r="BU240" s="7">
        <f t="shared" si="337"/>
        <v>1.1786012083549804</v>
      </c>
      <c r="BV240" s="7">
        <f t="shared" si="337"/>
        <v>1.1770818195899935</v>
      </c>
      <c r="BW240" s="7">
        <f t="shared" si="337"/>
        <v>1.1755624308250066</v>
      </c>
      <c r="BX240" s="7">
        <f t="shared" si="337"/>
        <v>1.1740430420600196</v>
      </c>
      <c r="BY240" s="7">
        <f t="shared" si="337"/>
        <v>1.1725236532950327</v>
      </c>
      <c r="BZ240" s="7">
        <f t="shared" si="337"/>
        <v>1.1710042645300456</v>
      </c>
      <c r="CA240" s="7">
        <f t="shared" si="337"/>
        <v>1.1694848757650587</v>
      </c>
      <c r="CB240" s="7">
        <f t="shared" si="337"/>
        <v>1.1679654870000717</v>
      </c>
      <c r="CC240" s="7">
        <f t="shared" si="337"/>
        <v>1.1664460982350846</v>
      </c>
      <c r="CD240" s="7">
        <f t="shared" si="337"/>
        <v>1.1649267094700977</v>
      </c>
      <c r="CE240" s="7">
        <f t="shared" si="337"/>
        <v>1.1634073207051108</v>
      </c>
      <c r="CF240" s="7">
        <f t="shared" si="338"/>
        <v>1.1619644747892388</v>
      </c>
      <c r="CG240" s="7">
        <f t="shared" si="338"/>
        <v>1.1605216288733664</v>
      </c>
      <c r="CH240" s="7">
        <f t="shared" si="338"/>
        <v>1.1590787829574942</v>
      </c>
      <c r="CI240" s="7">
        <f t="shared" si="338"/>
        <v>1.157635937041622</v>
      </c>
      <c r="CJ240" s="7">
        <f t="shared" si="338"/>
        <v>1.1561930911257496</v>
      </c>
      <c r="CK240" s="7">
        <f t="shared" si="338"/>
        <v>1.1547502452098775</v>
      </c>
      <c r="CL240" s="7">
        <f t="shared" si="338"/>
        <v>1.1533073992940051</v>
      </c>
      <c r="CM240" s="7">
        <f t="shared" si="338"/>
        <v>1.1518645533781329</v>
      </c>
      <c r="CN240" s="7">
        <f t="shared" si="338"/>
        <v>1.1504217074622607</v>
      </c>
      <c r="CO240" s="7">
        <f t="shared" si="338"/>
        <v>1.1489788615463883</v>
      </c>
      <c r="CP240" s="7">
        <f t="shared" si="339"/>
        <v>1.1475360156305161</v>
      </c>
      <c r="CQ240" s="7">
        <f t="shared" si="339"/>
        <v>1.1460931697146437</v>
      </c>
      <c r="CR240" s="7">
        <f t="shared" si="339"/>
        <v>1.1446503237987715</v>
      </c>
      <c r="CS240" s="7">
        <f t="shared" si="339"/>
        <v>1.1432074778828993</v>
      </c>
      <c r="CT240" s="7">
        <f t="shared" si="339"/>
        <v>1.1417646319670269</v>
      </c>
      <c r="CU240" s="7">
        <f t="shared" si="339"/>
        <v>1.1403217860511548</v>
      </c>
      <c r="CV240" s="7">
        <f t="shared" si="339"/>
        <v>1.1388789401352826</v>
      </c>
      <c r="CW240" s="7">
        <f t="shared" si="339"/>
        <v>1.1374360942194102</v>
      </c>
      <c r="CX240" s="7">
        <f t="shared" si="339"/>
        <v>1.135993248303538</v>
      </c>
      <c r="CY240" s="7">
        <f t="shared" si="339"/>
        <v>1.1345504023876658</v>
      </c>
      <c r="CZ240" s="7">
        <f t="shared" si="339"/>
        <v>1.1331075564717934</v>
      </c>
      <c r="DA240" s="7">
        <f t="shared" si="339"/>
        <v>1.1316647105559212</v>
      </c>
      <c r="DB240" s="7">
        <f t="shared" si="339"/>
        <v>1.1302218646400488</v>
      </c>
      <c r="DC240" s="7">
        <f t="shared" si="339"/>
        <v>1.1287790187241766</v>
      </c>
      <c r="DD240" s="7">
        <f t="shared" si="340"/>
        <v>1.1274334417890708</v>
      </c>
      <c r="DE240" s="7">
        <f t="shared" si="340"/>
        <v>1.1260878648539656</v>
      </c>
      <c r="DF240" s="7">
        <f t="shared" si="340"/>
        <v>1.1247422879188602</v>
      </c>
      <c r="DG240" s="7">
        <f t="shared" si="340"/>
        <v>1.123396710983755</v>
      </c>
      <c r="DH240" s="7">
        <f t="shared" si="340"/>
        <v>1.1220511340486496</v>
      </c>
      <c r="DI240" s="7">
        <f t="shared" si="340"/>
        <v>1.1207055571135445</v>
      </c>
      <c r="DJ240" s="7">
        <f t="shared" si="340"/>
        <v>1.1193599801784391</v>
      </c>
      <c r="DK240" s="7">
        <f t="shared" si="340"/>
        <v>1.1180144032433339</v>
      </c>
      <c r="DL240" s="7">
        <f t="shared" si="340"/>
        <v>1.1166688263082285</v>
      </c>
      <c r="DM240" s="7">
        <f t="shared" si="340"/>
        <v>1.1153232493731231</v>
      </c>
      <c r="DN240" s="7">
        <f t="shared" si="341"/>
        <v>1.1139776724380179</v>
      </c>
      <c r="DO240" s="7">
        <f t="shared" si="341"/>
        <v>1.1126320955029128</v>
      </c>
      <c r="DP240" s="7">
        <f t="shared" si="341"/>
        <v>1.1112865185678074</v>
      </c>
      <c r="DQ240" s="7">
        <f t="shared" si="341"/>
        <v>1.109940941632702</v>
      </c>
      <c r="DR240" s="7">
        <f t="shared" si="341"/>
        <v>1.1085953646975968</v>
      </c>
      <c r="DS240" s="7">
        <f t="shared" si="341"/>
        <v>1.1072497877624914</v>
      </c>
      <c r="DT240" s="7">
        <f t="shared" si="341"/>
        <v>1.1059042108273862</v>
      </c>
      <c r="DU240" s="7">
        <f t="shared" si="341"/>
        <v>1.1045586338922808</v>
      </c>
      <c r="DV240" s="7">
        <f t="shared" si="341"/>
        <v>1.1032130569571756</v>
      </c>
      <c r="DW240" s="7">
        <f t="shared" si="341"/>
        <v>1.1018674800220702</v>
      </c>
      <c r="DX240" s="7">
        <f t="shared" si="341"/>
        <v>1.1005219030869651</v>
      </c>
      <c r="DY240" s="7">
        <f t="shared" si="341"/>
        <v>1.0991763261518597</v>
      </c>
      <c r="DZ240" s="7">
        <f t="shared" si="341"/>
        <v>1.0978307492167545</v>
      </c>
      <c r="EA240" s="7">
        <f t="shared" si="341"/>
        <v>1.0964851722816491</v>
      </c>
      <c r="EC240" s="1">
        <v>2.37</v>
      </c>
      <c r="ED240" s="4">
        <f t="shared" si="342"/>
        <v>1.25</v>
      </c>
      <c r="EE240" s="4">
        <f t="shared" si="343"/>
        <v>1.248588507312876</v>
      </c>
      <c r="EF240" s="4">
        <f t="shared" si="344"/>
        <v>1.2389070693861703</v>
      </c>
      <c r="EG240" s="4">
        <f t="shared" si="345"/>
        <v>1.2221286868001997</v>
      </c>
      <c r="EH240" s="4">
        <f t="shared" si="346"/>
        <v>1.1998726510647981</v>
      </c>
      <c r="EI240" s="4">
        <f t="shared" si="347"/>
        <v>1.1634073207051108</v>
      </c>
      <c r="EJ240" s="4">
        <f t="shared" si="348"/>
        <v>1.1287790187241764</v>
      </c>
      <c r="EK240" s="4">
        <f t="shared" si="349"/>
        <v>1.0964851722816493</v>
      </c>
    </row>
    <row r="241" spans="16:141" x14ac:dyDescent="0.35">
      <c r="P241" s="1">
        <f t="shared" si="292"/>
        <v>2.38</v>
      </c>
      <c r="Q241" s="7">
        <f t="shared" si="332"/>
        <v>1.25</v>
      </c>
      <c r="R241" s="7">
        <f t="shared" si="332"/>
        <v>1.2497684853264506</v>
      </c>
      <c r="S241" s="7">
        <f t="shared" si="332"/>
        <v>1.2495369706529011</v>
      </c>
      <c r="T241" s="7">
        <f t="shared" si="332"/>
        <v>1.2493054559793517</v>
      </c>
      <c r="U241" s="7">
        <f t="shared" si="332"/>
        <v>1.2490739413058023</v>
      </c>
      <c r="V241" s="7">
        <f t="shared" si="332"/>
        <v>1.2488424266322529</v>
      </c>
      <c r="W241" s="7">
        <f t="shared" si="332"/>
        <v>1.2486109119587034</v>
      </c>
      <c r="X241" s="7">
        <f t="shared" si="333"/>
        <v>1.2478144375454601</v>
      </c>
      <c r="Y241" s="7">
        <f t="shared" si="333"/>
        <v>1.2470179631322169</v>
      </c>
      <c r="Z241" s="7">
        <f t="shared" si="333"/>
        <v>1.2462214887189735</v>
      </c>
      <c r="AA241" s="7">
        <f t="shared" si="333"/>
        <v>1.2454250143057302</v>
      </c>
      <c r="AB241" s="7">
        <f t="shared" si="333"/>
        <v>1.244628539892487</v>
      </c>
      <c r="AC241" s="7">
        <f t="shared" si="333"/>
        <v>1.2438320654792436</v>
      </c>
      <c r="AD241" s="7">
        <f t="shared" si="333"/>
        <v>1.2430355910660003</v>
      </c>
      <c r="AE241" s="7">
        <f t="shared" si="333"/>
        <v>1.2422391166527571</v>
      </c>
      <c r="AF241" s="7">
        <f t="shared" si="333"/>
        <v>1.2414426422395137</v>
      </c>
      <c r="AG241" s="7">
        <f t="shared" si="333"/>
        <v>1.2406461678262704</v>
      </c>
      <c r="AH241" s="7">
        <f t="shared" si="333"/>
        <v>1.2398496934130272</v>
      </c>
      <c r="AI241" s="7">
        <f t="shared" si="333"/>
        <v>1.2390532189997838</v>
      </c>
      <c r="AJ241" s="7">
        <f t="shared" si="334"/>
        <v>1.23767447798747</v>
      </c>
      <c r="AK241" s="7">
        <f t="shared" si="334"/>
        <v>1.2362957369751559</v>
      </c>
      <c r="AL241" s="7">
        <f t="shared" si="334"/>
        <v>1.2349169959628421</v>
      </c>
      <c r="AM241" s="7">
        <f t="shared" si="334"/>
        <v>1.2335382549505283</v>
      </c>
      <c r="AN241" s="7">
        <f t="shared" si="334"/>
        <v>1.2321595139382144</v>
      </c>
      <c r="AO241" s="7">
        <f t="shared" si="334"/>
        <v>1.2307807729259004</v>
      </c>
      <c r="AP241" s="7">
        <f t="shared" si="334"/>
        <v>1.2294020319135865</v>
      </c>
      <c r="AQ241" s="7">
        <f t="shared" si="334"/>
        <v>1.2280232909012727</v>
      </c>
      <c r="AR241" s="7">
        <f t="shared" si="334"/>
        <v>1.2266445498889589</v>
      </c>
      <c r="AS241" s="7">
        <f t="shared" si="334"/>
        <v>1.2252658088766448</v>
      </c>
      <c r="AT241" s="7">
        <f t="shared" si="334"/>
        <v>1.223887067864331</v>
      </c>
      <c r="AU241" s="7">
        <f t="shared" si="334"/>
        <v>1.2225083268520172</v>
      </c>
      <c r="AV241" s="7">
        <f t="shared" si="335"/>
        <v>1.2206705975355447</v>
      </c>
      <c r="AW241" s="7">
        <f t="shared" si="335"/>
        <v>1.2188328682190723</v>
      </c>
      <c r="AX241" s="7">
        <f t="shared" si="335"/>
        <v>1.2169951389025999</v>
      </c>
      <c r="AY241" s="7">
        <f t="shared" si="335"/>
        <v>1.2151574095861275</v>
      </c>
      <c r="AZ241" s="7">
        <f t="shared" si="335"/>
        <v>1.2133196802696551</v>
      </c>
      <c r="BA241" s="7">
        <f t="shared" si="335"/>
        <v>1.2114819509531827</v>
      </c>
      <c r="BB241" s="7">
        <f t="shared" si="335"/>
        <v>1.2096442216367103</v>
      </c>
      <c r="BC241" s="7">
        <f t="shared" si="335"/>
        <v>1.2078064923202378</v>
      </c>
      <c r="BD241" s="7">
        <f t="shared" si="335"/>
        <v>1.2059687630037654</v>
      </c>
      <c r="BE241" s="7">
        <f t="shared" si="335"/>
        <v>1.204131033687293</v>
      </c>
      <c r="BF241" s="7">
        <f t="shared" si="335"/>
        <v>1.2022933043708206</v>
      </c>
      <c r="BG241" s="7">
        <f t="shared" si="335"/>
        <v>1.2004555750543482</v>
      </c>
      <c r="BH241" s="7">
        <f t="shared" si="336"/>
        <v>1.1989455594445539</v>
      </c>
      <c r="BI241" s="7">
        <f t="shared" si="336"/>
        <v>1.1974355438347599</v>
      </c>
      <c r="BJ241" s="7">
        <f t="shared" si="336"/>
        <v>1.1959255282249659</v>
      </c>
      <c r="BK241" s="7">
        <f t="shared" si="336"/>
        <v>1.1944155126151719</v>
      </c>
      <c r="BL241" s="7">
        <f t="shared" si="336"/>
        <v>1.1929054970053778</v>
      </c>
      <c r="BM241" s="7">
        <f t="shared" si="336"/>
        <v>1.1913954813955838</v>
      </c>
      <c r="BN241" s="7">
        <f t="shared" si="336"/>
        <v>1.1898854657857898</v>
      </c>
      <c r="BO241" s="7">
        <f t="shared" si="336"/>
        <v>1.1883754501759958</v>
      </c>
      <c r="BP241" s="7">
        <f t="shared" si="336"/>
        <v>1.1868654345662017</v>
      </c>
      <c r="BQ241" s="7">
        <f t="shared" si="336"/>
        <v>1.1853554189564077</v>
      </c>
      <c r="BR241" s="7">
        <f t="shared" si="337"/>
        <v>1.1838454033466137</v>
      </c>
      <c r="BS241" s="7">
        <f t="shared" si="337"/>
        <v>1.1823353877368197</v>
      </c>
      <c r="BT241" s="7">
        <f t="shared" si="337"/>
        <v>1.1808253721270254</v>
      </c>
      <c r="BU241" s="7">
        <f t="shared" si="337"/>
        <v>1.1793153565172314</v>
      </c>
      <c r="BV241" s="7">
        <f t="shared" si="337"/>
        <v>1.1778053409074374</v>
      </c>
      <c r="BW241" s="7">
        <f t="shared" si="337"/>
        <v>1.1762953252976434</v>
      </c>
      <c r="BX241" s="7">
        <f t="shared" si="337"/>
        <v>1.1747853096878493</v>
      </c>
      <c r="BY241" s="7">
        <f t="shared" si="337"/>
        <v>1.1732752940780553</v>
      </c>
      <c r="BZ241" s="7">
        <f t="shared" si="337"/>
        <v>1.1717652784682613</v>
      </c>
      <c r="CA241" s="7">
        <f t="shared" si="337"/>
        <v>1.1702552628584673</v>
      </c>
      <c r="CB241" s="7">
        <f t="shared" si="337"/>
        <v>1.1687452472486732</v>
      </c>
      <c r="CC241" s="7">
        <f t="shared" si="337"/>
        <v>1.1672352316388792</v>
      </c>
      <c r="CD241" s="7">
        <f t="shared" si="337"/>
        <v>1.1657252160290852</v>
      </c>
      <c r="CE241" s="7">
        <f t="shared" si="337"/>
        <v>1.1642152004192912</v>
      </c>
      <c r="CF241" s="7">
        <f t="shared" si="338"/>
        <v>1.1627802091305341</v>
      </c>
      <c r="CG241" s="7">
        <f t="shared" si="338"/>
        <v>1.1613452178417769</v>
      </c>
      <c r="CH241" s="7">
        <f t="shared" si="338"/>
        <v>1.1599102265530197</v>
      </c>
      <c r="CI241" s="7">
        <f t="shared" si="338"/>
        <v>1.1584752352642627</v>
      </c>
      <c r="CJ241" s="7">
        <f t="shared" si="338"/>
        <v>1.1570402439755054</v>
      </c>
      <c r="CK241" s="7">
        <f t="shared" si="338"/>
        <v>1.1556052526867482</v>
      </c>
      <c r="CL241" s="7">
        <f t="shared" si="338"/>
        <v>1.1541702613979909</v>
      </c>
      <c r="CM241" s="7">
        <f t="shared" si="338"/>
        <v>1.1527352701092337</v>
      </c>
      <c r="CN241" s="7">
        <f t="shared" si="338"/>
        <v>1.1513002788204765</v>
      </c>
      <c r="CO241" s="7">
        <f t="shared" si="338"/>
        <v>1.1498652875317192</v>
      </c>
      <c r="CP241" s="7">
        <f t="shared" si="339"/>
        <v>1.148430296242962</v>
      </c>
      <c r="CQ241" s="7">
        <f t="shared" si="339"/>
        <v>1.146995304954205</v>
      </c>
      <c r="CR241" s="7">
        <f t="shared" si="339"/>
        <v>1.1455603136654477</v>
      </c>
      <c r="CS241" s="7">
        <f t="shared" si="339"/>
        <v>1.1441253223766905</v>
      </c>
      <c r="CT241" s="7">
        <f t="shared" si="339"/>
        <v>1.1426903310879333</v>
      </c>
      <c r="CU241" s="7">
        <f t="shared" si="339"/>
        <v>1.141255339799176</v>
      </c>
      <c r="CV241" s="7">
        <f t="shared" si="339"/>
        <v>1.1398203485104188</v>
      </c>
      <c r="CW241" s="7">
        <f t="shared" si="339"/>
        <v>1.1383853572216616</v>
      </c>
      <c r="CX241" s="7">
        <f t="shared" si="339"/>
        <v>1.1369503659329045</v>
      </c>
      <c r="CY241" s="7">
        <f t="shared" si="339"/>
        <v>1.1355153746441473</v>
      </c>
      <c r="CZ241" s="7">
        <f t="shared" si="339"/>
        <v>1.1340803833553901</v>
      </c>
      <c r="DA241" s="7">
        <f t="shared" si="339"/>
        <v>1.1326453920666328</v>
      </c>
      <c r="DB241" s="7">
        <f t="shared" si="339"/>
        <v>1.1312104007778756</v>
      </c>
      <c r="DC241" s="7">
        <f t="shared" si="339"/>
        <v>1.1297754094891184</v>
      </c>
      <c r="DD241" s="7">
        <f t="shared" si="340"/>
        <v>1.1284389592972959</v>
      </c>
      <c r="DE241" s="7">
        <f t="shared" si="340"/>
        <v>1.1271025091054729</v>
      </c>
      <c r="DF241" s="7">
        <f t="shared" si="340"/>
        <v>1.1257660589136502</v>
      </c>
      <c r="DG241" s="7">
        <f t="shared" si="340"/>
        <v>1.1244296087218275</v>
      </c>
      <c r="DH241" s="7">
        <f t="shared" si="340"/>
        <v>1.1230931585300046</v>
      </c>
      <c r="DI241" s="7">
        <f t="shared" si="340"/>
        <v>1.1217567083381819</v>
      </c>
      <c r="DJ241" s="7">
        <f t="shared" si="340"/>
        <v>1.1204202581463591</v>
      </c>
      <c r="DK241" s="7">
        <f t="shared" si="340"/>
        <v>1.1190838079545362</v>
      </c>
      <c r="DL241" s="7">
        <f t="shared" si="340"/>
        <v>1.1177473577627135</v>
      </c>
      <c r="DM241" s="7">
        <f t="shared" si="340"/>
        <v>1.1164109075708908</v>
      </c>
      <c r="DN241" s="7">
        <f t="shared" si="341"/>
        <v>1.1150744573790679</v>
      </c>
      <c r="DO241" s="7">
        <f t="shared" si="341"/>
        <v>1.1137380071872451</v>
      </c>
      <c r="DP241" s="7">
        <f t="shared" si="341"/>
        <v>1.1124015569954224</v>
      </c>
      <c r="DQ241" s="7">
        <f t="shared" si="341"/>
        <v>1.1110651068035997</v>
      </c>
      <c r="DR241" s="7">
        <f t="shared" si="341"/>
        <v>1.1097286566117768</v>
      </c>
      <c r="DS241" s="7">
        <f t="shared" si="341"/>
        <v>1.1083922064199541</v>
      </c>
      <c r="DT241" s="7">
        <f t="shared" si="341"/>
        <v>1.1070557562281313</v>
      </c>
      <c r="DU241" s="7">
        <f t="shared" si="341"/>
        <v>1.1057193060363084</v>
      </c>
      <c r="DV241" s="7">
        <f t="shared" si="341"/>
        <v>1.1043828558444857</v>
      </c>
      <c r="DW241" s="7">
        <f t="shared" si="341"/>
        <v>1.103046405652663</v>
      </c>
      <c r="DX241" s="7">
        <f t="shared" si="341"/>
        <v>1.1017099554608403</v>
      </c>
      <c r="DY241" s="7">
        <f t="shared" si="341"/>
        <v>1.1003735052690173</v>
      </c>
      <c r="DZ241" s="7">
        <f t="shared" si="341"/>
        <v>1.0990370550771946</v>
      </c>
      <c r="EA241" s="7">
        <f t="shared" si="341"/>
        <v>1.0977006048853719</v>
      </c>
      <c r="EC241" s="1">
        <v>2.38</v>
      </c>
      <c r="ED241" s="4">
        <f t="shared" si="342"/>
        <v>1.25</v>
      </c>
      <c r="EE241" s="4">
        <f t="shared" si="343"/>
        <v>1.2486109119587034</v>
      </c>
      <c r="EF241" s="4">
        <f t="shared" si="344"/>
        <v>1.2390532189997838</v>
      </c>
      <c r="EG241" s="4">
        <f t="shared" si="345"/>
        <v>1.2225083268520172</v>
      </c>
      <c r="EH241" s="4">
        <f t="shared" si="346"/>
        <v>1.2004555750543482</v>
      </c>
      <c r="EI241" s="4">
        <f t="shared" si="347"/>
        <v>1.1642152004192914</v>
      </c>
      <c r="EJ241" s="4">
        <f t="shared" si="348"/>
        <v>1.1297754094891184</v>
      </c>
      <c r="EK241" s="4">
        <f t="shared" si="349"/>
        <v>1.0977006048853717</v>
      </c>
    </row>
    <row r="242" spans="16:141" x14ac:dyDescent="0.35">
      <c r="P242" s="1">
        <f t="shared" si="292"/>
        <v>2.39</v>
      </c>
      <c r="Q242" s="7">
        <f t="shared" si="332"/>
        <v>1.2500000000000002</v>
      </c>
      <c r="R242" s="7">
        <f t="shared" si="332"/>
        <v>1.2497722194340888</v>
      </c>
      <c r="S242" s="7">
        <f t="shared" si="332"/>
        <v>1.2495444388681771</v>
      </c>
      <c r="T242" s="7">
        <f t="shared" si="332"/>
        <v>1.2493166583022655</v>
      </c>
      <c r="U242" s="7">
        <f t="shared" si="332"/>
        <v>1.249088877736354</v>
      </c>
      <c r="V242" s="7">
        <f t="shared" si="332"/>
        <v>1.2488610971704426</v>
      </c>
      <c r="W242" s="7">
        <f t="shared" si="332"/>
        <v>1.2486333166045309</v>
      </c>
      <c r="X242" s="7">
        <f t="shared" si="333"/>
        <v>1.2478471542719363</v>
      </c>
      <c r="Y242" s="7">
        <f t="shared" si="333"/>
        <v>1.2470609919393418</v>
      </c>
      <c r="Z242" s="7">
        <f t="shared" si="333"/>
        <v>1.2462748296067472</v>
      </c>
      <c r="AA242" s="7">
        <f t="shared" si="333"/>
        <v>1.2454886672741527</v>
      </c>
      <c r="AB242" s="7">
        <f t="shared" si="333"/>
        <v>1.2447025049415583</v>
      </c>
      <c r="AC242" s="7">
        <f t="shared" si="333"/>
        <v>1.2439163426089639</v>
      </c>
      <c r="AD242" s="7">
        <f t="shared" si="333"/>
        <v>1.2431301802763695</v>
      </c>
      <c r="AE242" s="7">
        <f t="shared" si="333"/>
        <v>1.242344017943775</v>
      </c>
      <c r="AF242" s="7">
        <f t="shared" si="333"/>
        <v>1.2415578556111804</v>
      </c>
      <c r="AG242" s="7">
        <f t="shared" si="333"/>
        <v>1.2407716932785859</v>
      </c>
      <c r="AH242" s="7">
        <f t="shared" si="333"/>
        <v>1.2399855309459915</v>
      </c>
      <c r="AI242" s="7">
        <f t="shared" si="333"/>
        <v>1.2391993686133971</v>
      </c>
      <c r="AJ242" s="7">
        <f t="shared" si="334"/>
        <v>1.2378400851376001</v>
      </c>
      <c r="AK242" s="7">
        <f t="shared" si="334"/>
        <v>1.2364808016618034</v>
      </c>
      <c r="AL242" s="7">
        <f t="shared" si="334"/>
        <v>1.2351215181860065</v>
      </c>
      <c r="AM242" s="7">
        <f t="shared" si="334"/>
        <v>1.2337622347102095</v>
      </c>
      <c r="AN242" s="7">
        <f t="shared" si="334"/>
        <v>1.2324029512344128</v>
      </c>
      <c r="AO242" s="7">
        <f t="shared" si="334"/>
        <v>1.2310436677586158</v>
      </c>
      <c r="AP242" s="7">
        <f t="shared" si="334"/>
        <v>1.2296843842828189</v>
      </c>
      <c r="AQ242" s="7">
        <f t="shared" si="334"/>
        <v>1.2283251008070222</v>
      </c>
      <c r="AR242" s="7">
        <f t="shared" si="334"/>
        <v>1.2269658173312252</v>
      </c>
      <c r="AS242" s="7">
        <f t="shared" si="334"/>
        <v>1.2256065338554283</v>
      </c>
      <c r="AT242" s="7">
        <f t="shared" si="334"/>
        <v>1.2242472503796316</v>
      </c>
      <c r="AU242" s="7">
        <f t="shared" si="334"/>
        <v>1.2228879669038346</v>
      </c>
      <c r="AV242" s="7">
        <f t="shared" si="335"/>
        <v>1.2210671779155067</v>
      </c>
      <c r="AW242" s="7">
        <f t="shared" si="335"/>
        <v>1.2192463889271785</v>
      </c>
      <c r="AX242" s="7">
        <f t="shared" si="335"/>
        <v>1.2174255999388506</v>
      </c>
      <c r="AY242" s="7">
        <f t="shared" si="335"/>
        <v>1.2156048109505224</v>
      </c>
      <c r="AZ242" s="7">
        <f t="shared" si="335"/>
        <v>1.2137840219621945</v>
      </c>
      <c r="BA242" s="7">
        <f t="shared" si="335"/>
        <v>1.2119632329738663</v>
      </c>
      <c r="BB242" s="7">
        <f t="shared" si="335"/>
        <v>1.2101424439855384</v>
      </c>
      <c r="BC242" s="7">
        <f t="shared" si="335"/>
        <v>1.2083216549972104</v>
      </c>
      <c r="BD242" s="7">
        <f t="shared" si="335"/>
        <v>1.2065008660088823</v>
      </c>
      <c r="BE242" s="7">
        <f t="shared" si="335"/>
        <v>1.2046800770205544</v>
      </c>
      <c r="BF242" s="7">
        <f t="shared" si="335"/>
        <v>1.2028592880322262</v>
      </c>
      <c r="BG242" s="7">
        <f t="shared" si="335"/>
        <v>1.2010384990438983</v>
      </c>
      <c r="BH242" s="7">
        <f t="shared" si="336"/>
        <v>1.1995378565892971</v>
      </c>
      <c r="BI242" s="7">
        <f t="shared" si="336"/>
        <v>1.198037214134696</v>
      </c>
      <c r="BJ242" s="7">
        <f t="shared" si="336"/>
        <v>1.1965365716800949</v>
      </c>
      <c r="BK242" s="7">
        <f t="shared" si="336"/>
        <v>1.1950359292254937</v>
      </c>
      <c r="BL242" s="7">
        <f t="shared" si="336"/>
        <v>1.1935352867708928</v>
      </c>
      <c r="BM242" s="7">
        <f t="shared" si="336"/>
        <v>1.1920346443162917</v>
      </c>
      <c r="BN242" s="7">
        <f t="shared" si="336"/>
        <v>1.1905340018616906</v>
      </c>
      <c r="BO242" s="7">
        <f t="shared" si="336"/>
        <v>1.1890333594070894</v>
      </c>
      <c r="BP242" s="7">
        <f t="shared" si="336"/>
        <v>1.1875327169524883</v>
      </c>
      <c r="BQ242" s="7">
        <f t="shared" si="336"/>
        <v>1.1860320744978874</v>
      </c>
      <c r="BR242" s="7">
        <f t="shared" si="337"/>
        <v>1.1845314320432863</v>
      </c>
      <c r="BS242" s="7">
        <f t="shared" si="337"/>
        <v>1.1830307895886851</v>
      </c>
      <c r="BT242" s="7">
        <f t="shared" si="337"/>
        <v>1.181530147134084</v>
      </c>
      <c r="BU242" s="7">
        <f t="shared" si="337"/>
        <v>1.1800295046794829</v>
      </c>
      <c r="BV242" s="7">
        <f t="shared" si="337"/>
        <v>1.1785288622248817</v>
      </c>
      <c r="BW242" s="7">
        <f t="shared" si="337"/>
        <v>1.1770282197702806</v>
      </c>
      <c r="BX242" s="7">
        <f t="shared" si="337"/>
        <v>1.1755275773156797</v>
      </c>
      <c r="BY242" s="7">
        <f t="shared" si="337"/>
        <v>1.1740269348610786</v>
      </c>
      <c r="BZ242" s="7">
        <f t="shared" si="337"/>
        <v>1.1725262924064774</v>
      </c>
      <c r="CA242" s="7">
        <f t="shared" si="337"/>
        <v>1.1710256499518763</v>
      </c>
      <c r="CB242" s="7">
        <f t="shared" si="337"/>
        <v>1.1695250074972752</v>
      </c>
      <c r="CC242" s="7">
        <f t="shared" si="337"/>
        <v>1.1680243650426743</v>
      </c>
      <c r="CD242" s="7">
        <f t="shared" si="337"/>
        <v>1.1665237225880731</v>
      </c>
      <c r="CE242" s="7">
        <f t="shared" si="337"/>
        <v>1.165023080133472</v>
      </c>
      <c r="CF242" s="7">
        <f t="shared" si="338"/>
        <v>1.1635959434718302</v>
      </c>
      <c r="CG242" s="7">
        <f t="shared" si="338"/>
        <v>1.1621688068101879</v>
      </c>
      <c r="CH242" s="7">
        <f t="shared" si="338"/>
        <v>1.1607416701485458</v>
      </c>
      <c r="CI242" s="7">
        <f t="shared" si="338"/>
        <v>1.1593145334869037</v>
      </c>
      <c r="CJ242" s="7">
        <f t="shared" si="338"/>
        <v>1.1578873968252614</v>
      </c>
      <c r="CK242" s="7">
        <f t="shared" si="338"/>
        <v>1.1564602601636194</v>
      </c>
      <c r="CL242" s="7">
        <f t="shared" si="338"/>
        <v>1.1550331235019771</v>
      </c>
      <c r="CM242" s="7">
        <f t="shared" si="338"/>
        <v>1.153605986840335</v>
      </c>
      <c r="CN242" s="7">
        <f t="shared" si="338"/>
        <v>1.1521788501786929</v>
      </c>
      <c r="CO242" s="7">
        <f t="shared" si="338"/>
        <v>1.1507517135170506</v>
      </c>
      <c r="CP242" s="7">
        <f t="shared" si="339"/>
        <v>1.1493245768554086</v>
      </c>
      <c r="CQ242" s="7">
        <f t="shared" si="339"/>
        <v>1.1478974401937663</v>
      </c>
      <c r="CR242" s="7">
        <f t="shared" si="339"/>
        <v>1.1464703035321242</v>
      </c>
      <c r="CS242" s="7">
        <f t="shared" si="339"/>
        <v>1.1450431668704821</v>
      </c>
      <c r="CT242" s="7">
        <f t="shared" si="339"/>
        <v>1.1436160302088398</v>
      </c>
      <c r="CU242" s="7">
        <f t="shared" si="339"/>
        <v>1.1421888935471978</v>
      </c>
      <c r="CV242" s="7">
        <f t="shared" si="339"/>
        <v>1.1407617568855557</v>
      </c>
      <c r="CW242" s="7">
        <f t="shared" si="339"/>
        <v>1.1393346202239134</v>
      </c>
      <c r="CX242" s="7">
        <f t="shared" si="339"/>
        <v>1.1379074835622713</v>
      </c>
      <c r="CY242" s="7">
        <f t="shared" si="339"/>
        <v>1.1364803469006293</v>
      </c>
      <c r="CZ242" s="7">
        <f t="shared" si="339"/>
        <v>1.135053210238987</v>
      </c>
      <c r="DA242" s="7">
        <f t="shared" si="339"/>
        <v>1.1336260735773449</v>
      </c>
      <c r="DB242" s="7">
        <f t="shared" si="339"/>
        <v>1.1321989369157026</v>
      </c>
      <c r="DC242" s="7">
        <f t="shared" si="339"/>
        <v>1.1307718002540605</v>
      </c>
      <c r="DD242" s="7">
        <f t="shared" si="340"/>
        <v>1.1294444768055203</v>
      </c>
      <c r="DE242" s="7">
        <f t="shared" si="340"/>
        <v>1.12811715335698</v>
      </c>
      <c r="DF242" s="7">
        <f t="shared" si="340"/>
        <v>1.1267898299084398</v>
      </c>
      <c r="DG242" s="7">
        <f t="shared" si="340"/>
        <v>1.1254625064598995</v>
      </c>
      <c r="DH242" s="7">
        <f t="shared" si="340"/>
        <v>1.1241351830113593</v>
      </c>
      <c r="DI242" s="7">
        <f t="shared" si="340"/>
        <v>1.122807859562819</v>
      </c>
      <c r="DJ242" s="7">
        <f t="shared" si="340"/>
        <v>1.1214805361142788</v>
      </c>
      <c r="DK242" s="7">
        <f t="shared" si="340"/>
        <v>1.1201532126657385</v>
      </c>
      <c r="DL242" s="7">
        <f t="shared" si="340"/>
        <v>1.1188258892171983</v>
      </c>
      <c r="DM242" s="7">
        <f t="shared" si="340"/>
        <v>1.117498565768658</v>
      </c>
      <c r="DN242" s="7">
        <f t="shared" si="341"/>
        <v>1.1161712423201178</v>
      </c>
      <c r="DO242" s="7">
        <f t="shared" si="341"/>
        <v>1.1148439188715775</v>
      </c>
      <c r="DP242" s="7">
        <f t="shared" si="341"/>
        <v>1.1135165954230373</v>
      </c>
      <c r="DQ242" s="7">
        <f t="shared" si="341"/>
        <v>1.112189271974497</v>
      </c>
      <c r="DR242" s="7">
        <f t="shared" si="341"/>
        <v>1.1108619485259568</v>
      </c>
      <c r="DS242" s="7">
        <f t="shared" si="341"/>
        <v>1.1095346250774165</v>
      </c>
      <c r="DT242" s="7">
        <f t="shared" si="341"/>
        <v>1.1082073016288763</v>
      </c>
      <c r="DU242" s="7">
        <f t="shared" si="341"/>
        <v>1.106879978180336</v>
      </c>
      <c r="DV242" s="7">
        <f t="shared" si="341"/>
        <v>1.1055526547317958</v>
      </c>
      <c r="DW242" s="7">
        <f t="shared" si="341"/>
        <v>1.1042253312832555</v>
      </c>
      <c r="DX242" s="7">
        <f t="shared" si="341"/>
        <v>1.1028980078347155</v>
      </c>
      <c r="DY242" s="7">
        <f t="shared" si="341"/>
        <v>1.1015706843861752</v>
      </c>
      <c r="DZ242" s="7">
        <f t="shared" si="341"/>
        <v>1.100243360937635</v>
      </c>
      <c r="EA242" s="7">
        <f t="shared" si="341"/>
        <v>1.0989160374890947</v>
      </c>
      <c r="EC242" s="1">
        <v>2.39</v>
      </c>
      <c r="ED242" s="4">
        <f t="shared" si="342"/>
        <v>1.25</v>
      </c>
      <c r="EE242" s="4">
        <f t="shared" si="343"/>
        <v>1.2486333166045307</v>
      </c>
      <c r="EF242" s="4">
        <f t="shared" si="344"/>
        <v>1.2391993686133971</v>
      </c>
      <c r="EG242" s="4">
        <f t="shared" si="345"/>
        <v>1.2228879669038346</v>
      </c>
      <c r="EH242" s="4">
        <f t="shared" si="346"/>
        <v>1.2010384990438983</v>
      </c>
      <c r="EI242" s="4">
        <f t="shared" si="347"/>
        <v>1.165023080133472</v>
      </c>
      <c r="EJ242" s="4">
        <f t="shared" si="348"/>
        <v>1.1307718002540603</v>
      </c>
      <c r="EK242" s="4">
        <f t="shared" si="349"/>
        <v>1.0989160374890945</v>
      </c>
    </row>
    <row r="243" spans="16:141" x14ac:dyDescent="0.35">
      <c r="P243" s="1">
        <f t="shared" si="292"/>
        <v>2.4</v>
      </c>
      <c r="Q243" s="7">
        <f t="shared" si="332"/>
        <v>1.2500000000000002</v>
      </c>
      <c r="R243" s="7">
        <f t="shared" si="332"/>
        <v>1.2497759535417265</v>
      </c>
      <c r="S243" s="7">
        <f t="shared" si="332"/>
        <v>1.2495519070834529</v>
      </c>
      <c r="T243" s="7">
        <f t="shared" si="332"/>
        <v>1.2493278606251792</v>
      </c>
      <c r="U243" s="7">
        <f t="shared" si="332"/>
        <v>1.2491038141669057</v>
      </c>
      <c r="V243" s="7">
        <f t="shared" si="332"/>
        <v>1.2488797677086321</v>
      </c>
      <c r="W243" s="7">
        <f t="shared" si="332"/>
        <v>1.2486557212503584</v>
      </c>
      <c r="X243" s="7">
        <f t="shared" si="333"/>
        <v>1.2478798709984125</v>
      </c>
      <c r="Y243" s="7">
        <f t="shared" si="333"/>
        <v>1.247104020746467</v>
      </c>
      <c r="Z243" s="7">
        <f t="shared" si="333"/>
        <v>1.2463281704945213</v>
      </c>
      <c r="AA243" s="7">
        <f t="shared" si="333"/>
        <v>1.2455523202425756</v>
      </c>
      <c r="AB243" s="7">
        <f t="shared" si="333"/>
        <v>1.2447764699906301</v>
      </c>
      <c r="AC243" s="7">
        <f t="shared" si="333"/>
        <v>1.2440006197386844</v>
      </c>
      <c r="AD243" s="7">
        <f t="shared" si="333"/>
        <v>1.2432247694867387</v>
      </c>
      <c r="AE243" s="7">
        <f t="shared" si="333"/>
        <v>1.2424489192347932</v>
      </c>
      <c r="AF243" s="7">
        <f t="shared" si="333"/>
        <v>1.2416730689828475</v>
      </c>
      <c r="AG243" s="7">
        <f t="shared" si="333"/>
        <v>1.2408972187309018</v>
      </c>
      <c r="AH243" s="7">
        <f t="shared" si="333"/>
        <v>1.2401213684789563</v>
      </c>
      <c r="AI243" s="7">
        <f t="shared" si="333"/>
        <v>1.2393455182270106</v>
      </c>
      <c r="AJ243" s="7">
        <f t="shared" si="334"/>
        <v>1.2380056922877307</v>
      </c>
      <c r="AK243" s="7">
        <f t="shared" si="334"/>
        <v>1.2366658663484509</v>
      </c>
      <c r="AL243" s="7">
        <f t="shared" si="334"/>
        <v>1.2353260404091708</v>
      </c>
      <c r="AM243" s="7">
        <f t="shared" si="334"/>
        <v>1.233986214469891</v>
      </c>
      <c r="AN243" s="7">
        <f t="shared" si="334"/>
        <v>1.2326463885306111</v>
      </c>
      <c r="AO243" s="7">
        <f t="shared" si="334"/>
        <v>1.2313065625913313</v>
      </c>
      <c r="AP243" s="7">
        <f t="shared" si="334"/>
        <v>1.2299667366520515</v>
      </c>
      <c r="AQ243" s="7">
        <f t="shared" si="334"/>
        <v>1.2286269107127716</v>
      </c>
      <c r="AR243" s="7">
        <f t="shared" si="334"/>
        <v>1.2272870847734918</v>
      </c>
      <c r="AS243" s="7">
        <f t="shared" si="334"/>
        <v>1.2259472588342117</v>
      </c>
      <c r="AT243" s="7">
        <f t="shared" si="334"/>
        <v>1.2246074328949319</v>
      </c>
      <c r="AU243" s="7">
        <f t="shared" si="334"/>
        <v>1.2232676069556521</v>
      </c>
      <c r="AV243" s="7">
        <f t="shared" si="335"/>
        <v>1.2214637582954686</v>
      </c>
      <c r="AW243" s="7">
        <f t="shared" si="335"/>
        <v>1.2196599096352849</v>
      </c>
      <c r="AX243" s="7">
        <f t="shared" si="335"/>
        <v>1.2178560609751012</v>
      </c>
      <c r="AY243" s="7">
        <f t="shared" si="335"/>
        <v>1.2160522123149176</v>
      </c>
      <c r="AZ243" s="7">
        <f t="shared" si="335"/>
        <v>1.2142483636547339</v>
      </c>
      <c r="BA243" s="7">
        <f t="shared" si="335"/>
        <v>1.2124445149945502</v>
      </c>
      <c r="BB243" s="7">
        <f t="shared" si="335"/>
        <v>1.2106406663343665</v>
      </c>
      <c r="BC243" s="7">
        <f t="shared" si="335"/>
        <v>1.2088368176741831</v>
      </c>
      <c r="BD243" s="7">
        <f t="shared" si="335"/>
        <v>1.2070329690139994</v>
      </c>
      <c r="BE243" s="7">
        <f t="shared" si="335"/>
        <v>1.2052291203538157</v>
      </c>
      <c r="BF243" s="7">
        <f t="shared" si="335"/>
        <v>1.203425271693632</v>
      </c>
      <c r="BG243" s="7">
        <f t="shared" si="335"/>
        <v>1.2016214230334483</v>
      </c>
      <c r="BH243" s="7">
        <f t="shared" si="336"/>
        <v>1.2001301537340399</v>
      </c>
      <c r="BI243" s="7">
        <f t="shared" si="336"/>
        <v>1.1986388844346318</v>
      </c>
      <c r="BJ243" s="7">
        <f t="shared" si="336"/>
        <v>1.1971476151352236</v>
      </c>
      <c r="BK243" s="7">
        <f t="shared" si="336"/>
        <v>1.1956563458358156</v>
      </c>
      <c r="BL243" s="7">
        <f t="shared" si="336"/>
        <v>1.1941650765364074</v>
      </c>
      <c r="BM243" s="7">
        <f t="shared" si="336"/>
        <v>1.1926738072369993</v>
      </c>
      <c r="BN243" s="7">
        <f t="shared" si="336"/>
        <v>1.1911825379375911</v>
      </c>
      <c r="BO243" s="7">
        <f t="shared" si="336"/>
        <v>1.1896912686381831</v>
      </c>
      <c r="BP243" s="7">
        <f t="shared" si="336"/>
        <v>1.1881999993387748</v>
      </c>
      <c r="BQ243" s="7">
        <f t="shared" si="336"/>
        <v>1.1867087300393668</v>
      </c>
      <c r="BR243" s="7">
        <f t="shared" si="337"/>
        <v>1.1852174607399586</v>
      </c>
      <c r="BS243" s="7">
        <f t="shared" si="337"/>
        <v>1.1837261914405506</v>
      </c>
      <c r="BT243" s="7">
        <f t="shared" si="337"/>
        <v>1.1822349221411423</v>
      </c>
      <c r="BU243" s="7">
        <f t="shared" si="337"/>
        <v>1.1807436528417341</v>
      </c>
      <c r="BV243" s="7">
        <f t="shared" si="337"/>
        <v>1.1792523835423261</v>
      </c>
      <c r="BW243" s="7">
        <f t="shared" si="337"/>
        <v>1.1777611142429179</v>
      </c>
      <c r="BX243" s="7">
        <f t="shared" si="337"/>
        <v>1.1762698449435098</v>
      </c>
      <c r="BY243" s="7">
        <f t="shared" si="337"/>
        <v>1.1747785756441016</v>
      </c>
      <c r="BZ243" s="7">
        <f t="shared" si="337"/>
        <v>1.1732873063446936</v>
      </c>
      <c r="CA243" s="7">
        <f t="shared" si="337"/>
        <v>1.1717960370452853</v>
      </c>
      <c r="CB243" s="7">
        <f t="shared" si="337"/>
        <v>1.1703047677458773</v>
      </c>
      <c r="CC243" s="7">
        <f t="shared" si="337"/>
        <v>1.1688134984464691</v>
      </c>
      <c r="CD243" s="7">
        <f t="shared" si="337"/>
        <v>1.1673222291470609</v>
      </c>
      <c r="CE243" s="7">
        <f t="shared" si="337"/>
        <v>1.1658309598476528</v>
      </c>
      <c r="CF243" s="7">
        <f t="shared" si="338"/>
        <v>1.1644116778131259</v>
      </c>
      <c r="CG243" s="7">
        <f t="shared" si="338"/>
        <v>1.1629923957785988</v>
      </c>
      <c r="CH243" s="7">
        <f t="shared" si="338"/>
        <v>1.1615731137440717</v>
      </c>
      <c r="CI243" s="7">
        <f t="shared" si="338"/>
        <v>1.1601538317095446</v>
      </c>
      <c r="CJ243" s="7">
        <f t="shared" si="338"/>
        <v>1.1587345496750174</v>
      </c>
      <c r="CK243" s="7">
        <f t="shared" si="338"/>
        <v>1.1573152676404903</v>
      </c>
      <c r="CL243" s="7">
        <f t="shared" si="338"/>
        <v>1.1558959856059632</v>
      </c>
      <c r="CM243" s="7">
        <f t="shared" si="338"/>
        <v>1.1544767035714361</v>
      </c>
      <c r="CN243" s="7">
        <f t="shared" si="338"/>
        <v>1.1530574215369089</v>
      </c>
      <c r="CO243" s="7">
        <f t="shared" si="338"/>
        <v>1.1516381395023818</v>
      </c>
      <c r="CP243" s="7">
        <f t="shared" si="339"/>
        <v>1.1502188574678547</v>
      </c>
      <c r="CQ243" s="7">
        <f t="shared" si="339"/>
        <v>1.1487995754333276</v>
      </c>
      <c r="CR243" s="7">
        <f t="shared" si="339"/>
        <v>1.1473802933988004</v>
      </c>
      <c r="CS243" s="7">
        <f t="shared" si="339"/>
        <v>1.1459610113642733</v>
      </c>
      <c r="CT243" s="7">
        <f t="shared" si="339"/>
        <v>1.1445417293297464</v>
      </c>
      <c r="CU243" s="7">
        <f t="shared" si="339"/>
        <v>1.1431224472952193</v>
      </c>
      <c r="CV243" s="7">
        <f t="shared" si="339"/>
        <v>1.1417031652606922</v>
      </c>
      <c r="CW243" s="7">
        <f t="shared" si="339"/>
        <v>1.140283883226165</v>
      </c>
      <c r="CX243" s="7">
        <f t="shared" si="339"/>
        <v>1.1388646011916379</v>
      </c>
      <c r="CY243" s="7">
        <f t="shared" si="339"/>
        <v>1.1374453191571108</v>
      </c>
      <c r="CZ243" s="7">
        <f t="shared" si="339"/>
        <v>1.1360260371225837</v>
      </c>
      <c r="DA243" s="7">
        <f t="shared" si="339"/>
        <v>1.1346067550880565</v>
      </c>
      <c r="DB243" s="7">
        <f t="shared" si="339"/>
        <v>1.1331874730535294</v>
      </c>
      <c r="DC243" s="7">
        <f t="shared" si="339"/>
        <v>1.1317681910190023</v>
      </c>
      <c r="DD243" s="7">
        <f t="shared" si="340"/>
        <v>1.1304499943137443</v>
      </c>
      <c r="DE243" s="7">
        <f t="shared" si="340"/>
        <v>1.1291317976084865</v>
      </c>
      <c r="DF243" s="7">
        <f t="shared" si="340"/>
        <v>1.1278136009032289</v>
      </c>
      <c r="DG243" s="7">
        <f t="shared" si="340"/>
        <v>1.1264954041979711</v>
      </c>
      <c r="DH243" s="7">
        <f t="shared" si="340"/>
        <v>1.1251772074927133</v>
      </c>
      <c r="DI243" s="7">
        <f t="shared" si="340"/>
        <v>1.1238590107874558</v>
      </c>
      <c r="DJ243" s="7">
        <f t="shared" si="340"/>
        <v>1.122540814082198</v>
      </c>
      <c r="DK243" s="7">
        <f t="shared" si="340"/>
        <v>1.1212226173769402</v>
      </c>
      <c r="DL243" s="7">
        <f t="shared" si="340"/>
        <v>1.1199044206716826</v>
      </c>
      <c r="DM243" s="7">
        <f t="shared" si="340"/>
        <v>1.1185862239664248</v>
      </c>
      <c r="DN243" s="7">
        <f t="shared" si="341"/>
        <v>1.117268027261167</v>
      </c>
      <c r="DO243" s="7">
        <f t="shared" si="341"/>
        <v>1.1159498305559095</v>
      </c>
      <c r="DP243" s="7">
        <f t="shared" si="341"/>
        <v>1.1146316338506517</v>
      </c>
      <c r="DQ243" s="7">
        <f t="shared" si="341"/>
        <v>1.1133134371453939</v>
      </c>
      <c r="DR243" s="7">
        <f t="shared" si="341"/>
        <v>1.1119952404401363</v>
      </c>
      <c r="DS243" s="7">
        <f t="shared" si="341"/>
        <v>1.1106770437348785</v>
      </c>
      <c r="DT243" s="7">
        <f t="shared" si="341"/>
        <v>1.1093588470296207</v>
      </c>
      <c r="DU243" s="7">
        <f t="shared" si="341"/>
        <v>1.1080406503243632</v>
      </c>
      <c r="DV243" s="7">
        <f t="shared" si="341"/>
        <v>1.1067224536191054</v>
      </c>
      <c r="DW243" s="7">
        <f t="shared" si="341"/>
        <v>1.1054042569138476</v>
      </c>
      <c r="DX243" s="7">
        <f t="shared" si="341"/>
        <v>1.10408606020859</v>
      </c>
      <c r="DY243" s="7">
        <f t="shared" si="341"/>
        <v>1.1027678635033322</v>
      </c>
      <c r="DZ243" s="7">
        <f t="shared" si="341"/>
        <v>1.1014496667980744</v>
      </c>
      <c r="EA243" s="7">
        <f t="shared" si="341"/>
        <v>1.1001314700928169</v>
      </c>
      <c r="EC243" s="1">
        <v>2.4</v>
      </c>
      <c r="ED243" s="4">
        <f t="shared" si="342"/>
        <v>1.25</v>
      </c>
      <c r="EE243" s="4">
        <f t="shared" si="343"/>
        <v>1.2486557212503582</v>
      </c>
      <c r="EF243" s="4">
        <f t="shared" si="344"/>
        <v>1.2393455182270106</v>
      </c>
      <c r="EG243" s="4">
        <f t="shared" si="345"/>
        <v>1.2232676069556521</v>
      </c>
      <c r="EH243" s="4">
        <f t="shared" si="346"/>
        <v>1.2016214230334481</v>
      </c>
      <c r="EI243" s="4">
        <f t="shared" si="347"/>
        <v>1.1658309598476528</v>
      </c>
      <c r="EJ243" s="4">
        <f t="shared" si="348"/>
        <v>1.1317681910190021</v>
      </c>
      <c r="EK243" s="4">
        <f t="shared" si="349"/>
        <v>1.1001314700928169</v>
      </c>
    </row>
    <row r="244" spans="16:141" x14ac:dyDescent="0.35">
      <c r="P244" s="1">
        <f t="shared" si="292"/>
        <v>2.41</v>
      </c>
      <c r="Q244" s="7">
        <f t="shared" ref="Q244:W253" si="350">TREND($ED244:$EE244,$ED$2:$EE$2,Q$2)</f>
        <v>1.25</v>
      </c>
      <c r="R244" s="7">
        <f t="shared" si="350"/>
        <v>1.2497796876493643</v>
      </c>
      <c r="S244" s="7">
        <f t="shared" si="350"/>
        <v>1.2495593752987284</v>
      </c>
      <c r="T244" s="7">
        <f t="shared" si="350"/>
        <v>1.2493390629480927</v>
      </c>
      <c r="U244" s="7">
        <f t="shared" si="350"/>
        <v>1.249118750597457</v>
      </c>
      <c r="V244" s="7">
        <f t="shared" si="350"/>
        <v>1.2488984382468211</v>
      </c>
      <c r="W244" s="7">
        <f t="shared" si="350"/>
        <v>1.2486781258961854</v>
      </c>
      <c r="X244" s="7">
        <f t="shared" ref="X244:AI253" si="351">TREND($EE244:$EF244,$EE$2:$EF$2,X$2)</f>
        <v>1.2479125877248889</v>
      </c>
      <c r="Y244" s="7">
        <f t="shared" si="351"/>
        <v>1.2471470495535921</v>
      </c>
      <c r="Z244" s="7">
        <f t="shared" si="351"/>
        <v>1.2463815113822954</v>
      </c>
      <c r="AA244" s="7">
        <f t="shared" si="351"/>
        <v>1.2456159732109986</v>
      </c>
      <c r="AB244" s="7">
        <f t="shared" si="351"/>
        <v>1.2448504350397018</v>
      </c>
      <c r="AC244" s="7">
        <f t="shared" si="351"/>
        <v>1.2440848968684048</v>
      </c>
      <c r="AD244" s="7">
        <f t="shared" si="351"/>
        <v>1.2433193586971081</v>
      </c>
      <c r="AE244" s="7">
        <f t="shared" si="351"/>
        <v>1.2425538205258113</v>
      </c>
      <c r="AF244" s="7">
        <f t="shared" si="351"/>
        <v>1.2417882823545145</v>
      </c>
      <c r="AG244" s="7">
        <f t="shared" si="351"/>
        <v>1.2410227441832178</v>
      </c>
      <c r="AH244" s="7">
        <f t="shared" si="351"/>
        <v>1.240257206011921</v>
      </c>
      <c r="AI244" s="7">
        <f t="shared" si="351"/>
        <v>1.2394916678406243</v>
      </c>
      <c r="AJ244" s="7">
        <f t="shared" ref="AJ244:AU253" si="352">TREND($EF244:$EG244,$EF$2:$EG$2,AJ$2)</f>
        <v>1.2381712994378613</v>
      </c>
      <c r="AK244" s="7">
        <f t="shared" si="352"/>
        <v>1.2368509310350986</v>
      </c>
      <c r="AL244" s="7">
        <f t="shared" si="352"/>
        <v>1.2355305626323356</v>
      </c>
      <c r="AM244" s="7">
        <f t="shared" si="352"/>
        <v>1.2342101942295729</v>
      </c>
      <c r="AN244" s="7">
        <f t="shared" si="352"/>
        <v>1.2328898258268099</v>
      </c>
      <c r="AO244" s="7">
        <f t="shared" si="352"/>
        <v>1.231569457424047</v>
      </c>
      <c r="AP244" s="7">
        <f t="shared" si="352"/>
        <v>1.2302490890212843</v>
      </c>
      <c r="AQ244" s="7">
        <f t="shared" si="352"/>
        <v>1.2289287206185213</v>
      </c>
      <c r="AR244" s="7">
        <f t="shared" si="352"/>
        <v>1.2276083522157586</v>
      </c>
      <c r="AS244" s="7">
        <f t="shared" si="352"/>
        <v>1.2262879838129956</v>
      </c>
      <c r="AT244" s="7">
        <f t="shared" si="352"/>
        <v>1.2249676154102329</v>
      </c>
      <c r="AU244" s="7">
        <f t="shared" si="352"/>
        <v>1.22364724700747</v>
      </c>
      <c r="AV244" s="7">
        <f t="shared" ref="AV244:BG253" si="353">TREND($EG244:$EH244,$EG$2:$EH$2,AV$2)</f>
        <v>1.2218603386754308</v>
      </c>
      <c r="AW244" s="7">
        <f t="shared" si="353"/>
        <v>1.2200734303433913</v>
      </c>
      <c r="AX244" s="7">
        <f t="shared" si="353"/>
        <v>1.2182865220113521</v>
      </c>
      <c r="AY244" s="7">
        <f t="shared" si="353"/>
        <v>1.2164996136793127</v>
      </c>
      <c r="AZ244" s="7">
        <f t="shared" si="353"/>
        <v>1.2147127053472735</v>
      </c>
      <c r="BA244" s="7">
        <f t="shared" si="353"/>
        <v>1.2129257970152341</v>
      </c>
      <c r="BB244" s="7">
        <f t="shared" si="353"/>
        <v>1.2111388886831949</v>
      </c>
      <c r="BC244" s="7">
        <f t="shared" si="353"/>
        <v>1.2093519803511557</v>
      </c>
      <c r="BD244" s="7">
        <f t="shared" si="353"/>
        <v>1.2075650720191162</v>
      </c>
      <c r="BE244" s="7">
        <f t="shared" si="353"/>
        <v>1.205778163687077</v>
      </c>
      <c r="BF244" s="7">
        <f t="shared" si="353"/>
        <v>1.2039912553550376</v>
      </c>
      <c r="BG244" s="7">
        <f t="shared" si="353"/>
        <v>1.2022043470229984</v>
      </c>
      <c r="BH244" s="7">
        <f t="shared" ref="BH244:BQ253" si="354">TREND($EH244:$EI244,$EH$2:$EI$2,BH$2)</f>
        <v>1.200722450878783</v>
      </c>
      <c r="BI244" s="7">
        <f t="shared" si="354"/>
        <v>1.1992405547345677</v>
      </c>
      <c r="BJ244" s="7">
        <f t="shared" si="354"/>
        <v>1.1977586585903526</v>
      </c>
      <c r="BK244" s="7">
        <f t="shared" si="354"/>
        <v>1.1962767624461375</v>
      </c>
      <c r="BL244" s="7">
        <f t="shared" si="354"/>
        <v>1.1947948663019221</v>
      </c>
      <c r="BM244" s="7">
        <f t="shared" si="354"/>
        <v>1.193312970157707</v>
      </c>
      <c r="BN244" s="7">
        <f t="shared" si="354"/>
        <v>1.1918310740134919</v>
      </c>
      <c r="BO244" s="7">
        <f t="shared" si="354"/>
        <v>1.1903491778692765</v>
      </c>
      <c r="BP244" s="7">
        <f t="shared" si="354"/>
        <v>1.1888672817250614</v>
      </c>
      <c r="BQ244" s="7">
        <f t="shared" si="354"/>
        <v>1.1873853855808463</v>
      </c>
      <c r="BR244" s="7">
        <f t="shared" ref="BR244:CE253" si="355">TREND($EH244:$EI244,$EH$2:$EI$2,BR$2)</f>
        <v>1.1859034894366309</v>
      </c>
      <c r="BS244" s="7">
        <f t="shared" si="355"/>
        <v>1.1844215932924158</v>
      </c>
      <c r="BT244" s="7">
        <f t="shared" si="355"/>
        <v>1.1829396971482007</v>
      </c>
      <c r="BU244" s="7">
        <f t="shared" si="355"/>
        <v>1.1814578010039853</v>
      </c>
      <c r="BV244" s="7">
        <f t="shared" si="355"/>
        <v>1.1799759048597702</v>
      </c>
      <c r="BW244" s="7">
        <f t="shared" si="355"/>
        <v>1.1784940087155551</v>
      </c>
      <c r="BX244" s="7">
        <f t="shared" si="355"/>
        <v>1.1770121125713398</v>
      </c>
      <c r="BY244" s="7">
        <f t="shared" si="355"/>
        <v>1.1755302164271246</v>
      </c>
      <c r="BZ244" s="7">
        <f t="shared" si="355"/>
        <v>1.1740483202829095</v>
      </c>
      <c r="CA244" s="7">
        <f t="shared" si="355"/>
        <v>1.1725664241386942</v>
      </c>
      <c r="CB244" s="7">
        <f t="shared" si="355"/>
        <v>1.171084527994479</v>
      </c>
      <c r="CC244" s="7">
        <f t="shared" si="355"/>
        <v>1.1696026318502639</v>
      </c>
      <c r="CD244" s="7">
        <f t="shared" si="355"/>
        <v>1.1681207357060486</v>
      </c>
      <c r="CE244" s="7">
        <f t="shared" si="355"/>
        <v>1.1666388395618335</v>
      </c>
      <c r="CF244" s="7">
        <f t="shared" ref="CF244:CO253" si="356">TREND($EI244:$EJ244,$EI$2:$EJ$2,CF$2)</f>
        <v>1.1652274121544215</v>
      </c>
      <c r="CG244" s="7">
        <f t="shared" si="356"/>
        <v>1.1638159847470095</v>
      </c>
      <c r="CH244" s="7">
        <f t="shared" si="356"/>
        <v>1.1624045573395976</v>
      </c>
      <c r="CI244" s="7">
        <f t="shared" si="356"/>
        <v>1.1609931299321854</v>
      </c>
      <c r="CJ244" s="7">
        <f t="shared" si="356"/>
        <v>1.1595817025247734</v>
      </c>
      <c r="CK244" s="7">
        <f t="shared" si="356"/>
        <v>1.1581702751173613</v>
      </c>
      <c r="CL244" s="7">
        <f t="shared" si="356"/>
        <v>1.1567588477099493</v>
      </c>
      <c r="CM244" s="7">
        <f t="shared" si="356"/>
        <v>1.1553474203025371</v>
      </c>
      <c r="CN244" s="7">
        <f t="shared" si="356"/>
        <v>1.1539359928951252</v>
      </c>
      <c r="CO244" s="7">
        <f t="shared" si="356"/>
        <v>1.152524565487713</v>
      </c>
      <c r="CP244" s="7">
        <f t="shared" ref="CP244:DC253" si="357">TREND($EI244:$EJ244,$EI$2:$EJ$2,CP$2)</f>
        <v>1.151113138080301</v>
      </c>
      <c r="CQ244" s="7">
        <f t="shared" si="357"/>
        <v>1.1497017106728888</v>
      </c>
      <c r="CR244" s="7">
        <f t="shared" si="357"/>
        <v>1.1482902832654769</v>
      </c>
      <c r="CS244" s="7">
        <f t="shared" si="357"/>
        <v>1.1468788558580649</v>
      </c>
      <c r="CT244" s="7">
        <f t="shared" si="357"/>
        <v>1.1454674284506527</v>
      </c>
      <c r="CU244" s="7">
        <f t="shared" si="357"/>
        <v>1.1440560010432408</v>
      </c>
      <c r="CV244" s="7">
        <f t="shared" si="357"/>
        <v>1.1426445736358286</v>
      </c>
      <c r="CW244" s="7">
        <f t="shared" si="357"/>
        <v>1.1412331462284167</v>
      </c>
      <c r="CX244" s="7">
        <f t="shared" si="357"/>
        <v>1.1398217188210045</v>
      </c>
      <c r="CY244" s="7">
        <f t="shared" si="357"/>
        <v>1.1384102914135925</v>
      </c>
      <c r="CZ244" s="7">
        <f t="shared" si="357"/>
        <v>1.1369988640061803</v>
      </c>
      <c r="DA244" s="7">
        <f t="shared" si="357"/>
        <v>1.1355874365987684</v>
      </c>
      <c r="DB244" s="7">
        <f t="shared" si="357"/>
        <v>1.1341760091913562</v>
      </c>
      <c r="DC244" s="7">
        <f t="shared" si="357"/>
        <v>1.1327645817839442</v>
      </c>
      <c r="DD244" s="7">
        <f t="shared" ref="DD244:DM253" si="358">TREND($EJ244:$EK244,$EJ$2:$EK$2,DD$2)</f>
        <v>1.1314555118219689</v>
      </c>
      <c r="DE244" s="7">
        <f t="shared" si="358"/>
        <v>1.1301464418599936</v>
      </c>
      <c r="DF244" s="7">
        <f t="shared" si="358"/>
        <v>1.1288373718980185</v>
      </c>
      <c r="DG244" s="7">
        <f t="shared" si="358"/>
        <v>1.1275283019360434</v>
      </c>
      <c r="DH244" s="7">
        <f t="shared" si="358"/>
        <v>1.126219231974068</v>
      </c>
      <c r="DI244" s="7">
        <f t="shared" si="358"/>
        <v>1.1249101620120929</v>
      </c>
      <c r="DJ244" s="7">
        <f t="shared" si="358"/>
        <v>1.1236010920501176</v>
      </c>
      <c r="DK244" s="7">
        <f t="shared" si="358"/>
        <v>1.1222920220881425</v>
      </c>
      <c r="DL244" s="7">
        <f t="shared" si="358"/>
        <v>1.1209829521261674</v>
      </c>
      <c r="DM244" s="7">
        <f t="shared" si="358"/>
        <v>1.1196738821641921</v>
      </c>
      <c r="DN244" s="7">
        <f t="shared" ref="DN244:EA253" si="359">TREND($EJ244:$EK244,$EJ$2:$EK$2,DN$2)</f>
        <v>1.118364812202217</v>
      </c>
      <c r="DO244" s="7">
        <f t="shared" si="359"/>
        <v>1.1170557422402418</v>
      </c>
      <c r="DP244" s="7">
        <f t="shared" si="359"/>
        <v>1.1157466722782665</v>
      </c>
      <c r="DQ244" s="7">
        <f t="shared" si="359"/>
        <v>1.1144376023162914</v>
      </c>
      <c r="DR244" s="7">
        <f t="shared" si="359"/>
        <v>1.1131285323543163</v>
      </c>
      <c r="DS244" s="7">
        <f t="shared" si="359"/>
        <v>1.111819462392341</v>
      </c>
      <c r="DT244" s="7">
        <f t="shared" si="359"/>
        <v>1.1105103924303659</v>
      </c>
      <c r="DU244" s="7">
        <f t="shared" si="359"/>
        <v>1.1092013224683905</v>
      </c>
      <c r="DV244" s="7">
        <f t="shared" si="359"/>
        <v>1.1078922525064154</v>
      </c>
      <c r="DW244" s="7">
        <f t="shared" si="359"/>
        <v>1.1065831825444403</v>
      </c>
      <c r="DX244" s="7">
        <f t="shared" si="359"/>
        <v>1.105274112582465</v>
      </c>
      <c r="DY244" s="7">
        <f t="shared" si="359"/>
        <v>1.1039650426204899</v>
      </c>
      <c r="DZ244" s="7">
        <f t="shared" si="359"/>
        <v>1.1026559726585146</v>
      </c>
      <c r="EA244" s="7">
        <f t="shared" si="359"/>
        <v>1.1013469026965395</v>
      </c>
      <c r="EC244" s="1">
        <v>2.41</v>
      </c>
      <c r="ED244" s="4">
        <f t="shared" si="342"/>
        <v>1.25</v>
      </c>
      <c r="EE244" s="4">
        <f t="shared" si="343"/>
        <v>1.2486781258961854</v>
      </c>
      <c r="EF244" s="4">
        <f t="shared" si="344"/>
        <v>1.239491667840624</v>
      </c>
      <c r="EG244" s="4">
        <f t="shared" si="345"/>
        <v>1.2236472470074697</v>
      </c>
      <c r="EH244" s="4">
        <f t="shared" si="346"/>
        <v>1.2022043470229982</v>
      </c>
      <c r="EI244" s="4">
        <f t="shared" si="347"/>
        <v>1.1666388395618335</v>
      </c>
      <c r="EJ244" s="4">
        <f t="shared" si="348"/>
        <v>1.132764581783944</v>
      </c>
      <c r="EK244" s="4">
        <f t="shared" si="349"/>
        <v>1.1013469026965395</v>
      </c>
    </row>
    <row r="245" spans="16:141" x14ac:dyDescent="0.35">
      <c r="P245" s="1">
        <f t="shared" si="292"/>
        <v>2.42</v>
      </c>
      <c r="Q245" s="7">
        <f t="shared" si="350"/>
        <v>1.25</v>
      </c>
      <c r="R245" s="7">
        <f t="shared" si="350"/>
        <v>1.2497834217570021</v>
      </c>
      <c r="S245" s="7">
        <f t="shared" si="350"/>
        <v>1.2495668435140044</v>
      </c>
      <c r="T245" s="7">
        <f t="shared" si="350"/>
        <v>1.2493502652710065</v>
      </c>
      <c r="U245" s="7">
        <f t="shared" si="350"/>
        <v>1.2491336870280085</v>
      </c>
      <c r="V245" s="7">
        <f t="shared" si="350"/>
        <v>1.2489171087850108</v>
      </c>
      <c r="W245" s="7">
        <f t="shared" si="350"/>
        <v>1.2487005305420129</v>
      </c>
      <c r="X245" s="7">
        <f t="shared" si="351"/>
        <v>1.2479453044513649</v>
      </c>
      <c r="Y245" s="7">
        <f t="shared" si="351"/>
        <v>1.247190078360717</v>
      </c>
      <c r="Z245" s="7">
        <f t="shared" si="351"/>
        <v>1.246434852270069</v>
      </c>
      <c r="AA245" s="7">
        <f t="shared" si="351"/>
        <v>1.2456796261794212</v>
      </c>
      <c r="AB245" s="7">
        <f t="shared" si="351"/>
        <v>1.2449244000887731</v>
      </c>
      <c r="AC245" s="7">
        <f t="shared" si="351"/>
        <v>1.2441691739981251</v>
      </c>
      <c r="AD245" s="7">
        <f t="shared" si="351"/>
        <v>1.2434139479074773</v>
      </c>
      <c r="AE245" s="7">
        <f t="shared" si="351"/>
        <v>1.2426587218168292</v>
      </c>
      <c r="AF245" s="7">
        <f t="shared" si="351"/>
        <v>1.2419034957261814</v>
      </c>
      <c r="AG245" s="7">
        <f t="shared" si="351"/>
        <v>1.2411482696355334</v>
      </c>
      <c r="AH245" s="7">
        <f t="shared" si="351"/>
        <v>1.2403930435448856</v>
      </c>
      <c r="AI245" s="7">
        <f t="shared" si="351"/>
        <v>1.2396378174542375</v>
      </c>
      <c r="AJ245" s="7">
        <f t="shared" si="352"/>
        <v>1.2383369065879917</v>
      </c>
      <c r="AK245" s="7">
        <f t="shared" si="352"/>
        <v>1.2370359957217458</v>
      </c>
      <c r="AL245" s="7">
        <f t="shared" si="352"/>
        <v>1.2357350848555</v>
      </c>
      <c r="AM245" s="7">
        <f t="shared" si="352"/>
        <v>1.2344341739892541</v>
      </c>
      <c r="AN245" s="7">
        <f t="shared" si="352"/>
        <v>1.2331332631230083</v>
      </c>
      <c r="AO245" s="7">
        <f t="shared" si="352"/>
        <v>1.2318323522567622</v>
      </c>
      <c r="AP245" s="7">
        <f t="shared" si="352"/>
        <v>1.2305314413905164</v>
      </c>
      <c r="AQ245" s="7">
        <f t="shared" si="352"/>
        <v>1.2292305305242706</v>
      </c>
      <c r="AR245" s="7">
        <f t="shared" si="352"/>
        <v>1.2279296196580247</v>
      </c>
      <c r="AS245" s="7">
        <f t="shared" si="352"/>
        <v>1.2266287087917789</v>
      </c>
      <c r="AT245" s="7">
        <f t="shared" si="352"/>
        <v>1.225327797925533</v>
      </c>
      <c r="AU245" s="7">
        <f t="shared" si="352"/>
        <v>1.2240268870592872</v>
      </c>
      <c r="AV245" s="7">
        <f t="shared" si="353"/>
        <v>1.2222569190553922</v>
      </c>
      <c r="AW245" s="7">
        <f t="shared" si="353"/>
        <v>1.2204869510514973</v>
      </c>
      <c r="AX245" s="7">
        <f t="shared" si="353"/>
        <v>1.2187169830476023</v>
      </c>
      <c r="AY245" s="7">
        <f t="shared" si="353"/>
        <v>1.2169470150437076</v>
      </c>
      <c r="AZ245" s="7">
        <f t="shared" si="353"/>
        <v>1.2151770470398127</v>
      </c>
      <c r="BA245" s="7">
        <f t="shared" si="353"/>
        <v>1.2134070790359177</v>
      </c>
      <c r="BB245" s="7">
        <f t="shared" si="353"/>
        <v>1.2116371110320228</v>
      </c>
      <c r="BC245" s="7">
        <f t="shared" si="353"/>
        <v>1.2098671430281278</v>
      </c>
      <c r="BD245" s="7">
        <f t="shared" si="353"/>
        <v>1.2080971750242329</v>
      </c>
      <c r="BE245" s="7">
        <f t="shared" si="353"/>
        <v>1.2063272070203381</v>
      </c>
      <c r="BF245" s="7">
        <f t="shared" si="353"/>
        <v>1.2045572390164432</v>
      </c>
      <c r="BG245" s="7">
        <f t="shared" si="353"/>
        <v>1.2027872710125482</v>
      </c>
      <c r="BH245" s="7">
        <f t="shared" si="354"/>
        <v>1.201314748023526</v>
      </c>
      <c r="BI245" s="7">
        <f t="shared" si="354"/>
        <v>1.1998422250345038</v>
      </c>
      <c r="BJ245" s="7">
        <f t="shared" si="354"/>
        <v>1.1983697020454815</v>
      </c>
      <c r="BK245" s="7">
        <f t="shared" si="354"/>
        <v>1.1968971790564591</v>
      </c>
      <c r="BL245" s="7">
        <f t="shared" si="354"/>
        <v>1.1954246560674369</v>
      </c>
      <c r="BM245" s="7">
        <f t="shared" si="354"/>
        <v>1.1939521330784146</v>
      </c>
      <c r="BN245" s="7">
        <f t="shared" si="354"/>
        <v>1.1924796100893924</v>
      </c>
      <c r="BO245" s="7">
        <f t="shared" si="354"/>
        <v>1.1910070871003702</v>
      </c>
      <c r="BP245" s="7">
        <f t="shared" si="354"/>
        <v>1.1895345641113479</v>
      </c>
      <c r="BQ245" s="7">
        <f t="shared" si="354"/>
        <v>1.1880620411223257</v>
      </c>
      <c r="BR245" s="7">
        <f t="shared" si="355"/>
        <v>1.1865895181333035</v>
      </c>
      <c r="BS245" s="7">
        <f t="shared" si="355"/>
        <v>1.185116995144281</v>
      </c>
      <c r="BT245" s="7">
        <f t="shared" si="355"/>
        <v>1.1836444721552588</v>
      </c>
      <c r="BU245" s="7">
        <f t="shared" si="355"/>
        <v>1.1821719491662366</v>
      </c>
      <c r="BV245" s="7">
        <f t="shared" si="355"/>
        <v>1.1806994261772144</v>
      </c>
      <c r="BW245" s="7">
        <f t="shared" si="355"/>
        <v>1.1792269031881921</v>
      </c>
      <c r="BX245" s="7">
        <f t="shared" si="355"/>
        <v>1.1777543801991699</v>
      </c>
      <c r="BY245" s="7">
        <f t="shared" si="355"/>
        <v>1.1762818572101477</v>
      </c>
      <c r="BZ245" s="7">
        <f t="shared" si="355"/>
        <v>1.1748093342211254</v>
      </c>
      <c r="CA245" s="7">
        <f t="shared" si="355"/>
        <v>1.173336811232103</v>
      </c>
      <c r="CB245" s="7">
        <f t="shared" si="355"/>
        <v>1.1718642882430808</v>
      </c>
      <c r="CC245" s="7">
        <f t="shared" si="355"/>
        <v>1.1703917652540585</v>
      </c>
      <c r="CD245" s="7">
        <f t="shared" si="355"/>
        <v>1.1689192422650363</v>
      </c>
      <c r="CE245" s="7">
        <f t="shared" si="355"/>
        <v>1.1674467192760141</v>
      </c>
      <c r="CF245" s="7">
        <f t="shared" si="356"/>
        <v>1.1660431464957173</v>
      </c>
      <c r="CG245" s="7">
        <f t="shared" si="356"/>
        <v>1.1646395737154203</v>
      </c>
      <c r="CH245" s="7">
        <f t="shared" si="356"/>
        <v>1.1632360009351232</v>
      </c>
      <c r="CI245" s="7">
        <f t="shared" si="356"/>
        <v>1.1618324281548262</v>
      </c>
      <c r="CJ245" s="7">
        <f t="shared" si="356"/>
        <v>1.1604288553745292</v>
      </c>
      <c r="CK245" s="7">
        <f t="shared" si="356"/>
        <v>1.1590252825942322</v>
      </c>
      <c r="CL245" s="7">
        <f t="shared" si="356"/>
        <v>1.1576217098139352</v>
      </c>
      <c r="CM245" s="7">
        <f t="shared" si="356"/>
        <v>1.1562181370336382</v>
      </c>
      <c r="CN245" s="7">
        <f t="shared" si="356"/>
        <v>1.1548145642533412</v>
      </c>
      <c r="CO245" s="7">
        <f t="shared" si="356"/>
        <v>1.1534109914730442</v>
      </c>
      <c r="CP245" s="7">
        <f t="shared" si="357"/>
        <v>1.1520074186927471</v>
      </c>
      <c r="CQ245" s="7">
        <f t="shared" si="357"/>
        <v>1.1506038459124501</v>
      </c>
      <c r="CR245" s="7">
        <f t="shared" si="357"/>
        <v>1.1492002731321531</v>
      </c>
      <c r="CS245" s="7">
        <f t="shared" si="357"/>
        <v>1.1477967003518561</v>
      </c>
      <c r="CT245" s="7">
        <f t="shared" si="357"/>
        <v>1.1463931275715593</v>
      </c>
      <c r="CU245" s="7">
        <f t="shared" si="357"/>
        <v>1.1449895547912621</v>
      </c>
      <c r="CV245" s="7">
        <f t="shared" si="357"/>
        <v>1.1435859820109653</v>
      </c>
      <c r="CW245" s="7">
        <f t="shared" si="357"/>
        <v>1.1421824092306683</v>
      </c>
      <c r="CX245" s="7">
        <f t="shared" si="357"/>
        <v>1.1407788364503713</v>
      </c>
      <c r="CY245" s="7">
        <f t="shared" si="357"/>
        <v>1.1393752636700742</v>
      </c>
      <c r="CZ245" s="7">
        <f t="shared" si="357"/>
        <v>1.1379716908897772</v>
      </c>
      <c r="DA245" s="7">
        <f t="shared" si="357"/>
        <v>1.1365681181094802</v>
      </c>
      <c r="DB245" s="7">
        <f t="shared" si="357"/>
        <v>1.1351645453291832</v>
      </c>
      <c r="DC245" s="7">
        <f t="shared" si="357"/>
        <v>1.1337609725488862</v>
      </c>
      <c r="DD245" s="7">
        <f t="shared" si="358"/>
        <v>1.1324610293301933</v>
      </c>
      <c r="DE245" s="7">
        <f t="shared" si="358"/>
        <v>1.1311610861115007</v>
      </c>
      <c r="DF245" s="7">
        <f t="shared" si="358"/>
        <v>1.129861142892808</v>
      </c>
      <c r="DG245" s="7">
        <f t="shared" si="358"/>
        <v>1.1285611996741154</v>
      </c>
      <c r="DH245" s="7">
        <f t="shared" si="358"/>
        <v>1.1272612564554225</v>
      </c>
      <c r="DI245" s="7">
        <f t="shared" si="358"/>
        <v>1.1259613132367299</v>
      </c>
      <c r="DJ245" s="7">
        <f t="shared" si="358"/>
        <v>1.1246613700180372</v>
      </c>
      <c r="DK245" s="7">
        <f t="shared" si="358"/>
        <v>1.1233614267993446</v>
      </c>
      <c r="DL245" s="7">
        <f t="shared" si="358"/>
        <v>1.1220614835806519</v>
      </c>
      <c r="DM245" s="7">
        <f t="shared" si="358"/>
        <v>1.1207615403619593</v>
      </c>
      <c r="DN245" s="7">
        <f t="shared" si="359"/>
        <v>1.1194615971432667</v>
      </c>
      <c r="DO245" s="7">
        <f t="shared" si="359"/>
        <v>1.118161653924574</v>
      </c>
      <c r="DP245" s="7">
        <f t="shared" si="359"/>
        <v>1.1168617107058814</v>
      </c>
      <c r="DQ245" s="7">
        <f t="shared" si="359"/>
        <v>1.1155617674871887</v>
      </c>
      <c r="DR245" s="7">
        <f t="shared" si="359"/>
        <v>1.1142618242684961</v>
      </c>
      <c r="DS245" s="7">
        <f t="shared" si="359"/>
        <v>1.1129618810498034</v>
      </c>
      <c r="DT245" s="7">
        <f t="shared" si="359"/>
        <v>1.1116619378311108</v>
      </c>
      <c r="DU245" s="7">
        <f t="shared" si="359"/>
        <v>1.1103619946124179</v>
      </c>
      <c r="DV245" s="7">
        <f t="shared" si="359"/>
        <v>1.1090620513937253</v>
      </c>
      <c r="DW245" s="7">
        <f t="shared" si="359"/>
        <v>1.1077621081750326</v>
      </c>
      <c r="DX245" s="7">
        <f t="shared" si="359"/>
        <v>1.10646216495634</v>
      </c>
      <c r="DY245" s="7">
        <f t="shared" si="359"/>
        <v>1.1051622217376473</v>
      </c>
      <c r="DZ245" s="7">
        <f t="shared" si="359"/>
        <v>1.1038622785189547</v>
      </c>
      <c r="EA245" s="7">
        <f t="shared" si="359"/>
        <v>1.102562335300262</v>
      </c>
      <c r="EC245" s="1">
        <v>2.42</v>
      </c>
      <c r="ED245" s="4">
        <f t="shared" si="342"/>
        <v>1.25</v>
      </c>
      <c r="EE245" s="4">
        <f t="shared" si="343"/>
        <v>1.2487005305420129</v>
      </c>
      <c r="EF245" s="4">
        <f t="shared" si="344"/>
        <v>1.2396378174542375</v>
      </c>
      <c r="EG245" s="4">
        <f t="shared" si="345"/>
        <v>1.2240268870592872</v>
      </c>
      <c r="EH245" s="4">
        <f t="shared" si="346"/>
        <v>1.2027872710125482</v>
      </c>
      <c r="EI245" s="4">
        <f t="shared" si="347"/>
        <v>1.1674467192760141</v>
      </c>
      <c r="EJ245" s="4">
        <f t="shared" si="348"/>
        <v>1.133760972548886</v>
      </c>
      <c r="EK245" s="4">
        <f t="shared" si="349"/>
        <v>1.102562335300262</v>
      </c>
    </row>
    <row r="246" spans="16:141" x14ac:dyDescent="0.35">
      <c r="P246" s="1">
        <f t="shared" si="292"/>
        <v>2.4300000000000002</v>
      </c>
      <c r="Q246" s="7">
        <f t="shared" si="350"/>
        <v>1.2499999999999998</v>
      </c>
      <c r="R246" s="7">
        <f t="shared" si="350"/>
        <v>1.2497871558646398</v>
      </c>
      <c r="S246" s="7">
        <f t="shared" si="350"/>
        <v>1.2495743117292799</v>
      </c>
      <c r="T246" s="7">
        <f t="shared" si="350"/>
        <v>1.24936146759392</v>
      </c>
      <c r="U246" s="7">
        <f t="shared" si="350"/>
        <v>1.2491486234585598</v>
      </c>
      <c r="V246" s="7">
        <f t="shared" si="350"/>
        <v>1.2489357793231999</v>
      </c>
      <c r="W246" s="7">
        <f t="shared" si="350"/>
        <v>1.2487229351878399</v>
      </c>
      <c r="X246" s="7">
        <f t="shared" si="351"/>
        <v>1.2479780211778411</v>
      </c>
      <c r="Y246" s="7">
        <f t="shared" si="351"/>
        <v>1.247233107167842</v>
      </c>
      <c r="Z246" s="7">
        <f t="shared" si="351"/>
        <v>1.2464881931578429</v>
      </c>
      <c r="AA246" s="7">
        <f t="shared" si="351"/>
        <v>1.2457432791478438</v>
      </c>
      <c r="AB246" s="7">
        <f t="shared" si="351"/>
        <v>1.2449983651378447</v>
      </c>
      <c r="AC246" s="7">
        <f t="shared" si="351"/>
        <v>1.2442534511278454</v>
      </c>
      <c r="AD246" s="7">
        <f t="shared" si="351"/>
        <v>1.2435085371178463</v>
      </c>
      <c r="AE246" s="7">
        <f t="shared" si="351"/>
        <v>1.2427636231078472</v>
      </c>
      <c r="AF246" s="7">
        <f t="shared" si="351"/>
        <v>1.2420187090978481</v>
      </c>
      <c r="AG246" s="7">
        <f t="shared" si="351"/>
        <v>1.241273795087849</v>
      </c>
      <c r="AH246" s="7">
        <f t="shared" si="351"/>
        <v>1.2405288810778499</v>
      </c>
      <c r="AI246" s="7">
        <f t="shared" si="351"/>
        <v>1.2397839670678508</v>
      </c>
      <c r="AJ246" s="7">
        <f t="shared" si="352"/>
        <v>1.238502513738122</v>
      </c>
      <c r="AK246" s="7">
        <f t="shared" si="352"/>
        <v>1.2372210604083931</v>
      </c>
      <c r="AL246" s="7">
        <f t="shared" si="352"/>
        <v>1.2359396070786643</v>
      </c>
      <c r="AM246" s="7">
        <f t="shared" si="352"/>
        <v>1.2346581537489354</v>
      </c>
      <c r="AN246" s="7">
        <f t="shared" si="352"/>
        <v>1.2333767004192067</v>
      </c>
      <c r="AO246" s="7">
        <f t="shared" si="352"/>
        <v>1.2320952470894777</v>
      </c>
      <c r="AP246" s="7">
        <f t="shared" si="352"/>
        <v>1.230813793759749</v>
      </c>
      <c r="AQ246" s="7">
        <f t="shared" si="352"/>
        <v>1.22953234043002</v>
      </c>
      <c r="AR246" s="7">
        <f t="shared" si="352"/>
        <v>1.2282508871002913</v>
      </c>
      <c r="AS246" s="7">
        <f t="shared" si="352"/>
        <v>1.2269694337705623</v>
      </c>
      <c r="AT246" s="7">
        <f t="shared" si="352"/>
        <v>1.2256879804408336</v>
      </c>
      <c r="AU246" s="7">
        <f t="shared" si="352"/>
        <v>1.2244065271111046</v>
      </c>
      <c r="AV246" s="7">
        <f t="shared" si="353"/>
        <v>1.222653499435354</v>
      </c>
      <c r="AW246" s="7">
        <f t="shared" si="353"/>
        <v>1.2209004717596033</v>
      </c>
      <c r="AX246" s="7">
        <f t="shared" si="353"/>
        <v>1.2191474440838528</v>
      </c>
      <c r="AY246" s="7">
        <f t="shared" si="353"/>
        <v>1.2173944164081023</v>
      </c>
      <c r="AZ246" s="7">
        <f t="shared" si="353"/>
        <v>1.2156413887323518</v>
      </c>
      <c r="BA246" s="7">
        <f t="shared" si="353"/>
        <v>1.2138883610566014</v>
      </c>
      <c r="BB246" s="7">
        <f t="shared" si="353"/>
        <v>1.2121353333808507</v>
      </c>
      <c r="BC246" s="7">
        <f t="shared" si="353"/>
        <v>1.2103823057051002</v>
      </c>
      <c r="BD246" s="7">
        <f t="shared" si="353"/>
        <v>1.2086292780293497</v>
      </c>
      <c r="BE246" s="7">
        <f t="shared" si="353"/>
        <v>1.206876250353599</v>
      </c>
      <c r="BF246" s="7">
        <f t="shared" si="353"/>
        <v>1.2051232226778485</v>
      </c>
      <c r="BG246" s="7">
        <f t="shared" si="353"/>
        <v>1.2033701950020981</v>
      </c>
      <c r="BH246" s="7">
        <f t="shared" si="354"/>
        <v>1.201907045168269</v>
      </c>
      <c r="BI246" s="7">
        <f t="shared" si="354"/>
        <v>1.2004438953344396</v>
      </c>
      <c r="BJ246" s="7">
        <f t="shared" si="354"/>
        <v>1.1989807455006103</v>
      </c>
      <c r="BK246" s="7">
        <f t="shared" si="354"/>
        <v>1.197517595666781</v>
      </c>
      <c r="BL246" s="7">
        <f t="shared" si="354"/>
        <v>1.1960544458329516</v>
      </c>
      <c r="BM246" s="7">
        <f t="shared" si="354"/>
        <v>1.1945912959991225</v>
      </c>
      <c r="BN246" s="7">
        <f t="shared" si="354"/>
        <v>1.1931281461652932</v>
      </c>
      <c r="BO246" s="7">
        <f t="shared" si="354"/>
        <v>1.1916649963314638</v>
      </c>
      <c r="BP246" s="7">
        <f t="shared" si="354"/>
        <v>1.1902018464976345</v>
      </c>
      <c r="BQ246" s="7">
        <f t="shared" si="354"/>
        <v>1.1887386966638052</v>
      </c>
      <c r="BR246" s="7">
        <f t="shared" si="355"/>
        <v>1.1872755468299758</v>
      </c>
      <c r="BS246" s="7">
        <f t="shared" si="355"/>
        <v>1.1858123969961465</v>
      </c>
      <c r="BT246" s="7">
        <f t="shared" si="355"/>
        <v>1.1843492471623172</v>
      </c>
      <c r="BU246" s="7">
        <f t="shared" si="355"/>
        <v>1.1828860973284878</v>
      </c>
      <c r="BV246" s="7">
        <f t="shared" si="355"/>
        <v>1.1814229474946585</v>
      </c>
      <c r="BW246" s="7">
        <f t="shared" si="355"/>
        <v>1.1799597976608291</v>
      </c>
      <c r="BX246" s="7">
        <f t="shared" si="355"/>
        <v>1.1784966478269998</v>
      </c>
      <c r="BY246" s="7">
        <f t="shared" si="355"/>
        <v>1.1770334979931705</v>
      </c>
      <c r="BZ246" s="7">
        <f t="shared" si="355"/>
        <v>1.1755703481593414</v>
      </c>
      <c r="CA246" s="7">
        <f t="shared" si="355"/>
        <v>1.174107198325512</v>
      </c>
      <c r="CB246" s="7">
        <f t="shared" si="355"/>
        <v>1.1726440484916827</v>
      </c>
      <c r="CC246" s="7">
        <f t="shared" si="355"/>
        <v>1.1711808986578534</v>
      </c>
      <c r="CD246" s="7">
        <f t="shared" si="355"/>
        <v>1.169717748824024</v>
      </c>
      <c r="CE246" s="7">
        <f t="shared" si="355"/>
        <v>1.1682545989901947</v>
      </c>
      <c r="CF246" s="7">
        <f t="shared" si="356"/>
        <v>1.1668588808370131</v>
      </c>
      <c r="CG246" s="7">
        <f t="shared" si="356"/>
        <v>1.165463162683831</v>
      </c>
      <c r="CH246" s="7">
        <f t="shared" si="356"/>
        <v>1.1640674445306491</v>
      </c>
      <c r="CI246" s="7">
        <f t="shared" si="356"/>
        <v>1.1626717263774671</v>
      </c>
      <c r="CJ246" s="7">
        <f t="shared" si="356"/>
        <v>1.1612760082242852</v>
      </c>
      <c r="CK246" s="7">
        <f t="shared" si="356"/>
        <v>1.1598802900711032</v>
      </c>
      <c r="CL246" s="7">
        <f t="shared" si="356"/>
        <v>1.1584845719179213</v>
      </c>
      <c r="CM246" s="7">
        <f t="shared" si="356"/>
        <v>1.1570888537647392</v>
      </c>
      <c r="CN246" s="7">
        <f t="shared" si="356"/>
        <v>1.1556931356115574</v>
      </c>
      <c r="CO246" s="7">
        <f t="shared" si="356"/>
        <v>1.1542974174583753</v>
      </c>
      <c r="CP246" s="7">
        <f t="shared" si="357"/>
        <v>1.1529016993051935</v>
      </c>
      <c r="CQ246" s="7">
        <f t="shared" si="357"/>
        <v>1.1515059811520114</v>
      </c>
      <c r="CR246" s="7">
        <f t="shared" si="357"/>
        <v>1.1501102629988296</v>
      </c>
      <c r="CS246" s="7">
        <f t="shared" si="357"/>
        <v>1.1487145448456477</v>
      </c>
      <c r="CT246" s="7">
        <f t="shared" si="357"/>
        <v>1.1473188266924657</v>
      </c>
      <c r="CU246" s="7">
        <f t="shared" si="357"/>
        <v>1.1459231085392838</v>
      </c>
      <c r="CV246" s="7">
        <f t="shared" si="357"/>
        <v>1.1445273903861017</v>
      </c>
      <c r="CW246" s="7">
        <f t="shared" si="357"/>
        <v>1.1431316722329199</v>
      </c>
      <c r="CX246" s="7">
        <f t="shared" si="357"/>
        <v>1.1417359540797378</v>
      </c>
      <c r="CY246" s="7">
        <f t="shared" si="357"/>
        <v>1.140340235926556</v>
      </c>
      <c r="CZ246" s="7">
        <f t="shared" si="357"/>
        <v>1.1389445177733739</v>
      </c>
      <c r="DA246" s="7">
        <f t="shared" si="357"/>
        <v>1.1375487996201921</v>
      </c>
      <c r="DB246" s="7">
        <f t="shared" si="357"/>
        <v>1.13615308146701</v>
      </c>
      <c r="DC246" s="7">
        <f t="shared" si="357"/>
        <v>1.1347573633138281</v>
      </c>
      <c r="DD246" s="7">
        <f t="shared" si="358"/>
        <v>1.1334665468384177</v>
      </c>
      <c r="DE246" s="7">
        <f t="shared" si="358"/>
        <v>1.1321757303630076</v>
      </c>
      <c r="DF246" s="7">
        <f t="shared" si="358"/>
        <v>1.1308849138875976</v>
      </c>
      <c r="DG246" s="7">
        <f t="shared" si="358"/>
        <v>1.1295940974121874</v>
      </c>
      <c r="DH246" s="7">
        <f t="shared" si="358"/>
        <v>1.1283032809367772</v>
      </c>
      <c r="DI246" s="7">
        <f t="shared" si="358"/>
        <v>1.127012464461367</v>
      </c>
      <c r="DJ246" s="7">
        <f t="shared" si="358"/>
        <v>1.1257216479859569</v>
      </c>
      <c r="DK246" s="7">
        <f t="shared" si="358"/>
        <v>1.1244308315105469</v>
      </c>
      <c r="DL246" s="7">
        <f t="shared" si="358"/>
        <v>1.1231400150351367</v>
      </c>
      <c r="DM246" s="7">
        <f t="shared" si="358"/>
        <v>1.1218491985597265</v>
      </c>
      <c r="DN246" s="7">
        <f t="shared" si="359"/>
        <v>1.1205583820843164</v>
      </c>
      <c r="DO246" s="7">
        <f t="shared" si="359"/>
        <v>1.1192675656089062</v>
      </c>
      <c r="DP246" s="7">
        <f t="shared" si="359"/>
        <v>1.1179767491334962</v>
      </c>
      <c r="DQ246" s="7">
        <f t="shared" si="359"/>
        <v>1.116685932658086</v>
      </c>
      <c r="DR246" s="7">
        <f t="shared" si="359"/>
        <v>1.1153951161826758</v>
      </c>
      <c r="DS246" s="7">
        <f t="shared" si="359"/>
        <v>1.1141042997072657</v>
      </c>
      <c r="DT246" s="7">
        <f t="shared" si="359"/>
        <v>1.1128134832318555</v>
      </c>
      <c r="DU246" s="7">
        <f t="shared" si="359"/>
        <v>1.1115226667564455</v>
      </c>
      <c r="DV246" s="7">
        <f t="shared" si="359"/>
        <v>1.1102318502810353</v>
      </c>
      <c r="DW246" s="7">
        <f t="shared" si="359"/>
        <v>1.1089410338056251</v>
      </c>
      <c r="DX246" s="7">
        <f t="shared" si="359"/>
        <v>1.107650217330215</v>
      </c>
      <c r="DY246" s="7">
        <f t="shared" si="359"/>
        <v>1.1063594008548048</v>
      </c>
      <c r="DZ246" s="7">
        <f t="shared" si="359"/>
        <v>1.1050685843793948</v>
      </c>
      <c r="EA246" s="7">
        <f t="shared" si="359"/>
        <v>1.1037777679039846</v>
      </c>
      <c r="EC246" s="1">
        <v>2.4300000000000002</v>
      </c>
      <c r="ED246" s="4">
        <f t="shared" si="342"/>
        <v>1.25</v>
      </c>
      <c r="EE246" s="4">
        <f t="shared" si="343"/>
        <v>1.2487229351878402</v>
      </c>
      <c r="EF246" s="4">
        <f t="shared" si="344"/>
        <v>1.2397839670678508</v>
      </c>
      <c r="EG246" s="4">
        <f t="shared" si="345"/>
        <v>1.2244065271111046</v>
      </c>
      <c r="EH246" s="4">
        <f t="shared" si="346"/>
        <v>1.2033701950020983</v>
      </c>
      <c r="EI246" s="4">
        <f t="shared" si="347"/>
        <v>1.1682545989901947</v>
      </c>
      <c r="EJ246" s="4">
        <f t="shared" si="348"/>
        <v>1.1347573633138279</v>
      </c>
      <c r="EK246" s="4">
        <f t="shared" si="349"/>
        <v>1.1037777679039846</v>
      </c>
    </row>
    <row r="247" spans="16:141" x14ac:dyDescent="0.35">
      <c r="P247" s="1">
        <f t="shared" si="292"/>
        <v>2.44</v>
      </c>
      <c r="Q247" s="7">
        <f t="shared" si="350"/>
        <v>1.2499999999999998</v>
      </c>
      <c r="R247" s="7">
        <f t="shared" si="350"/>
        <v>1.2497908899722776</v>
      </c>
      <c r="S247" s="7">
        <f t="shared" si="350"/>
        <v>1.2495817799445557</v>
      </c>
      <c r="T247" s="7">
        <f t="shared" si="350"/>
        <v>1.2493726699168337</v>
      </c>
      <c r="U247" s="7">
        <f t="shared" si="350"/>
        <v>1.2491635598891115</v>
      </c>
      <c r="V247" s="7">
        <f t="shared" si="350"/>
        <v>1.2489544498613894</v>
      </c>
      <c r="W247" s="7">
        <f t="shared" si="350"/>
        <v>1.2487453398336674</v>
      </c>
      <c r="X247" s="7">
        <f t="shared" si="351"/>
        <v>1.2480107379043173</v>
      </c>
      <c r="Y247" s="7">
        <f t="shared" si="351"/>
        <v>1.2472761359749671</v>
      </c>
      <c r="Z247" s="7">
        <f t="shared" si="351"/>
        <v>1.2465415340456167</v>
      </c>
      <c r="AA247" s="7">
        <f t="shared" si="351"/>
        <v>1.2458069321162666</v>
      </c>
      <c r="AB247" s="7">
        <f t="shared" si="351"/>
        <v>1.2450723301869162</v>
      </c>
      <c r="AC247" s="7">
        <f t="shared" si="351"/>
        <v>1.2443377282575661</v>
      </c>
      <c r="AD247" s="7">
        <f t="shared" si="351"/>
        <v>1.2436031263282157</v>
      </c>
      <c r="AE247" s="7">
        <f t="shared" si="351"/>
        <v>1.2428685243988653</v>
      </c>
      <c r="AF247" s="7">
        <f t="shared" si="351"/>
        <v>1.2421339224695152</v>
      </c>
      <c r="AG247" s="7">
        <f t="shared" si="351"/>
        <v>1.2413993205401648</v>
      </c>
      <c r="AH247" s="7">
        <f t="shared" si="351"/>
        <v>1.2406647186108146</v>
      </c>
      <c r="AI247" s="7">
        <f t="shared" si="351"/>
        <v>1.2399301166814642</v>
      </c>
      <c r="AJ247" s="7">
        <f t="shared" si="352"/>
        <v>1.2386681208882524</v>
      </c>
      <c r="AK247" s="7">
        <f t="shared" si="352"/>
        <v>1.2374061250950406</v>
      </c>
      <c r="AL247" s="7">
        <f t="shared" si="352"/>
        <v>1.2361441293018287</v>
      </c>
      <c r="AM247" s="7">
        <f t="shared" si="352"/>
        <v>1.2348821335086169</v>
      </c>
      <c r="AN247" s="7">
        <f t="shared" si="352"/>
        <v>1.233620137715405</v>
      </c>
      <c r="AO247" s="7">
        <f t="shared" si="352"/>
        <v>1.2323581419221932</v>
      </c>
      <c r="AP247" s="7">
        <f t="shared" si="352"/>
        <v>1.2310961461289813</v>
      </c>
      <c r="AQ247" s="7">
        <f t="shared" si="352"/>
        <v>1.2298341503357695</v>
      </c>
      <c r="AR247" s="7">
        <f t="shared" si="352"/>
        <v>1.2285721545425576</v>
      </c>
      <c r="AS247" s="7">
        <f t="shared" si="352"/>
        <v>1.2273101587493458</v>
      </c>
      <c r="AT247" s="7">
        <f t="shared" si="352"/>
        <v>1.2260481629561339</v>
      </c>
      <c r="AU247" s="7">
        <f t="shared" si="352"/>
        <v>1.2247861671629221</v>
      </c>
      <c r="AV247" s="7">
        <f t="shared" si="353"/>
        <v>1.2230500798153161</v>
      </c>
      <c r="AW247" s="7">
        <f t="shared" si="353"/>
        <v>1.2213139924677099</v>
      </c>
      <c r="AX247" s="7">
        <f t="shared" si="353"/>
        <v>1.2195779051201039</v>
      </c>
      <c r="AY247" s="7">
        <f t="shared" si="353"/>
        <v>1.2178418177724977</v>
      </c>
      <c r="AZ247" s="7">
        <f t="shared" si="353"/>
        <v>1.2161057304248915</v>
      </c>
      <c r="BA247" s="7">
        <f t="shared" si="353"/>
        <v>1.2143696430772852</v>
      </c>
      <c r="BB247" s="7">
        <f t="shared" si="353"/>
        <v>1.2126335557296792</v>
      </c>
      <c r="BC247" s="7">
        <f t="shared" si="353"/>
        <v>1.210897468382073</v>
      </c>
      <c r="BD247" s="7">
        <f t="shared" si="353"/>
        <v>1.2091613810344668</v>
      </c>
      <c r="BE247" s="7">
        <f t="shared" si="353"/>
        <v>1.2074252936868606</v>
      </c>
      <c r="BF247" s="7">
        <f t="shared" si="353"/>
        <v>1.2056892063392546</v>
      </c>
      <c r="BG247" s="7">
        <f t="shared" si="353"/>
        <v>1.2039531189916484</v>
      </c>
      <c r="BH247" s="7">
        <f t="shared" si="354"/>
        <v>1.2024993423130119</v>
      </c>
      <c r="BI247" s="7">
        <f t="shared" si="354"/>
        <v>1.2010455656343757</v>
      </c>
      <c r="BJ247" s="7">
        <f t="shared" si="354"/>
        <v>1.1995917889557393</v>
      </c>
      <c r="BK247" s="7">
        <f t="shared" si="354"/>
        <v>1.1981380122771028</v>
      </c>
      <c r="BL247" s="7">
        <f t="shared" si="354"/>
        <v>1.1966842355984666</v>
      </c>
      <c r="BM247" s="7">
        <f t="shared" si="354"/>
        <v>1.1952304589198302</v>
      </c>
      <c r="BN247" s="7">
        <f t="shared" si="354"/>
        <v>1.1937766822411939</v>
      </c>
      <c r="BO247" s="7">
        <f t="shared" si="354"/>
        <v>1.1923229055625575</v>
      </c>
      <c r="BP247" s="7">
        <f t="shared" si="354"/>
        <v>1.190869128883921</v>
      </c>
      <c r="BQ247" s="7">
        <f t="shared" si="354"/>
        <v>1.1894153522052848</v>
      </c>
      <c r="BR247" s="7">
        <f t="shared" si="355"/>
        <v>1.1879615755266484</v>
      </c>
      <c r="BS247" s="7">
        <f t="shared" si="355"/>
        <v>1.1865077988480119</v>
      </c>
      <c r="BT247" s="7">
        <f t="shared" si="355"/>
        <v>1.1850540221693757</v>
      </c>
      <c r="BU247" s="7">
        <f t="shared" si="355"/>
        <v>1.1836002454907393</v>
      </c>
      <c r="BV247" s="7">
        <f t="shared" si="355"/>
        <v>1.1821464688121031</v>
      </c>
      <c r="BW247" s="7">
        <f t="shared" si="355"/>
        <v>1.1806926921334666</v>
      </c>
      <c r="BX247" s="7">
        <f t="shared" si="355"/>
        <v>1.1792389154548302</v>
      </c>
      <c r="BY247" s="7">
        <f t="shared" si="355"/>
        <v>1.177785138776194</v>
      </c>
      <c r="BZ247" s="7">
        <f t="shared" si="355"/>
        <v>1.1763313620975575</v>
      </c>
      <c r="CA247" s="7">
        <f t="shared" si="355"/>
        <v>1.1748775854189211</v>
      </c>
      <c r="CB247" s="7">
        <f t="shared" si="355"/>
        <v>1.1734238087402848</v>
      </c>
      <c r="CC247" s="7">
        <f t="shared" si="355"/>
        <v>1.1719700320616484</v>
      </c>
      <c r="CD247" s="7">
        <f t="shared" si="355"/>
        <v>1.1705162553830122</v>
      </c>
      <c r="CE247" s="7">
        <f t="shared" si="355"/>
        <v>1.1690624787043757</v>
      </c>
      <c r="CF247" s="7">
        <f t="shared" si="356"/>
        <v>1.1676746151783086</v>
      </c>
      <c r="CG247" s="7">
        <f t="shared" si="356"/>
        <v>1.1662867516522417</v>
      </c>
      <c r="CH247" s="7">
        <f t="shared" si="356"/>
        <v>1.1648988881261748</v>
      </c>
      <c r="CI247" s="7">
        <f t="shared" si="356"/>
        <v>1.1635110246001079</v>
      </c>
      <c r="CJ247" s="7">
        <f t="shared" si="356"/>
        <v>1.162123161074041</v>
      </c>
      <c r="CK247" s="7">
        <f t="shared" si="356"/>
        <v>1.1607352975479741</v>
      </c>
      <c r="CL247" s="7">
        <f t="shared" si="356"/>
        <v>1.1593474340219072</v>
      </c>
      <c r="CM247" s="7">
        <f t="shared" si="356"/>
        <v>1.1579595704958403</v>
      </c>
      <c r="CN247" s="7">
        <f t="shared" si="356"/>
        <v>1.1565717069697734</v>
      </c>
      <c r="CO247" s="7">
        <f t="shared" si="356"/>
        <v>1.1551838434437065</v>
      </c>
      <c r="CP247" s="7">
        <f t="shared" si="357"/>
        <v>1.1537959799176396</v>
      </c>
      <c r="CQ247" s="7">
        <f t="shared" si="357"/>
        <v>1.1524081163915727</v>
      </c>
      <c r="CR247" s="7">
        <f t="shared" si="357"/>
        <v>1.1510202528655058</v>
      </c>
      <c r="CS247" s="7">
        <f t="shared" si="357"/>
        <v>1.1496323893394389</v>
      </c>
      <c r="CT247" s="7">
        <f t="shared" si="357"/>
        <v>1.148244525813372</v>
      </c>
      <c r="CU247" s="7">
        <f t="shared" si="357"/>
        <v>1.1468566622873051</v>
      </c>
      <c r="CV247" s="7">
        <f t="shared" si="357"/>
        <v>1.1454687987612382</v>
      </c>
      <c r="CW247" s="7">
        <f t="shared" si="357"/>
        <v>1.1440809352351713</v>
      </c>
      <c r="CX247" s="7">
        <f t="shared" si="357"/>
        <v>1.1426930717091044</v>
      </c>
      <c r="CY247" s="7">
        <f t="shared" si="357"/>
        <v>1.1413052081830375</v>
      </c>
      <c r="CZ247" s="7">
        <f t="shared" si="357"/>
        <v>1.1399173446569706</v>
      </c>
      <c r="DA247" s="7">
        <f t="shared" si="357"/>
        <v>1.1385294811309037</v>
      </c>
      <c r="DB247" s="7">
        <f t="shared" si="357"/>
        <v>1.1371416176048368</v>
      </c>
      <c r="DC247" s="7">
        <f t="shared" si="357"/>
        <v>1.1357537540787699</v>
      </c>
      <c r="DD247" s="7">
        <f t="shared" si="358"/>
        <v>1.1344720643466424</v>
      </c>
      <c r="DE247" s="7">
        <f t="shared" si="358"/>
        <v>1.1331903746145147</v>
      </c>
      <c r="DF247" s="7">
        <f t="shared" si="358"/>
        <v>1.1319086848823869</v>
      </c>
      <c r="DG247" s="7">
        <f t="shared" si="358"/>
        <v>1.1306269951502594</v>
      </c>
      <c r="DH247" s="7">
        <f t="shared" si="358"/>
        <v>1.1293453054181319</v>
      </c>
      <c r="DI247" s="7">
        <f t="shared" si="358"/>
        <v>1.1280636156860042</v>
      </c>
      <c r="DJ247" s="7">
        <f t="shared" si="358"/>
        <v>1.1267819259538765</v>
      </c>
      <c r="DK247" s="7">
        <f t="shared" si="358"/>
        <v>1.125500236221749</v>
      </c>
      <c r="DL247" s="7">
        <f t="shared" si="358"/>
        <v>1.1242185464896215</v>
      </c>
      <c r="DM247" s="7">
        <f t="shared" si="358"/>
        <v>1.1229368567574938</v>
      </c>
      <c r="DN247" s="7">
        <f t="shared" si="359"/>
        <v>1.1216551670253661</v>
      </c>
      <c r="DO247" s="7">
        <f t="shared" si="359"/>
        <v>1.1203734772932386</v>
      </c>
      <c r="DP247" s="7">
        <f t="shared" si="359"/>
        <v>1.1190917875611111</v>
      </c>
      <c r="DQ247" s="7">
        <f t="shared" si="359"/>
        <v>1.1178100978289833</v>
      </c>
      <c r="DR247" s="7">
        <f t="shared" si="359"/>
        <v>1.1165284080968556</v>
      </c>
      <c r="DS247" s="7">
        <f t="shared" si="359"/>
        <v>1.1152467183647281</v>
      </c>
      <c r="DT247" s="7">
        <f t="shared" si="359"/>
        <v>1.1139650286326006</v>
      </c>
      <c r="DU247" s="7">
        <f t="shared" si="359"/>
        <v>1.1126833389004729</v>
      </c>
      <c r="DV247" s="7">
        <f t="shared" si="359"/>
        <v>1.1114016491683452</v>
      </c>
      <c r="DW247" s="7">
        <f t="shared" si="359"/>
        <v>1.1101199594362177</v>
      </c>
      <c r="DX247" s="7">
        <f t="shared" si="359"/>
        <v>1.1088382697040902</v>
      </c>
      <c r="DY247" s="7">
        <f t="shared" si="359"/>
        <v>1.1075565799719624</v>
      </c>
      <c r="DZ247" s="7">
        <f t="shared" si="359"/>
        <v>1.1062748902398347</v>
      </c>
      <c r="EA247" s="7">
        <f t="shared" si="359"/>
        <v>1.1049932005077072</v>
      </c>
      <c r="EC247" s="1">
        <v>2.44</v>
      </c>
      <c r="ED247" s="4">
        <f t="shared" si="342"/>
        <v>1.25</v>
      </c>
      <c r="EE247" s="4">
        <f t="shared" si="343"/>
        <v>1.2487453398336676</v>
      </c>
      <c r="EF247" s="4">
        <f t="shared" si="344"/>
        <v>1.2399301166814642</v>
      </c>
      <c r="EG247" s="4">
        <f t="shared" si="345"/>
        <v>1.2247861671629221</v>
      </c>
      <c r="EH247" s="4">
        <f t="shared" si="346"/>
        <v>1.2039531189916481</v>
      </c>
      <c r="EI247" s="4">
        <f t="shared" si="347"/>
        <v>1.1690624787043755</v>
      </c>
      <c r="EJ247" s="4">
        <f t="shared" si="348"/>
        <v>1.1357537540787699</v>
      </c>
      <c r="EK247" s="4">
        <f t="shared" si="349"/>
        <v>1.1049932005077072</v>
      </c>
    </row>
    <row r="248" spans="16:141" x14ac:dyDescent="0.35">
      <c r="P248" s="1">
        <f t="shared" si="292"/>
        <v>2.4500000000000002</v>
      </c>
      <c r="Q248" s="7">
        <f t="shared" si="350"/>
        <v>1.25</v>
      </c>
      <c r="R248" s="7">
        <f t="shared" si="350"/>
        <v>1.2497946240799158</v>
      </c>
      <c r="S248" s="7">
        <f t="shared" si="350"/>
        <v>1.2495892481598316</v>
      </c>
      <c r="T248" s="7">
        <f t="shared" si="350"/>
        <v>1.2493838722397475</v>
      </c>
      <c r="U248" s="7">
        <f t="shared" si="350"/>
        <v>1.2491784963196633</v>
      </c>
      <c r="V248" s="7">
        <f t="shared" si="350"/>
        <v>1.2489731203995791</v>
      </c>
      <c r="W248" s="7">
        <f t="shared" si="350"/>
        <v>1.2487677444794949</v>
      </c>
      <c r="X248" s="7">
        <f t="shared" si="351"/>
        <v>1.2480434546307935</v>
      </c>
      <c r="Y248" s="7">
        <f t="shared" si="351"/>
        <v>1.247319164782092</v>
      </c>
      <c r="Z248" s="7">
        <f t="shared" si="351"/>
        <v>1.2465948749333906</v>
      </c>
      <c r="AA248" s="7">
        <f t="shared" si="351"/>
        <v>1.2458705850846892</v>
      </c>
      <c r="AB248" s="7">
        <f t="shared" si="351"/>
        <v>1.2451462952359877</v>
      </c>
      <c r="AC248" s="7">
        <f t="shared" si="351"/>
        <v>1.2444220053872863</v>
      </c>
      <c r="AD248" s="7">
        <f t="shared" si="351"/>
        <v>1.2436977155385849</v>
      </c>
      <c r="AE248" s="7">
        <f t="shared" si="351"/>
        <v>1.2429734256898834</v>
      </c>
      <c r="AF248" s="7">
        <f t="shared" si="351"/>
        <v>1.242249135841182</v>
      </c>
      <c r="AG248" s="7">
        <f t="shared" si="351"/>
        <v>1.2415248459924806</v>
      </c>
      <c r="AH248" s="7">
        <f t="shared" si="351"/>
        <v>1.2408005561437792</v>
      </c>
      <c r="AI248" s="7">
        <f t="shared" si="351"/>
        <v>1.2400762662950777</v>
      </c>
      <c r="AJ248" s="7">
        <f t="shared" si="352"/>
        <v>1.238833728038383</v>
      </c>
      <c r="AK248" s="7">
        <f t="shared" si="352"/>
        <v>1.237591189781688</v>
      </c>
      <c r="AL248" s="7">
        <f t="shared" si="352"/>
        <v>1.2363486515249931</v>
      </c>
      <c r="AM248" s="7">
        <f t="shared" si="352"/>
        <v>1.2351061132682983</v>
      </c>
      <c r="AN248" s="7">
        <f t="shared" si="352"/>
        <v>1.2338635750116036</v>
      </c>
      <c r="AO248" s="7">
        <f t="shared" si="352"/>
        <v>1.2326210367549086</v>
      </c>
      <c r="AP248" s="7">
        <f t="shared" si="352"/>
        <v>1.2313784984982137</v>
      </c>
      <c r="AQ248" s="7">
        <f t="shared" si="352"/>
        <v>1.2301359602415189</v>
      </c>
      <c r="AR248" s="7">
        <f t="shared" si="352"/>
        <v>1.2288934219848242</v>
      </c>
      <c r="AS248" s="7">
        <f t="shared" si="352"/>
        <v>1.2276508837281292</v>
      </c>
      <c r="AT248" s="7">
        <f t="shared" si="352"/>
        <v>1.2264083454714343</v>
      </c>
      <c r="AU248" s="7">
        <f t="shared" si="352"/>
        <v>1.2251658072147396</v>
      </c>
      <c r="AV248" s="7">
        <f t="shared" si="353"/>
        <v>1.2234466601952778</v>
      </c>
      <c r="AW248" s="7">
        <f t="shared" si="353"/>
        <v>1.2217275131758161</v>
      </c>
      <c r="AX248" s="7">
        <f t="shared" si="353"/>
        <v>1.2200083661563541</v>
      </c>
      <c r="AY248" s="7">
        <f t="shared" si="353"/>
        <v>1.2182892191368924</v>
      </c>
      <c r="AZ248" s="7">
        <f t="shared" si="353"/>
        <v>1.2165700721174306</v>
      </c>
      <c r="BA248" s="7">
        <f t="shared" si="353"/>
        <v>1.2148509250979689</v>
      </c>
      <c r="BB248" s="7">
        <f t="shared" si="353"/>
        <v>1.2131317780785071</v>
      </c>
      <c r="BC248" s="7">
        <f t="shared" si="353"/>
        <v>1.2114126310590454</v>
      </c>
      <c r="BD248" s="7">
        <f t="shared" si="353"/>
        <v>1.2096934840395837</v>
      </c>
      <c r="BE248" s="7">
        <f t="shared" si="353"/>
        <v>1.2079743370201217</v>
      </c>
      <c r="BF248" s="7">
        <f t="shared" si="353"/>
        <v>1.2062551900006599</v>
      </c>
      <c r="BG248" s="7">
        <f t="shared" si="353"/>
        <v>1.2045360429811982</v>
      </c>
      <c r="BH248" s="7">
        <f t="shared" si="354"/>
        <v>1.2030916394577549</v>
      </c>
      <c r="BI248" s="7">
        <f t="shared" si="354"/>
        <v>1.2016472359343113</v>
      </c>
      <c r="BJ248" s="7">
        <f t="shared" si="354"/>
        <v>1.200202832410868</v>
      </c>
      <c r="BK248" s="7">
        <f t="shared" si="354"/>
        <v>1.1987584288874245</v>
      </c>
      <c r="BL248" s="7">
        <f t="shared" si="354"/>
        <v>1.1973140253639811</v>
      </c>
      <c r="BM248" s="7">
        <f t="shared" si="354"/>
        <v>1.1958696218405378</v>
      </c>
      <c r="BN248" s="7">
        <f t="shared" si="354"/>
        <v>1.1944252183170943</v>
      </c>
      <c r="BO248" s="7">
        <f t="shared" si="354"/>
        <v>1.1929808147936509</v>
      </c>
      <c r="BP248" s="7">
        <f t="shared" si="354"/>
        <v>1.1915364112702074</v>
      </c>
      <c r="BQ248" s="7">
        <f t="shared" si="354"/>
        <v>1.190092007746764</v>
      </c>
      <c r="BR248" s="7">
        <f t="shared" si="355"/>
        <v>1.1886476042233205</v>
      </c>
      <c r="BS248" s="7">
        <f t="shared" si="355"/>
        <v>1.1872032006998772</v>
      </c>
      <c r="BT248" s="7">
        <f t="shared" si="355"/>
        <v>1.1857587971764338</v>
      </c>
      <c r="BU248" s="7">
        <f t="shared" si="355"/>
        <v>1.1843143936529903</v>
      </c>
      <c r="BV248" s="7">
        <f t="shared" si="355"/>
        <v>1.182869990129547</v>
      </c>
      <c r="BW248" s="7">
        <f t="shared" si="355"/>
        <v>1.1814255866061034</v>
      </c>
      <c r="BX248" s="7">
        <f t="shared" si="355"/>
        <v>1.1799811830826601</v>
      </c>
      <c r="BY248" s="7">
        <f t="shared" si="355"/>
        <v>1.1785367795592165</v>
      </c>
      <c r="BZ248" s="7">
        <f t="shared" si="355"/>
        <v>1.1770923760357732</v>
      </c>
      <c r="CA248" s="7">
        <f t="shared" si="355"/>
        <v>1.1756479725123299</v>
      </c>
      <c r="CB248" s="7">
        <f t="shared" si="355"/>
        <v>1.1742035689888863</v>
      </c>
      <c r="CC248" s="7">
        <f t="shared" si="355"/>
        <v>1.172759165465443</v>
      </c>
      <c r="CD248" s="7">
        <f t="shared" si="355"/>
        <v>1.1713147619419995</v>
      </c>
      <c r="CE248" s="7">
        <f t="shared" si="355"/>
        <v>1.1698703584185561</v>
      </c>
      <c r="CF248" s="7">
        <f t="shared" si="356"/>
        <v>1.1684903495196044</v>
      </c>
      <c r="CG248" s="7">
        <f t="shared" si="356"/>
        <v>1.1671103406206527</v>
      </c>
      <c r="CH248" s="7">
        <f t="shared" si="356"/>
        <v>1.1657303317217007</v>
      </c>
      <c r="CI248" s="7">
        <f t="shared" si="356"/>
        <v>1.164350322822749</v>
      </c>
      <c r="CJ248" s="7">
        <f t="shared" si="356"/>
        <v>1.162970313923797</v>
      </c>
      <c r="CK248" s="7">
        <f t="shared" si="356"/>
        <v>1.1615903050248453</v>
      </c>
      <c r="CL248" s="7">
        <f t="shared" si="356"/>
        <v>1.1602102961258933</v>
      </c>
      <c r="CM248" s="7">
        <f t="shared" si="356"/>
        <v>1.1588302872269416</v>
      </c>
      <c r="CN248" s="7">
        <f t="shared" si="356"/>
        <v>1.1574502783279896</v>
      </c>
      <c r="CO248" s="7">
        <f t="shared" si="356"/>
        <v>1.1560702694290379</v>
      </c>
      <c r="CP248" s="7">
        <f t="shared" si="357"/>
        <v>1.1546902605300859</v>
      </c>
      <c r="CQ248" s="7">
        <f t="shared" si="357"/>
        <v>1.153310251631134</v>
      </c>
      <c r="CR248" s="7">
        <f t="shared" si="357"/>
        <v>1.1519302427321823</v>
      </c>
      <c r="CS248" s="7">
        <f t="shared" si="357"/>
        <v>1.1505502338332303</v>
      </c>
      <c r="CT248" s="7">
        <f t="shared" si="357"/>
        <v>1.1491702249342786</v>
      </c>
      <c r="CU248" s="7">
        <f t="shared" si="357"/>
        <v>1.1477902160353266</v>
      </c>
      <c r="CV248" s="7">
        <f t="shared" si="357"/>
        <v>1.1464102071363749</v>
      </c>
      <c r="CW248" s="7">
        <f t="shared" si="357"/>
        <v>1.1450301982374229</v>
      </c>
      <c r="CX248" s="7">
        <f t="shared" si="357"/>
        <v>1.1436501893384712</v>
      </c>
      <c r="CY248" s="7">
        <f t="shared" si="357"/>
        <v>1.1422701804395192</v>
      </c>
      <c r="CZ248" s="7">
        <f t="shared" si="357"/>
        <v>1.1408901715405675</v>
      </c>
      <c r="DA248" s="7">
        <f t="shared" si="357"/>
        <v>1.1395101626416155</v>
      </c>
      <c r="DB248" s="7">
        <f t="shared" si="357"/>
        <v>1.1381301537426638</v>
      </c>
      <c r="DC248" s="7">
        <f t="shared" si="357"/>
        <v>1.1367501448437118</v>
      </c>
      <c r="DD248" s="7">
        <f t="shared" si="358"/>
        <v>1.1354775818548666</v>
      </c>
      <c r="DE248" s="7">
        <f t="shared" si="358"/>
        <v>1.1342050188660215</v>
      </c>
      <c r="DF248" s="7">
        <f t="shared" si="358"/>
        <v>1.1329324558771763</v>
      </c>
      <c r="DG248" s="7">
        <f t="shared" si="358"/>
        <v>1.1316598928883312</v>
      </c>
      <c r="DH248" s="7">
        <f t="shared" si="358"/>
        <v>1.1303873298994862</v>
      </c>
      <c r="DI248" s="7">
        <f t="shared" si="358"/>
        <v>1.1291147669106412</v>
      </c>
      <c r="DJ248" s="7">
        <f t="shared" si="358"/>
        <v>1.1278422039217961</v>
      </c>
      <c r="DK248" s="7">
        <f t="shared" si="358"/>
        <v>1.1265696409329511</v>
      </c>
      <c r="DL248" s="7">
        <f t="shared" si="358"/>
        <v>1.1252970779441061</v>
      </c>
      <c r="DM248" s="7">
        <f t="shared" si="358"/>
        <v>1.1240245149552608</v>
      </c>
      <c r="DN248" s="7">
        <f t="shared" si="359"/>
        <v>1.1227519519664158</v>
      </c>
      <c r="DO248" s="7">
        <f t="shared" si="359"/>
        <v>1.1214793889775707</v>
      </c>
      <c r="DP248" s="7">
        <f t="shared" si="359"/>
        <v>1.1202068259887257</v>
      </c>
      <c r="DQ248" s="7">
        <f t="shared" si="359"/>
        <v>1.1189342629998806</v>
      </c>
      <c r="DR248" s="7">
        <f t="shared" si="359"/>
        <v>1.1176617000110354</v>
      </c>
      <c r="DS248" s="7">
        <f t="shared" si="359"/>
        <v>1.1163891370221903</v>
      </c>
      <c r="DT248" s="7">
        <f t="shared" si="359"/>
        <v>1.1151165740333453</v>
      </c>
      <c r="DU248" s="7">
        <f t="shared" si="359"/>
        <v>1.1138440110445003</v>
      </c>
      <c r="DV248" s="7">
        <f t="shared" si="359"/>
        <v>1.1125714480556552</v>
      </c>
      <c r="DW248" s="7">
        <f t="shared" si="359"/>
        <v>1.1112988850668102</v>
      </c>
      <c r="DX248" s="7">
        <f t="shared" si="359"/>
        <v>1.1100263220779651</v>
      </c>
      <c r="DY248" s="7">
        <f t="shared" si="359"/>
        <v>1.1087537590891199</v>
      </c>
      <c r="DZ248" s="7">
        <f t="shared" si="359"/>
        <v>1.1074811961002748</v>
      </c>
      <c r="EA248" s="7">
        <f t="shared" si="359"/>
        <v>1.1062086331114298</v>
      </c>
      <c r="EC248" s="1">
        <v>2.4500000000000002</v>
      </c>
      <c r="ED248" s="4">
        <f t="shared" si="342"/>
        <v>1.25</v>
      </c>
      <c r="EE248" s="4">
        <f t="shared" si="343"/>
        <v>1.2487677444794949</v>
      </c>
      <c r="EF248" s="4">
        <f t="shared" si="344"/>
        <v>1.2400762662950777</v>
      </c>
      <c r="EG248" s="4">
        <f t="shared" si="345"/>
        <v>1.2251658072147396</v>
      </c>
      <c r="EH248" s="4">
        <f t="shared" si="346"/>
        <v>1.2045360429811982</v>
      </c>
      <c r="EI248" s="4">
        <f t="shared" si="347"/>
        <v>1.1698703584185561</v>
      </c>
      <c r="EJ248" s="4">
        <f t="shared" si="348"/>
        <v>1.1367501448437116</v>
      </c>
      <c r="EK248" s="4">
        <f t="shared" si="349"/>
        <v>1.1062086331114298</v>
      </c>
    </row>
    <row r="249" spans="16:141" x14ac:dyDescent="0.35">
      <c r="P249" s="1">
        <f t="shared" si="292"/>
        <v>2.46</v>
      </c>
      <c r="Q249" s="7">
        <f t="shared" si="350"/>
        <v>1.25</v>
      </c>
      <c r="R249" s="7">
        <f t="shared" si="350"/>
        <v>1.2497983581875538</v>
      </c>
      <c r="S249" s="7">
        <f t="shared" si="350"/>
        <v>1.2495967163751074</v>
      </c>
      <c r="T249" s="7">
        <f t="shared" si="350"/>
        <v>1.2493950745626612</v>
      </c>
      <c r="U249" s="7">
        <f t="shared" si="350"/>
        <v>1.249193432750215</v>
      </c>
      <c r="V249" s="7">
        <f t="shared" si="350"/>
        <v>1.2489917909377686</v>
      </c>
      <c r="W249" s="7">
        <f t="shared" si="350"/>
        <v>1.2487901491253224</v>
      </c>
      <c r="X249" s="7">
        <f t="shared" si="351"/>
        <v>1.2480761713572699</v>
      </c>
      <c r="Y249" s="7">
        <f t="shared" si="351"/>
        <v>1.2473621935892172</v>
      </c>
      <c r="Z249" s="7">
        <f t="shared" si="351"/>
        <v>1.2466482158211647</v>
      </c>
      <c r="AA249" s="7">
        <f t="shared" si="351"/>
        <v>1.245934238053112</v>
      </c>
      <c r="AB249" s="7">
        <f t="shared" si="351"/>
        <v>1.2452202602850595</v>
      </c>
      <c r="AC249" s="7">
        <f t="shared" si="351"/>
        <v>1.2445062825170068</v>
      </c>
      <c r="AD249" s="7">
        <f t="shared" si="351"/>
        <v>1.2437923047489543</v>
      </c>
      <c r="AE249" s="7">
        <f t="shared" si="351"/>
        <v>1.2430783269809016</v>
      </c>
      <c r="AF249" s="7">
        <f t="shared" si="351"/>
        <v>1.2423643492128491</v>
      </c>
      <c r="AG249" s="7">
        <f t="shared" si="351"/>
        <v>1.2416503714447964</v>
      </c>
      <c r="AH249" s="7">
        <f t="shared" si="351"/>
        <v>1.2409363936767439</v>
      </c>
      <c r="AI249" s="7">
        <f t="shared" si="351"/>
        <v>1.2402224159086912</v>
      </c>
      <c r="AJ249" s="7">
        <f t="shared" si="352"/>
        <v>1.2389993351885134</v>
      </c>
      <c r="AK249" s="7">
        <f t="shared" si="352"/>
        <v>1.2377762544683355</v>
      </c>
      <c r="AL249" s="7">
        <f t="shared" si="352"/>
        <v>1.2365531737481577</v>
      </c>
      <c r="AM249" s="7">
        <f t="shared" si="352"/>
        <v>1.2353300930279798</v>
      </c>
      <c r="AN249" s="7">
        <f t="shared" si="352"/>
        <v>1.234107012307802</v>
      </c>
      <c r="AO249" s="7">
        <f t="shared" si="352"/>
        <v>1.2328839315876241</v>
      </c>
      <c r="AP249" s="7">
        <f t="shared" si="352"/>
        <v>1.2316608508674463</v>
      </c>
      <c r="AQ249" s="7">
        <f t="shared" si="352"/>
        <v>1.2304377701472684</v>
      </c>
      <c r="AR249" s="7">
        <f t="shared" si="352"/>
        <v>1.2292146894270906</v>
      </c>
      <c r="AS249" s="7">
        <f t="shared" si="352"/>
        <v>1.2279916087069127</v>
      </c>
      <c r="AT249" s="7">
        <f t="shared" si="352"/>
        <v>1.2267685279867349</v>
      </c>
      <c r="AU249" s="7">
        <f t="shared" si="352"/>
        <v>1.225545447266557</v>
      </c>
      <c r="AV249" s="7">
        <f t="shared" si="353"/>
        <v>1.2238432405752395</v>
      </c>
      <c r="AW249" s="7">
        <f t="shared" si="353"/>
        <v>1.2221410338839223</v>
      </c>
      <c r="AX249" s="7">
        <f t="shared" si="353"/>
        <v>1.2204388271926048</v>
      </c>
      <c r="AY249" s="7">
        <f t="shared" si="353"/>
        <v>1.2187366205012875</v>
      </c>
      <c r="AZ249" s="7">
        <f t="shared" si="353"/>
        <v>1.21703441380997</v>
      </c>
      <c r="BA249" s="7">
        <f t="shared" si="353"/>
        <v>1.2153322071186525</v>
      </c>
      <c r="BB249" s="7">
        <f t="shared" si="353"/>
        <v>1.2136300004273353</v>
      </c>
      <c r="BC249" s="7">
        <f t="shared" si="353"/>
        <v>1.2119277937360178</v>
      </c>
      <c r="BD249" s="7">
        <f t="shared" si="353"/>
        <v>1.2102255870447005</v>
      </c>
      <c r="BE249" s="7">
        <f t="shared" si="353"/>
        <v>1.208523380353383</v>
      </c>
      <c r="BF249" s="7">
        <f t="shared" si="353"/>
        <v>1.2068211736620658</v>
      </c>
      <c r="BG249" s="7">
        <f t="shared" si="353"/>
        <v>1.2051189669707483</v>
      </c>
      <c r="BH249" s="7">
        <f t="shared" si="354"/>
        <v>1.2036839366024978</v>
      </c>
      <c r="BI249" s="7">
        <f t="shared" si="354"/>
        <v>1.2022489062342474</v>
      </c>
      <c r="BJ249" s="7">
        <f t="shared" si="354"/>
        <v>1.2008138758659967</v>
      </c>
      <c r="BK249" s="7">
        <f t="shared" si="354"/>
        <v>1.1993788454977463</v>
      </c>
      <c r="BL249" s="7">
        <f t="shared" si="354"/>
        <v>1.1979438151294959</v>
      </c>
      <c r="BM249" s="7">
        <f t="shared" si="354"/>
        <v>1.1965087847612454</v>
      </c>
      <c r="BN249" s="7">
        <f t="shared" si="354"/>
        <v>1.195073754392995</v>
      </c>
      <c r="BO249" s="7">
        <f t="shared" si="354"/>
        <v>1.1936387240247444</v>
      </c>
      <c r="BP249" s="7">
        <f t="shared" si="354"/>
        <v>1.1922036936564939</v>
      </c>
      <c r="BQ249" s="7">
        <f t="shared" si="354"/>
        <v>1.1907686632882435</v>
      </c>
      <c r="BR249" s="7">
        <f t="shared" si="355"/>
        <v>1.1893336329199931</v>
      </c>
      <c r="BS249" s="7">
        <f t="shared" si="355"/>
        <v>1.1878986025517424</v>
      </c>
      <c r="BT249" s="7">
        <f t="shared" si="355"/>
        <v>1.186463572183492</v>
      </c>
      <c r="BU249" s="7">
        <f t="shared" si="355"/>
        <v>1.1850285418152415</v>
      </c>
      <c r="BV249" s="7">
        <f t="shared" si="355"/>
        <v>1.1835935114469911</v>
      </c>
      <c r="BW249" s="7">
        <f t="shared" si="355"/>
        <v>1.1821584810787407</v>
      </c>
      <c r="BX249" s="7">
        <f t="shared" si="355"/>
        <v>1.18072345071049</v>
      </c>
      <c r="BY249" s="7">
        <f t="shared" si="355"/>
        <v>1.1792884203422396</v>
      </c>
      <c r="BZ249" s="7">
        <f t="shared" si="355"/>
        <v>1.1778533899739891</v>
      </c>
      <c r="CA249" s="7">
        <f t="shared" si="355"/>
        <v>1.1764183596057387</v>
      </c>
      <c r="CB249" s="7">
        <f t="shared" si="355"/>
        <v>1.1749833292374883</v>
      </c>
      <c r="CC249" s="7">
        <f t="shared" si="355"/>
        <v>1.1735482988692376</v>
      </c>
      <c r="CD249" s="7">
        <f t="shared" si="355"/>
        <v>1.1721132685009872</v>
      </c>
      <c r="CE249" s="7">
        <f t="shared" si="355"/>
        <v>1.1706782381327367</v>
      </c>
      <c r="CF249" s="7">
        <f t="shared" si="356"/>
        <v>1.1693060838609002</v>
      </c>
      <c r="CG249" s="7">
        <f t="shared" si="356"/>
        <v>1.1679339295890634</v>
      </c>
      <c r="CH249" s="7">
        <f t="shared" si="356"/>
        <v>1.1665617753172266</v>
      </c>
      <c r="CI249" s="7">
        <f t="shared" si="356"/>
        <v>1.1651896210453898</v>
      </c>
      <c r="CJ249" s="7">
        <f t="shared" si="356"/>
        <v>1.163817466773553</v>
      </c>
      <c r="CK249" s="7">
        <f t="shared" si="356"/>
        <v>1.1624453125017162</v>
      </c>
      <c r="CL249" s="7">
        <f t="shared" si="356"/>
        <v>1.1610731582298794</v>
      </c>
      <c r="CM249" s="7">
        <f t="shared" si="356"/>
        <v>1.1597010039580427</v>
      </c>
      <c r="CN249" s="7">
        <f t="shared" si="356"/>
        <v>1.1583288496862059</v>
      </c>
      <c r="CO249" s="7">
        <f t="shared" si="356"/>
        <v>1.1569566954143691</v>
      </c>
      <c r="CP249" s="7">
        <f t="shared" si="357"/>
        <v>1.1555845411425323</v>
      </c>
      <c r="CQ249" s="7">
        <f t="shared" si="357"/>
        <v>1.1542123868706953</v>
      </c>
      <c r="CR249" s="7">
        <f t="shared" si="357"/>
        <v>1.1528402325988585</v>
      </c>
      <c r="CS249" s="7">
        <f t="shared" si="357"/>
        <v>1.1514680783270217</v>
      </c>
      <c r="CT249" s="7">
        <f t="shared" si="357"/>
        <v>1.1500959240551849</v>
      </c>
      <c r="CU249" s="7">
        <f t="shared" si="357"/>
        <v>1.1487237697833481</v>
      </c>
      <c r="CV249" s="7">
        <f t="shared" si="357"/>
        <v>1.1473516155115113</v>
      </c>
      <c r="CW249" s="7">
        <f t="shared" si="357"/>
        <v>1.1459794612396745</v>
      </c>
      <c r="CX249" s="7">
        <f t="shared" si="357"/>
        <v>1.1446073069678377</v>
      </c>
      <c r="CY249" s="7">
        <f t="shared" si="357"/>
        <v>1.143235152696001</v>
      </c>
      <c r="CZ249" s="7">
        <f t="shared" si="357"/>
        <v>1.1418629984241642</v>
      </c>
      <c r="DA249" s="7">
        <f t="shared" si="357"/>
        <v>1.1404908441523274</v>
      </c>
      <c r="DB249" s="7">
        <f t="shared" si="357"/>
        <v>1.1391186898804906</v>
      </c>
      <c r="DC249" s="7">
        <f t="shared" si="357"/>
        <v>1.1377465356086538</v>
      </c>
      <c r="DD249" s="7">
        <f t="shared" si="358"/>
        <v>1.136483099363091</v>
      </c>
      <c r="DE249" s="7">
        <f t="shared" si="358"/>
        <v>1.1352196631175284</v>
      </c>
      <c r="DF249" s="7">
        <f t="shared" si="358"/>
        <v>1.1339562268719658</v>
      </c>
      <c r="DG249" s="7">
        <f t="shared" si="358"/>
        <v>1.1326927906264033</v>
      </c>
      <c r="DH249" s="7">
        <f t="shared" si="358"/>
        <v>1.1314293543808409</v>
      </c>
      <c r="DI249" s="7">
        <f t="shared" si="358"/>
        <v>1.1301659181352783</v>
      </c>
      <c r="DJ249" s="7">
        <f t="shared" si="358"/>
        <v>1.1289024818897158</v>
      </c>
      <c r="DK249" s="7">
        <f t="shared" si="358"/>
        <v>1.1276390456441532</v>
      </c>
      <c r="DL249" s="7">
        <f t="shared" si="358"/>
        <v>1.1263756093985906</v>
      </c>
      <c r="DM249" s="7">
        <f t="shared" si="358"/>
        <v>1.125112173153028</v>
      </c>
      <c r="DN249" s="7">
        <f t="shared" si="359"/>
        <v>1.1238487369074655</v>
      </c>
      <c r="DO249" s="7">
        <f t="shared" si="359"/>
        <v>1.1225853006619029</v>
      </c>
      <c r="DP249" s="7">
        <f t="shared" si="359"/>
        <v>1.1213218644163403</v>
      </c>
      <c r="DQ249" s="7">
        <f t="shared" si="359"/>
        <v>1.1200584281707779</v>
      </c>
      <c r="DR249" s="7">
        <f t="shared" si="359"/>
        <v>1.1187949919252154</v>
      </c>
      <c r="DS249" s="7">
        <f t="shared" si="359"/>
        <v>1.1175315556796528</v>
      </c>
      <c r="DT249" s="7">
        <f t="shared" si="359"/>
        <v>1.1162681194340902</v>
      </c>
      <c r="DU249" s="7">
        <f t="shared" si="359"/>
        <v>1.1150046831885276</v>
      </c>
      <c r="DV249" s="7">
        <f t="shared" si="359"/>
        <v>1.1137412469429651</v>
      </c>
      <c r="DW249" s="7">
        <f t="shared" si="359"/>
        <v>1.1124778106974025</v>
      </c>
      <c r="DX249" s="7">
        <f t="shared" si="359"/>
        <v>1.1112143744518401</v>
      </c>
      <c r="DY249" s="7">
        <f t="shared" si="359"/>
        <v>1.1099509382062775</v>
      </c>
      <c r="DZ249" s="7">
        <f t="shared" si="359"/>
        <v>1.108687501960715</v>
      </c>
      <c r="EA249" s="7">
        <f t="shared" si="359"/>
        <v>1.1074240657151524</v>
      </c>
      <c r="EC249" s="1">
        <v>2.46</v>
      </c>
      <c r="ED249" s="4">
        <f t="shared" si="342"/>
        <v>1.25</v>
      </c>
      <c r="EE249" s="4">
        <f t="shared" si="343"/>
        <v>1.2487901491253224</v>
      </c>
      <c r="EF249" s="4">
        <f t="shared" si="344"/>
        <v>1.2402224159086912</v>
      </c>
      <c r="EG249" s="4">
        <f t="shared" si="345"/>
        <v>1.225545447266557</v>
      </c>
      <c r="EH249" s="4">
        <f t="shared" si="346"/>
        <v>1.2051189669707483</v>
      </c>
      <c r="EI249" s="4">
        <f t="shared" si="347"/>
        <v>1.1706782381327367</v>
      </c>
      <c r="EJ249" s="4">
        <f t="shared" si="348"/>
        <v>1.1377465356086536</v>
      </c>
      <c r="EK249" s="4">
        <f t="shared" si="349"/>
        <v>1.1074240657151524</v>
      </c>
    </row>
    <row r="250" spans="16:141" x14ac:dyDescent="0.35">
      <c r="P250" s="1">
        <f t="shared" si="292"/>
        <v>2.4700000000000002</v>
      </c>
      <c r="Q250" s="7">
        <f t="shared" si="350"/>
        <v>1.2500000000000002</v>
      </c>
      <c r="R250" s="7">
        <f t="shared" si="350"/>
        <v>1.2498020922951918</v>
      </c>
      <c r="S250" s="7">
        <f t="shared" si="350"/>
        <v>1.2496041845903834</v>
      </c>
      <c r="T250" s="7">
        <f t="shared" si="350"/>
        <v>1.2494062768855749</v>
      </c>
      <c r="U250" s="7">
        <f t="shared" si="350"/>
        <v>1.2492083691807667</v>
      </c>
      <c r="V250" s="7">
        <f t="shared" si="350"/>
        <v>1.2490104614759583</v>
      </c>
      <c r="W250" s="7">
        <f t="shared" si="350"/>
        <v>1.2488125537711499</v>
      </c>
      <c r="X250" s="7">
        <f t="shared" si="351"/>
        <v>1.2481088880837459</v>
      </c>
      <c r="Y250" s="7">
        <f t="shared" si="351"/>
        <v>1.2474052223963421</v>
      </c>
      <c r="Z250" s="7">
        <f t="shared" si="351"/>
        <v>1.2467015567089383</v>
      </c>
      <c r="AA250" s="7">
        <f t="shared" si="351"/>
        <v>1.2459978910215346</v>
      </c>
      <c r="AB250" s="7">
        <f t="shared" si="351"/>
        <v>1.2452942253341308</v>
      </c>
      <c r="AC250" s="7">
        <f t="shared" si="351"/>
        <v>1.244590559646727</v>
      </c>
      <c r="AD250" s="7">
        <f t="shared" si="351"/>
        <v>1.2438868939593233</v>
      </c>
      <c r="AE250" s="7">
        <f t="shared" si="351"/>
        <v>1.2431832282719195</v>
      </c>
      <c r="AF250" s="7">
        <f t="shared" si="351"/>
        <v>1.2424795625845158</v>
      </c>
      <c r="AG250" s="7">
        <f t="shared" si="351"/>
        <v>1.241775896897112</v>
      </c>
      <c r="AH250" s="7">
        <f t="shared" si="351"/>
        <v>1.2410722312097082</v>
      </c>
      <c r="AI250" s="7">
        <f t="shared" si="351"/>
        <v>1.2403685655223045</v>
      </c>
      <c r="AJ250" s="7">
        <f t="shared" si="352"/>
        <v>1.2391649423386437</v>
      </c>
      <c r="AK250" s="7">
        <f t="shared" si="352"/>
        <v>1.2379613191549828</v>
      </c>
      <c r="AL250" s="7">
        <f t="shared" si="352"/>
        <v>1.236757695971322</v>
      </c>
      <c r="AM250" s="7">
        <f t="shared" si="352"/>
        <v>1.2355540727876611</v>
      </c>
      <c r="AN250" s="7">
        <f t="shared" si="352"/>
        <v>1.2343504496040003</v>
      </c>
      <c r="AO250" s="7">
        <f t="shared" si="352"/>
        <v>1.2331468264203393</v>
      </c>
      <c r="AP250" s="7">
        <f t="shared" si="352"/>
        <v>1.2319432032366786</v>
      </c>
      <c r="AQ250" s="7">
        <f t="shared" si="352"/>
        <v>1.2307395800530179</v>
      </c>
      <c r="AR250" s="7">
        <f t="shared" si="352"/>
        <v>1.2295359568693569</v>
      </c>
      <c r="AS250" s="7">
        <f t="shared" si="352"/>
        <v>1.2283323336856962</v>
      </c>
      <c r="AT250" s="7">
        <f t="shared" si="352"/>
        <v>1.2271287105020352</v>
      </c>
      <c r="AU250" s="7">
        <f t="shared" si="352"/>
        <v>1.2259250873183745</v>
      </c>
      <c r="AV250" s="7">
        <f t="shared" si="353"/>
        <v>1.2242398209552017</v>
      </c>
      <c r="AW250" s="7">
        <f t="shared" si="353"/>
        <v>1.2225545545920287</v>
      </c>
      <c r="AX250" s="7">
        <f t="shared" si="353"/>
        <v>1.2208692882288557</v>
      </c>
      <c r="AY250" s="7">
        <f t="shared" si="353"/>
        <v>1.2191840218656826</v>
      </c>
      <c r="AZ250" s="7">
        <f t="shared" si="353"/>
        <v>1.2174987555025094</v>
      </c>
      <c r="BA250" s="7">
        <f t="shared" si="353"/>
        <v>1.2158134891393364</v>
      </c>
      <c r="BB250" s="7">
        <f t="shared" si="353"/>
        <v>1.2141282227761634</v>
      </c>
      <c r="BC250" s="7">
        <f t="shared" si="353"/>
        <v>1.2124429564129904</v>
      </c>
      <c r="BD250" s="7">
        <f t="shared" si="353"/>
        <v>1.2107576900498174</v>
      </c>
      <c r="BE250" s="7">
        <f t="shared" si="353"/>
        <v>1.2090724236866444</v>
      </c>
      <c r="BF250" s="7">
        <f t="shared" si="353"/>
        <v>1.2073871573234713</v>
      </c>
      <c r="BG250" s="7">
        <f t="shared" si="353"/>
        <v>1.2057018909602983</v>
      </c>
      <c r="BH250" s="7">
        <f t="shared" si="354"/>
        <v>1.2042762337472408</v>
      </c>
      <c r="BI250" s="7">
        <f t="shared" si="354"/>
        <v>1.2028505765341833</v>
      </c>
      <c r="BJ250" s="7">
        <f t="shared" si="354"/>
        <v>1.2014249193211257</v>
      </c>
      <c r="BK250" s="7">
        <f t="shared" si="354"/>
        <v>1.1999992621080682</v>
      </c>
      <c r="BL250" s="7">
        <f t="shared" si="354"/>
        <v>1.1985736048950106</v>
      </c>
      <c r="BM250" s="7">
        <f t="shared" si="354"/>
        <v>1.1971479476819531</v>
      </c>
      <c r="BN250" s="7">
        <f t="shared" si="354"/>
        <v>1.1957222904688956</v>
      </c>
      <c r="BO250" s="7">
        <f t="shared" si="354"/>
        <v>1.194296633255838</v>
      </c>
      <c r="BP250" s="7">
        <f t="shared" si="354"/>
        <v>1.1928709760427805</v>
      </c>
      <c r="BQ250" s="7">
        <f t="shared" si="354"/>
        <v>1.1914453188297229</v>
      </c>
      <c r="BR250" s="7">
        <f t="shared" si="355"/>
        <v>1.1900196616166654</v>
      </c>
      <c r="BS250" s="7">
        <f t="shared" si="355"/>
        <v>1.1885940044036079</v>
      </c>
      <c r="BT250" s="7">
        <f t="shared" si="355"/>
        <v>1.1871683471905503</v>
      </c>
      <c r="BU250" s="7">
        <f t="shared" si="355"/>
        <v>1.1857426899774928</v>
      </c>
      <c r="BV250" s="7">
        <f t="shared" si="355"/>
        <v>1.1843170327644352</v>
      </c>
      <c r="BW250" s="7">
        <f t="shared" si="355"/>
        <v>1.1828913755513777</v>
      </c>
      <c r="BX250" s="7">
        <f t="shared" si="355"/>
        <v>1.1814657183383204</v>
      </c>
      <c r="BY250" s="7">
        <f t="shared" si="355"/>
        <v>1.1800400611252628</v>
      </c>
      <c r="BZ250" s="7">
        <f t="shared" si="355"/>
        <v>1.1786144039122053</v>
      </c>
      <c r="CA250" s="7">
        <f t="shared" si="355"/>
        <v>1.1771887466991477</v>
      </c>
      <c r="CB250" s="7">
        <f t="shared" si="355"/>
        <v>1.1757630894860902</v>
      </c>
      <c r="CC250" s="7">
        <f t="shared" si="355"/>
        <v>1.1743374322730327</v>
      </c>
      <c r="CD250" s="7">
        <f t="shared" si="355"/>
        <v>1.1729117750599751</v>
      </c>
      <c r="CE250" s="7">
        <f t="shared" si="355"/>
        <v>1.1714861178469176</v>
      </c>
      <c r="CF250" s="7">
        <f t="shared" si="356"/>
        <v>1.1701218182021957</v>
      </c>
      <c r="CG250" s="7">
        <f t="shared" si="356"/>
        <v>1.1687575185574741</v>
      </c>
      <c r="CH250" s="7">
        <f t="shared" si="356"/>
        <v>1.1673932189127523</v>
      </c>
      <c r="CI250" s="7">
        <f t="shared" si="356"/>
        <v>1.1660289192680307</v>
      </c>
      <c r="CJ250" s="7">
        <f t="shared" si="356"/>
        <v>1.1646646196233088</v>
      </c>
      <c r="CK250" s="7">
        <f t="shared" si="356"/>
        <v>1.1633003199785872</v>
      </c>
      <c r="CL250" s="7">
        <f t="shared" si="356"/>
        <v>1.1619360203338653</v>
      </c>
      <c r="CM250" s="7">
        <f t="shared" si="356"/>
        <v>1.1605717206891437</v>
      </c>
      <c r="CN250" s="7">
        <f t="shared" si="356"/>
        <v>1.1592074210444219</v>
      </c>
      <c r="CO250" s="7">
        <f t="shared" si="356"/>
        <v>1.1578431213997002</v>
      </c>
      <c r="CP250" s="7">
        <f t="shared" si="357"/>
        <v>1.1564788217549784</v>
      </c>
      <c r="CQ250" s="7">
        <f t="shared" si="357"/>
        <v>1.1551145221102566</v>
      </c>
      <c r="CR250" s="7">
        <f t="shared" si="357"/>
        <v>1.1537502224655349</v>
      </c>
      <c r="CS250" s="7">
        <f t="shared" si="357"/>
        <v>1.1523859228208131</v>
      </c>
      <c r="CT250" s="7">
        <f t="shared" si="357"/>
        <v>1.1510216231760915</v>
      </c>
      <c r="CU250" s="7">
        <f t="shared" si="357"/>
        <v>1.1496573235313696</v>
      </c>
      <c r="CV250" s="7">
        <f t="shared" si="357"/>
        <v>1.148293023886648</v>
      </c>
      <c r="CW250" s="7">
        <f t="shared" si="357"/>
        <v>1.1469287242419262</v>
      </c>
      <c r="CX250" s="7">
        <f t="shared" si="357"/>
        <v>1.1455644245972045</v>
      </c>
      <c r="CY250" s="7">
        <f t="shared" si="357"/>
        <v>1.1442001249524827</v>
      </c>
      <c r="CZ250" s="7">
        <f t="shared" si="357"/>
        <v>1.1428358253077611</v>
      </c>
      <c r="DA250" s="7">
        <f t="shared" si="357"/>
        <v>1.1414715256630392</v>
      </c>
      <c r="DB250" s="7">
        <f t="shared" si="357"/>
        <v>1.1401072260183174</v>
      </c>
      <c r="DC250" s="7">
        <f t="shared" si="357"/>
        <v>1.1387429263735958</v>
      </c>
      <c r="DD250" s="7">
        <f t="shared" si="358"/>
        <v>1.1374886168713156</v>
      </c>
      <c r="DE250" s="7">
        <f t="shared" si="358"/>
        <v>1.1362343073690357</v>
      </c>
      <c r="DF250" s="7">
        <f t="shared" si="358"/>
        <v>1.1349799978667556</v>
      </c>
      <c r="DG250" s="7">
        <f t="shared" si="358"/>
        <v>1.1337256883644755</v>
      </c>
      <c r="DH250" s="7">
        <f t="shared" si="358"/>
        <v>1.1324713788621956</v>
      </c>
      <c r="DI250" s="7">
        <f t="shared" si="358"/>
        <v>1.1312170693599155</v>
      </c>
      <c r="DJ250" s="7">
        <f t="shared" si="358"/>
        <v>1.1299627598576354</v>
      </c>
      <c r="DK250" s="7">
        <f t="shared" si="358"/>
        <v>1.1287084503553555</v>
      </c>
      <c r="DL250" s="7">
        <f t="shared" si="358"/>
        <v>1.1274541408530754</v>
      </c>
      <c r="DM250" s="7">
        <f t="shared" si="358"/>
        <v>1.1261998313507955</v>
      </c>
      <c r="DN250" s="7">
        <f t="shared" si="359"/>
        <v>1.1249455218485154</v>
      </c>
      <c r="DO250" s="7">
        <f t="shared" si="359"/>
        <v>1.1236912123462353</v>
      </c>
      <c r="DP250" s="7">
        <f t="shared" si="359"/>
        <v>1.1224369028439554</v>
      </c>
      <c r="DQ250" s="7">
        <f t="shared" si="359"/>
        <v>1.1211825933416752</v>
      </c>
      <c r="DR250" s="7">
        <f t="shared" si="359"/>
        <v>1.1199282838393954</v>
      </c>
      <c r="DS250" s="7">
        <f t="shared" si="359"/>
        <v>1.1186739743371152</v>
      </c>
      <c r="DT250" s="7">
        <f t="shared" si="359"/>
        <v>1.1174196648348351</v>
      </c>
      <c r="DU250" s="7">
        <f t="shared" si="359"/>
        <v>1.1161653553325552</v>
      </c>
      <c r="DV250" s="7">
        <f t="shared" si="359"/>
        <v>1.1149110458302751</v>
      </c>
      <c r="DW250" s="7">
        <f t="shared" si="359"/>
        <v>1.113656736327995</v>
      </c>
      <c r="DX250" s="7">
        <f t="shared" si="359"/>
        <v>1.1124024268257151</v>
      </c>
      <c r="DY250" s="7">
        <f t="shared" si="359"/>
        <v>1.111148117323435</v>
      </c>
      <c r="DZ250" s="7">
        <f t="shared" si="359"/>
        <v>1.1098938078211549</v>
      </c>
      <c r="EA250" s="7">
        <f t="shared" si="359"/>
        <v>1.108639498318875</v>
      </c>
      <c r="EC250" s="1">
        <v>2.4700000000000002</v>
      </c>
      <c r="ED250" s="4">
        <f t="shared" si="342"/>
        <v>1.25</v>
      </c>
      <c r="EE250" s="4">
        <f t="shared" si="343"/>
        <v>1.2488125537711496</v>
      </c>
      <c r="EF250" s="4">
        <f t="shared" si="344"/>
        <v>1.2403685655223045</v>
      </c>
      <c r="EG250" s="4">
        <f t="shared" si="345"/>
        <v>1.2259250873183745</v>
      </c>
      <c r="EH250" s="4">
        <f t="shared" si="346"/>
        <v>1.2057018909602981</v>
      </c>
      <c r="EI250" s="4">
        <f t="shared" si="347"/>
        <v>1.1714861178469174</v>
      </c>
      <c r="EJ250" s="4">
        <f t="shared" si="348"/>
        <v>1.1387429263735955</v>
      </c>
      <c r="EK250" s="4">
        <f t="shared" si="349"/>
        <v>1.1086394983188748</v>
      </c>
    </row>
    <row r="251" spans="16:141" x14ac:dyDescent="0.35">
      <c r="P251" s="1">
        <f t="shared" si="292"/>
        <v>2.48</v>
      </c>
      <c r="Q251" s="7">
        <f t="shared" si="350"/>
        <v>1.2500000000000002</v>
      </c>
      <c r="R251" s="7">
        <f t="shared" si="350"/>
        <v>1.2498058264028298</v>
      </c>
      <c r="S251" s="7">
        <f t="shared" si="350"/>
        <v>1.2496116528056593</v>
      </c>
      <c r="T251" s="7">
        <f t="shared" si="350"/>
        <v>1.2494174792084887</v>
      </c>
      <c r="U251" s="7">
        <f t="shared" si="350"/>
        <v>1.2492233056113182</v>
      </c>
      <c r="V251" s="7">
        <f t="shared" si="350"/>
        <v>1.2490291320141478</v>
      </c>
      <c r="W251" s="7">
        <f t="shared" si="350"/>
        <v>1.2488349584169773</v>
      </c>
      <c r="X251" s="7">
        <f t="shared" si="351"/>
        <v>1.2481416048102223</v>
      </c>
      <c r="Y251" s="7">
        <f t="shared" si="351"/>
        <v>1.2474482512034673</v>
      </c>
      <c r="Z251" s="7">
        <f t="shared" si="351"/>
        <v>1.2467548975967124</v>
      </c>
      <c r="AA251" s="7">
        <f t="shared" si="351"/>
        <v>1.2460615439899574</v>
      </c>
      <c r="AB251" s="7">
        <f t="shared" si="351"/>
        <v>1.2453681903832026</v>
      </c>
      <c r="AC251" s="7">
        <f t="shared" si="351"/>
        <v>1.2446748367764475</v>
      </c>
      <c r="AD251" s="7">
        <f t="shared" si="351"/>
        <v>1.2439814831696927</v>
      </c>
      <c r="AE251" s="7">
        <f t="shared" si="351"/>
        <v>1.2432881295629377</v>
      </c>
      <c r="AF251" s="7">
        <f t="shared" si="351"/>
        <v>1.2425947759561828</v>
      </c>
      <c r="AG251" s="7">
        <f t="shared" si="351"/>
        <v>1.2419014223494278</v>
      </c>
      <c r="AH251" s="7">
        <f t="shared" si="351"/>
        <v>1.241208068742673</v>
      </c>
      <c r="AI251" s="7">
        <f t="shared" si="351"/>
        <v>1.2405147151359179</v>
      </c>
      <c r="AJ251" s="7">
        <f t="shared" si="352"/>
        <v>1.2393305494887741</v>
      </c>
      <c r="AK251" s="7">
        <f t="shared" si="352"/>
        <v>1.2381463838416302</v>
      </c>
      <c r="AL251" s="7">
        <f t="shared" si="352"/>
        <v>1.2369622181944864</v>
      </c>
      <c r="AM251" s="7">
        <f t="shared" si="352"/>
        <v>1.2357780525473427</v>
      </c>
      <c r="AN251" s="7">
        <f t="shared" si="352"/>
        <v>1.2345938869001989</v>
      </c>
      <c r="AO251" s="7">
        <f t="shared" si="352"/>
        <v>1.233409721253055</v>
      </c>
      <c r="AP251" s="7">
        <f t="shared" si="352"/>
        <v>1.2322255556059112</v>
      </c>
      <c r="AQ251" s="7">
        <f t="shared" si="352"/>
        <v>1.2310413899587673</v>
      </c>
      <c r="AR251" s="7">
        <f t="shared" si="352"/>
        <v>1.2298572243116235</v>
      </c>
      <c r="AS251" s="7">
        <f t="shared" si="352"/>
        <v>1.2286730586644798</v>
      </c>
      <c r="AT251" s="7">
        <f t="shared" si="352"/>
        <v>1.227488893017336</v>
      </c>
      <c r="AU251" s="7">
        <f t="shared" si="352"/>
        <v>1.2263047273701921</v>
      </c>
      <c r="AV251" s="7">
        <f t="shared" si="353"/>
        <v>1.2246364013351634</v>
      </c>
      <c r="AW251" s="7">
        <f t="shared" si="353"/>
        <v>1.2229680753001348</v>
      </c>
      <c r="AX251" s="7">
        <f t="shared" si="353"/>
        <v>1.2212997492651061</v>
      </c>
      <c r="AY251" s="7">
        <f t="shared" si="353"/>
        <v>1.2196314232300776</v>
      </c>
      <c r="AZ251" s="7">
        <f t="shared" si="353"/>
        <v>1.2179630971950488</v>
      </c>
      <c r="BA251" s="7">
        <f t="shared" si="353"/>
        <v>1.2162947711600203</v>
      </c>
      <c r="BB251" s="7">
        <f t="shared" si="353"/>
        <v>1.2146264451249915</v>
      </c>
      <c r="BC251" s="7">
        <f t="shared" si="353"/>
        <v>1.2129581190899628</v>
      </c>
      <c r="BD251" s="7">
        <f t="shared" si="353"/>
        <v>1.2112897930549342</v>
      </c>
      <c r="BE251" s="7">
        <f t="shared" si="353"/>
        <v>1.2096214670199055</v>
      </c>
      <c r="BF251" s="7">
        <f t="shared" si="353"/>
        <v>1.2079531409848769</v>
      </c>
      <c r="BG251" s="7">
        <f t="shared" si="353"/>
        <v>1.2062848149498482</v>
      </c>
      <c r="BH251" s="7">
        <f t="shared" si="354"/>
        <v>1.2048685308919835</v>
      </c>
      <c r="BI251" s="7">
        <f t="shared" si="354"/>
        <v>1.2034522468341189</v>
      </c>
      <c r="BJ251" s="7">
        <f t="shared" si="354"/>
        <v>1.2020359627762545</v>
      </c>
      <c r="BK251" s="7">
        <f t="shared" si="354"/>
        <v>1.2006196787183898</v>
      </c>
      <c r="BL251" s="7">
        <f t="shared" si="354"/>
        <v>1.1992033946605252</v>
      </c>
      <c r="BM251" s="7">
        <f t="shared" si="354"/>
        <v>1.1977871106026607</v>
      </c>
      <c r="BN251" s="7">
        <f t="shared" si="354"/>
        <v>1.1963708265447961</v>
      </c>
      <c r="BO251" s="7">
        <f t="shared" si="354"/>
        <v>1.1949545424869314</v>
      </c>
      <c r="BP251" s="7">
        <f t="shared" si="354"/>
        <v>1.1935382584290668</v>
      </c>
      <c r="BQ251" s="7">
        <f t="shared" si="354"/>
        <v>1.1921219743712022</v>
      </c>
      <c r="BR251" s="7">
        <f t="shared" si="355"/>
        <v>1.1907056903133377</v>
      </c>
      <c r="BS251" s="7">
        <f t="shared" si="355"/>
        <v>1.1892894062554731</v>
      </c>
      <c r="BT251" s="7">
        <f t="shared" si="355"/>
        <v>1.1878731221976084</v>
      </c>
      <c r="BU251" s="7">
        <f t="shared" si="355"/>
        <v>1.186456838139744</v>
      </c>
      <c r="BV251" s="7">
        <f t="shared" si="355"/>
        <v>1.1850405540818794</v>
      </c>
      <c r="BW251" s="7">
        <f t="shared" si="355"/>
        <v>1.1836242700240147</v>
      </c>
      <c r="BX251" s="7">
        <f t="shared" si="355"/>
        <v>1.1822079859661501</v>
      </c>
      <c r="BY251" s="7">
        <f t="shared" si="355"/>
        <v>1.1807917019082854</v>
      </c>
      <c r="BZ251" s="7">
        <f t="shared" si="355"/>
        <v>1.179375417850421</v>
      </c>
      <c r="CA251" s="7">
        <f t="shared" si="355"/>
        <v>1.1779591337925563</v>
      </c>
      <c r="CB251" s="7">
        <f t="shared" si="355"/>
        <v>1.1765428497346917</v>
      </c>
      <c r="CC251" s="7">
        <f t="shared" si="355"/>
        <v>1.1751265656768273</v>
      </c>
      <c r="CD251" s="7">
        <f t="shared" si="355"/>
        <v>1.1737102816189626</v>
      </c>
      <c r="CE251" s="7">
        <f t="shared" si="355"/>
        <v>1.172293997561098</v>
      </c>
      <c r="CF251" s="7">
        <f t="shared" si="356"/>
        <v>1.1709375525434913</v>
      </c>
      <c r="CG251" s="7">
        <f t="shared" si="356"/>
        <v>1.1695811075258846</v>
      </c>
      <c r="CH251" s="7">
        <f t="shared" si="356"/>
        <v>1.1682246625082779</v>
      </c>
      <c r="CI251" s="7">
        <f t="shared" si="356"/>
        <v>1.1668682174906713</v>
      </c>
      <c r="CJ251" s="7">
        <f t="shared" si="356"/>
        <v>1.1655117724730646</v>
      </c>
      <c r="CK251" s="7">
        <f t="shared" si="356"/>
        <v>1.1641553274554577</v>
      </c>
      <c r="CL251" s="7">
        <f t="shared" si="356"/>
        <v>1.162798882437851</v>
      </c>
      <c r="CM251" s="7">
        <f t="shared" si="356"/>
        <v>1.1614424374202443</v>
      </c>
      <c r="CN251" s="7">
        <f t="shared" si="356"/>
        <v>1.1600859924026377</v>
      </c>
      <c r="CO251" s="7">
        <f t="shared" si="356"/>
        <v>1.158729547385031</v>
      </c>
      <c r="CP251" s="7">
        <f t="shared" si="357"/>
        <v>1.1573731023674243</v>
      </c>
      <c r="CQ251" s="7">
        <f t="shared" si="357"/>
        <v>1.1560166573498176</v>
      </c>
      <c r="CR251" s="7">
        <f t="shared" si="357"/>
        <v>1.1546602123322109</v>
      </c>
      <c r="CS251" s="7">
        <f t="shared" si="357"/>
        <v>1.1533037673146043</v>
      </c>
      <c r="CT251" s="7">
        <f t="shared" si="357"/>
        <v>1.1519473222969976</v>
      </c>
      <c r="CU251" s="7">
        <f t="shared" si="357"/>
        <v>1.1505908772793909</v>
      </c>
      <c r="CV251" s="7">
        <f t="shared" si="357"/>
        <v>1.149234432261784</v>
      </c>
      <c r="CW251" s="7">
        <f t="shared" si="357"/>
        <v>1.1478779872441773</v>
      </c>
      <c r="CX251" s="7">
        <f t="shared" si="357"/>
        <v>1.1465215422265707</v>
      </c>
      <c r="CY251" s="7">
        <f t="shared" si="357"/>
        <v>1.145165097208964</v>
      </c>
      <c r="CZ251" s="7">
        <f t="shared" si="357"/>
        <v>1.1438086521913573</v>
      </c>
      <c r="DA251" s="7">
        <f t="shared" si="357"/>
        <v>1.1424522071737506</v>
      </c>
      <c r="DB251" s="7">
        <f t="shared" si="357"/>
        <v>1.1410957621561439</v>
      </c>
      <c r="DC251" s="7">
        <f t="shared" si="357"/>
        <v>1.1397393171385373</v>
      </c>
      <c r="DD251" s="7">
        <f t="shared" si="358"/>
        <v>1.1384941343795396</v>
      </c>
      <c r="DE251" s="7">
        <f t="shared" si="358"/>
        <v>1.1372489516205422</v>
      </c>
      <c r="DF251" s="7">
        <f t="shared" si="358"/>
        <v>1.1360037688615447</v>
      </c>
      <c r="DG251" s="7">
        <f t="shared" si="358"/>
        <v>1.1347585861025473</v>
      </c>
      <c r="DH251" s="7">
        <f t="shared" si="358"/>
        <v>1.1335134033435497</v>
      </c>
      <c r="DI251" s="7">
        <f t="shared" si="358"/>
        <v>1.1322682205845522</v>
      </c>
      <c r="DJ251" s="7">
        <f t="shared" si="358"/>
        <v>1.1310230378255548</v>
      </c>
      <c r="DK251" s="7">
        <f t="shared" si="358"/>
        <v>1.1297778550665571</v>
      </c>
      <c r="DL251" s="7">
        <f t="shared" si="358"/>
        <v>1.1285326723075597</v>
      </c>
      <c r="DM251" s="7">
        <f t="shared" si="358"/>
        <v>1.1272874895485623</v>
      </c>
      <c r="DN251" s="7">
        <f t="shared" si="359"/>
        <v>1.1260423067895649</v>
      </c>
      <c r="DO251" s="7">
        <f t="shared" si="359"/>
        <v>1.1247971240305672</v>
      </c>
      <c r="DP251" s="7">
        <f t="shared" si="359"/>
        <v>1.1235519412715698</v>
      </c>
      <c r="DQ251" s="7">
        <f t="shared" si="359"/>
        <v>1.1223067585125723</v>
      </c>
      <c r="DR251" s="7">
        <f t="shared" si="359"/>
        <v>1.1210615757535747</v>
      </c>
      <c r="DS251" s="7">
        <f t="shared" si="359"/>
        <v>1.1198163929945772</v>
      </c>
      <c r="DT251" s="7">
        <f t="shared" si="359"/>
        <v>1.1185712102355798</v>
      </c>
      <c r="DU251" s="7">
        <f t="shared" si="359"/>
        <v>1.1173260274765822</v>
      </c>
      <c r="DV251" s="7">
        <f t="shared" si="359"/>
        <v>1.1160808447175847</v>
      </c>
      <c r="DW251" s="7">
        <f t="shared" si="359"/>
        <v>1.1148356619585873</v>
      </c>
      <c r="DX251" s="7">
        <f t="shared" si="359"/>
        <v>1.1135904791995899</v>
      </c>
      <c r="DY251" s="7">
        <f t="shared" si="359"/>
        <v>1.1123452964405922</v>
      </c>
      <c r="DZ251" s="7">
        <f t="shared" si="359"/>
        <v>1.1111001136815948</v>
      </c>
      <c r="EA251" s="7">
        <f t="shared" si="359"/>
        <v>1.1098549309225973</v>
      </c>
      <c r="EC251" s="1">
        <v>2.48</v>
      </c>
      <c r="ED251" s="4">
        <f t="shared" si="342"/>
        <v>1.25</v>
      </c>
      <c r="EE251" s="4">
        <f t="shared" si="343"/>
        <v>1.2488349584169771</v>
      </c>
      <c r="EF251" s="4">
        <f t="shared" si="344"/>
        <v>1.2405147151359179</v>
      </c>
      <c r="EG251" s="4">
        <f t="shared" si="345"/>
        <v>1.2263047273701921</v>
      </c>
      <c r="EH251" s="4">
        <f t="shared" si="346"/>
        <v>1.2062848149498482</v>
      </c>
      <c r="EI251" s="4">
        <f t="shared" si="347"/>
        <v>1.172293997561098</v>
      </c>
      <c r="EJ251" s="4">
        <f t="shared" si="348"/>
        <v>1.1397393171385373</v>
      </c>
      <c r="EK251" s="4">
        <f t="shared" si="349"/>
        <v>1.1098549309225973</v>
      </c>
    </row>
    <row r="252" spans="16:141" x14ac:dyDescent="0.35">
      <c r="P252" s="1">
        <f t="shared" si="292"/>
        <v>2.4900000000000002</v>
      </c>
      <c r="Q252" s="7">
        <f t="shared" si="350"/>
        <v>1.25</v>
      </c>
      <c r="R252" s="7">
        <f t="shared" si="350"/>
        <v>1.2498095605104673</v>
      </c>
      <c r="S252" s="7">
        <f t="shared" si="350"/>
        <v>1.2496191210209349</v>
      </c>
      <c r="T252" s="7">
        <f t="shared" si="350"/>
        <v>1.2494286815314022</v>
      </c>
      <c r="U252" s="7">
        <f t="shared" si="350"/>
        <v>1.2492382420418695</v>
      </c>
      <c r="V252" s="7">
        <f t="shared" si="350"/>
        <v>1.249047802552337</v>
      </c>
      <c r="W252" s="7">
        <f t="shared" si="350"/>
        <v>1.2488573630628044</v>
      </c>
      <c r="X252" s="7">
        <f t="shared" si="351"/>
        <v>1.2481743215366983</v>
      </c>
      <c r="Y252" s="7">
        <f t="shared" si="351"/>
        <v>1.2474912800105922</v>
      </c>
      <c r="Z252" s="7">
        <f t="shared" si="351"/>
        <v>1.2468082384844861</v>
      </c>
      <c r="AA252" s="7">
        <f t="shared" si="351"/>
        <v>1.24612519695838</v>
      </c>
      <c r="AB252" s="7">
        <f t="shared" si="351"/>
        <v>1.2454421554322739</v>
      </c>
      <c r="AC252" s="7">
        <f t="shared" si="351"/>
        <v>1.2447591139061678</v>
      </c>
      <c r="AD252" s="7">
        <f t="shared" si="351"/>
        <v>1.2440760723800619</v>
      </c>
      <c r="AE252" s="7">
        <f t="shared" si="351"/>
        <v>1.2433930308539558</v>
      </c>
      <c r="AF252" s="7">
        <f t="shared" si="351"/>
        <v>1.2427099893278497</v>
      </c>
      <c r="AG252" s="7">
        <f t="shared" si="351"/>
        <v>1.2420269478017436</v>
      </c>
      <c r="AH252" s="7">
        <f t="shared" si="351"/>
        <v>1.2413439062756375</v>
      </c>
      <c r="AI252" s="7">
        <f t="shared" si="351"/>
        <v>1.2406608647495314</v>
      </c>
      <c r="AJ252" s="7">
        <f t="shared" si="352"/>
        <v>1.2394961566389047</v>
      </c>
      <c r="AK252" s="7">
        <f t="shared" si="352"/>
        <v>1.2383314485282777</v>
      </c>
      <c r="AL252" s="7">
        <f t="shared" si="352"/>
        <v>1.237166740417651</v>
      </c>
      <c r="AM252" s="7">
        <f t="shared" si="352"/>
        <v>1.2360020323070242</v>
      </c>
      <c r="AN252" s="7">
        <f t="shared" si="352"/>
        <v>1.2348373241963972</v>
      </c>
      <c r="AO252" s="7">
        <f t="shared" si="352"/>
        <v>1.2336726160857705</v>
      </c>
      <c r="AP252" s="7">
        <f t="shared" si="352"/>
        <v>1.2325079079751438</v>
      </c>
      <c r="AQ252" s="7">
        <f t="shared" si="352"/>
        <v>1.2313431998645168</v>
      </c>
      <c r="AR252" s="7">
        <f t="shared" si="352"/>
        <v>1.23017849175389</v>
      </c>
      <c r="AS252" s="7">
        <f t="shared" si="352"/>
        <v>1.2290137836432633</v>
      </c>
      <c r="AT252" s="7">
        <f t="shared" si="352"/>
        <v>1.2278490755326363</v>
      </c>
      <c r="AU252" s="7">
        <f t="shared" si="352"/>
        <v>1.2266843674220096</v>
      </c>
      <c r="AV252" s="7">
        <f t="shared" si="353"/>
        <v>1.2250329817151253</v>
      </c>
      <c r="AW252" s="7">
        <f t="shared" si="353"/>
        <v>1.223381596008241</v>
      </c>
      <c r="AX252" s="7">
        <f t="shared" si="353"/>
        <v>1.2217302103013568</v>
      </c>
      <c r="AY252" s="7">
        <f t="shared" si="353"/>
        <v>1.2200788245944725</v>
      </c>
      <c r="AZ252" s="7">
        <f t="shared" si="353"/>
        <v>1.2184274388875882</v>
      </c>
      <c r="BA252" s="7">
        <f t="shared" si="353"/>
        <v>1.2167760531807039</v>
      </c>
      <c r="BB252" s="7">
        <f t="shared" si="353"/>
        <v>1.2151246674738196</v>
      </c>
      <c r="BC252" s="7">
        <f t="shared" si="353"/>
        <v>1.2134732817669354</v>
      </c>
      <c r="BD252" s="7">
        <f t="shared" si="353"/>
        <v>1.2118218960600511</v>
      </c>
      <c r="BE252" s="7">
        <f t="shared" si="353"/>
        <v>1.2101705103531668</v>
      </c>
      <c r="BF252" s="7">
        <f t="shared" si="353"/>
        <v>1.2085191246462825</v>
      </c>
      <c r="BG252" s="7">
        <f t="shared" si="353"/>
        <v>1.2068677389393982</v>
      </c>
      <c r="BH252" s="7">
        <f t="shared" si="354"/>
        <v>1.2054608280367267</v>
      </c>
      <c r="BI252" s="7">
        <f t="shared" si="354"/>
        <v>1.204053917134055</v>
      </c>
      <c r="BJ252" s="7">
        <f t="shared" si="354"/>
        <v>1.2026470062313834</v>
      </c>
      <c r="BK252" s="7">
        <f t="shared" si="354"/>
        <v>1.2012400953287117</v>
      </c>
      <c r="BL252" s="7">
        <f t="shared" si="354"/>
        <v>1.1998331844260401</v>
      </c>
      <c r="BM252" s="7">
        <f t="shared" si="354"/>
        <v>1.1984262735233684</v>
      </c>
      <c r="BN252" s="7">
        <f t="shared" si="354"/>
        <v>1.1970193626206969</v>
      </c>
      <c r="BO252" s="7">
        <f t="shared" si="354"/>
        <v>1.1956124517180251</v>
      </c>
      <c r="BP252" s="7">
        <f t="shared" si="354"/>
        <v>1.1942055408153536</v>
      </c>
      <c r="BQ252" s="7">
        <f t="shared" si="354"/>
        <v>1.1927986299126818</v>
      </c>
      <c r="BR252" s="7">
        <f t="shared" si="355"/>
        <v>1.1913917190100103</v>
      </c>
      <c r="BS252" s="7">
        <f t="shared" si="355"/>
        <v>1.1899848081073385</v>
      </c>
      <c r="BT252" s="7">
        <f t="shared" si="355"/>
        <v>1.188577897204667</v>
      </c>
      <c r="BU252" s="7">
        <f t="shared" si="355"/>
        <v>1.1871709863019952</v>
      </c>
      <c r="BV252" s="7">
        <f t="shared" si="355"/>
        <v>1.1857640753993237</v>
      </c>
      <c r="BW252" s="7">
        <f t="shared" si="355"/>
        <v>1.184357164496652</v>
      </c>
      <c r="BX252" s="7">
        <f t="shared" si="355"/>
        <v>1.1829502535939804</v>
      </c>
      <c r="BY252" s="7">
        <f t="shared" si="355"/>
        <v>1.1815433426913087</v>
      </c>
      <c r="BZ252" s="7">
        <f t="shared" si="355"/>
        <v>1.1801364317886371</v>
      </c>
      <c r="CA252" s="7">
        <f t="shared" si="355"/>
        <v>1.1787295208859654</v>
      </c>
      <c r="CB252" s="7">
        <f t="shared" si="355"/>
        <v>1.1773226099832939</v>
      </c>
      <c r="CC252" s="7">
        <f t="shared" si="355"/>
        <v>1.1759156990806221</v>
      </c>
      <c r="CD252" s="7">
        <f t="shared" si="355"/>
        <v>1.1745087881779506</v>
      </c>
      <c r="CE252" s="7">
        <f t="shared" si="355"/>
        <v>1.1731018772752788</v>
      </c>
      <c r="CF252" s="7">
        <f t="shared" si="356"/>
        <v>1.1717532868847873</v>
      </c>
      <c r="CG252" s="7">
        <f t="shared" si="356"/>
        <v>1.1704046964942958</v>
      </c>
      <c r="CH252" s="7">
        <f t="shared" si="356"/>
        <v>1.1690561061038041</v>
      </c>
      <c r="CI252" s="7">
        <f t="shared" si="356"/>
        <v>1.1677075157133123</v>
      </c>
      <c r="CJ252" s="7">
        <f t="shared" si="356"/>
        <v>1.1663589253228208</v>
      </c>
      <c r="CK252" s="7">
        <f t="shared" si="356"/>
        <v>1.1650103349323291</v>
      </c>
      <c r="CL252" s="7">
        <f t="shared" si="356"/>
        <v>1.1636617445418376</v>
      </c>
      <c r="CM252" s="7">
        <f t="shared" si="356"/>
        <v>1.1623131541513458</v>
      </c>
      <c r="CN252" s="7">
        <f t="shared" si="356"/>
        <v>1.1609645637608541</v>
      </c>
      <c r="CO252" s="7">
        <f t="shared" si="356"/>
        <v>1.1596159733703626</v>
      </c>
      <c r="CP252" s="7">
        <f t="shared" si="357"/>
        <v>1.1582673829798709</v>
      </c>
      <c r="CQ252" s="7">
        <f t="shared" si="357"/>
        <v>1.1569187925893791</v>
      </c>
      <c r="CR252" s="7">
        <f t="shared" si="357"/>
        <v>1.1555702021988876</v>
      </c>
      <c r="CS252" s="7">
        <f t="shared" si="357"/>
        <v>1.1542216118083959</v>
      </c>
      <c r="CT252" s="7">
        <f t="shared" si="357"/>
        <v>1.1528730214179044</v>
      </c>
      <c r="CU252" s="7">
        <f t="shared" si="357"/>
        <v>1.1515244310274126</v>
      </c>
      <c r="CV252" s="7">
        <f t="shared" si="357"/>
        <v>1.1501758406369209</v>
      </c>
      <c r="CW252" s="7">
        <f t="shared" si="357"/>
        <v>1.1488272502464294</v>
      </c>
      <c r="CX252" s="7">
        <f t="shared" si="357"/>
        <v>1.1474786598559377</v>
      </c>
      <c r="CY252" s="7">
        <f t="shared" si="357"/>
        <v>1.1461300694654459</v>
      </c>
      <c r="CZ252" s="7">
        <f t="shared" si="357"/>
        <v>1.1447814790749544</v>
      </c>
      <c r="DA252" s="7">
        <f t="shared" si="357"/>
        <v>1.1434328886844627</v>
      </c>
      <c r="DB252" s="7">
        <f t="shared" si="357"/>
        <v>1.142084298293971</v>
      </c>
      <c r="DC252" s="7">
        <f t="shared" si="357"/>
        <v>1.1407357079034794</v>
      </c>
      <c r="DD252" s="7">
        <f t="shared" si="358"/>
        <v>1.1394996518877643</v>
      </c>
      <c r="DE252" s="7">
        <f t="shared" si="358"/>
        <v>1.1382635958720493</v>
      </c>
      <c r="DF252" s="7">
        <f t="shared" si="358"/>
        <v>1.1370275398563343</v>
      </c>
      <c r="DG252" s="7">
        <f t="shared" si="358"/>
        <v>1.1357914838406193</v>
      </c>
      <c r="DH252" s="7">
        <f t="shared" si="358"/>
        <v>1.1345554278249044</v>
      </c>
      <c r="DI252" s="7">
        <f t="shared" si="358"/>
        <v>1.1333193718091894</v>
      </c>
      <c r="DJ252" s="7">
        <f t="shared" si="358"/>
        <v>1.1320833157934744</v>
      </c>
      <c r="DK252" s="7">
        <f t="shared" si="358"/>
        <v>1.1308472597777595</v>
      </c>
      <c r="DL252" s="7">
        <f t="shared" si="358"/>
        <v>1.1296112037620445</v>
      </c>
      <c r="DM252" s="7">
        <f t="shared" si="358"/>
        <v>1.1283751477463295</v>
      </c>
      <c r="DN252" s="7">
        <f t="shared" si="359"/>
        <v>1.1271390917306146</v>
      </c>
      <c r="DO252" s="7">
        <f t="shared" si="359"/>
        <v>1.1259030357148996</v>
      </c>
      <c r="DP252" s="7">
        <f t="shared" si="359"/>
        <v>1.1246669796991846</v>
      </c>
      <c r="DQ252" s="7">
        <f t="shared" si="359"/>
        <v>1.1234309236834696</v>
      </c>
      <c r="DR252" s="7">
        <f t="shared" si="359"/>
        <v>1.1221948676677547</v>
      </c>
      <c r="DS252" s="7">
        <f t="shared" si="359"/>
        <v>1.1209588116520397</v>
      </c>
      <c r="DT252" s="7">
        <f t="shared" si="359"/>
        <v>1.1197227556363247</v>
      </c>
      <c r="DU252" s="7">
        <f t="shared" si="359"/>
        <v>1.1184866996206098</v>
      </c>
      <c r="DV252" s="7">
        <f t="shared" si="359"/>
        <v>1.1172506436048948</v>
      </c>
      <c r="DW252" s="7">
        <f t="shared" si="359"/>
        <v>1.1160145875891798</v>
      </c>
      <c r="DX252" s="7">
        <f t="shared" si="359"/>
        <v>1.1147785315734648</v>
      </c>
      <c r="DY252" s="7">
        <f t="shared" si="359"/>
        <v>1.1135424755577499</v>
      </c>
      <c r="DZ252" s="7">
        <f t="shared" si="359"/>
        <v>1.1123064195420349</v>
      </c>
      <c r="EA252" s="7">
        <f t="shared" si="359"/>
        <v>1.1110703635263199</v>
      </c>
      <c r="EC252" s="1">
        <v>2.4900000000000002</v>
      </c>
      <c r="ED252" s="4">
        <f t="shared" si="342"/>
        <v>1.25</v>
      </c>
      <c r="EE252" s="4">
        <f t="shared" si="343"/>
        <v>1.2488573630628044</v>
      </c>
      <c r="EF252" s="4">
        <f t="shared" si="344"/>
        <v>1.2406608647495314</v>
      </c>
      <c r="EG252" s="4">
        <f t="shared" si="345"/>
        <v>1.2266843674220096</v>
      </c>
      <c r="EH252" s="4">
        <f t="shared" si="346"/>
        <v>1.2068677389393982</v>
      </c>
      <c r="EI252" s="4">
        <f t="shared" si="347"/>
        <v>1.1731018772752788</v>
      </c>
      <c r="EJ252" s="4">
        <f t="shared" si="348"/>
        <v>1.1407357079034792</v>
      </c>
      <c r="EK252" s="4">
        <f t="shared" si="349"/>
        <v>1.1110703635263199</v>
      </c>
    </row>
    <row r="253" spans="16:141" x14ac:dyDescent="0.35">
      <c r="P253" s="1">
        <f t="shared" si="292"/>
        <v>2.5</v>
      </c>
      <c r="Q253" s="7">
        <f t="shared" si="350"/>
        <v>1.25</v>
      </c>
      <c r="R253" s="7">
        <f t="shared" si="350"/>
        <v>1.2498132946181053</v>
      </c>
      <c r="S253" s="7">
        <f t="shared" si="350"/>
        <v>1.2496265892362106</v>
      </c>
      <c r="T253" s="7">
        <f t="shared" si="350"/>
        <v>1.2494398838543159</v>
      </c>
      <c r="U253" s="7">
        <f t="shared" si="350"/>
        <v>1.2492531784724212</v>
      </c>
      <c r="V253" s="7">
        <f t="shared" si="350"/>
        <v>1.2490664730905265</v>
      </c>
      <c r="W253" s="7">
        <f t="shared" si="350"/>
        <v>1.2488797677086318</v>
      </c>
      <c r="X253" s="7">
        <f t="shared" si="351"/>
        <v>1.2482070382631747</v>
      </c>
      <c r="Y253" s="7">
        <f t="shared" si="351"/>
        <v>1.2475343088177173</v>
      </c>
      <c r="Z253" s="7">
        <f t="shared" si="351"/>
        <v>1.2468615793722599</v>
      </c>
      <c r="AA253" s="7">
        <f t="shared" si="351"/>
        <v>1.2461888499268028</v>
      </c>
      <c r="AB253" s="7">
        <f t="shared" si="351"/>
        <v>1.2455161204813456</v>
      </c>
      <c r="AC253" s="7">
        <f t="shared" si="351"/>
        <v>1.2448433910358883</v>
      </c>
      <c r="AD253" s="7">
        <f t="shared" si="351"/>
        <v>1.2441706615904309</v>
      </c>
      <c r="AE253" s="7">
        <f t="shared" si="351"/>
        <v>1.2434979321449737</v>
      </c>
      <c r="AF253" s="7">
        <f t="shared" si="351"/>
        <v>1.2428252026995166</v>
      </c>
      <c r="AG253" s="7">
        <f t="shared" si="351"/>
        <v>1.2421524732540592</v>
      </c>
      <c r="AH253" s="7">
        <f t="shared" si="351"/>
        <v>1.2414797438086018</v>
      </c>
      <c r="AI253" s="7">
        <f t="shared" si="351"/>
        <v>1.2408070143631447</v>
      </c>
      <c r="AJ253" s="7">
        <f t="shared" si="352"/>
        <v>1.2396617637890348</v>
      </c>
      <c r="AK253" s="7">
        <f t="shared" si="352"/>
        <v>1.238516513214925</v>
      </c>
      <c r="AL253" s="7">
        <f t="shared" si="352"/>
        <v>1.2373712626408153</v>
      </c>
      <c r="AM253" s="7">
        <f t="shared" si="352"/>
        <v>1.2362260120667055</v>
      </c>
      <c r="AN253" s="7">
        <f t="shared" si="352"/>
        <v>1.2350807614925956</v>
      </c>
      <c r="AO253" s="7">
        <f t="shared" si="352"/>
        <v>1.233935510918486</v>
      </c>
      <c r="AP253" s="7">
        <f t="shared" si="352"/>
        <v>1.2327902603443761</v>
      </c>
      <c r="AQ253" s="7">
        <f t="shared" si="352"/>
        <v>1.2316450097702663</v>
      </c>
      <c r="AR253" s="7">
        <f t="shared" si="352"/>
        <v>1.2304997591961564</v>
      </c>
      <c r="AS253" s="7">
        <f t="shared" si="352"/>
        <v>1.2293545086220465</v>
      </c>
      <c r="AT253" s="7">
        <f t="shared" si="352"/>
        <v>1.2282092580479369</v>
      </c>
      <c r="AU253" s="7">
        <f t="shared" si="352"/>
        <v>1.227064007473827</v>
      </c>
      <c r="AV253" s="7">
        <f t="shared" si="353"/>
        <v>1.225429562095087</v>
      </c>
      <c r="AW253" s="7">
        <f t="shared" si="353"/>
        <v>1.2237951167163472</v>
      </c>
      <c r="AX253" s="7">
        <f t="shared" si="353"/>
        <v>1.2221606713376072</v>
      </c>
      <c r="AY253" s="7">
        <f t="shared" si="353"/>
        <v>1.2205262259588674</v>
      </c>
      <c r="AZ253" s="7">
        <f t="shared" si="353"/>
        <v>1.2188917805801274</v>
      </c>
      <c r="BA253" s="7">
        <f t="shared" si="353"/>
        <v>1.2172573352013876</v>
      </c>
      <c r="BB253" s="7">
        <f t="shared" si="353"/>
        <v>1.2156228898226475</v>
      </c>
      <c r="BC253" s="7">
        <f t="shared" si="353"/>
        <v>1.2139884444439077</v>
      </c>
      <c r="BD253" s="7">
        <f t="shared" si="353"/>
        <v>1.2123539990651677</v>
      </c>
      <c r="BE253" s="7">
        <f t="shared" si="353"/>
        <v>1.2107195536864279</v>
      </c>
      <c r="BF253" s="7">
        <f t="shared" si="353"/>
        <v>1.2090851083076879</v>
      </c>
      <c r="BG253" s="7">
        <f t="shared" si="353"/>
        <v>1.2074506629289481</v>
      </c>
      <c r="BH253" s="7">
        <f t="shared" si="354"/>
        <v>1.2060531251814695</v>
      </c>
      <c r="BI253" s="7">
        <f t="shared" si="354"/>
        <v>1.2046555874339906</v>
      </c>
      <c r="BJ253" s="7">
        <f t="shared" si="354"/>
        <v>1.203258049686512</v>
      </c>
      <c r="BK253" s="7">
        <f t="shared" si="354"/>
        <v>1.2018605119390333</v>
      </c>
      <c r="BL253" s="7">
        <f t="shared" si="354"/>
        <v>1.2004629741915547</v>
      </c>
      <c r="BM253" s="7">
        <f t="shared" si="354"/>
        <v>1.199065436444076</v>
      </c>
      <c r="BN253" s="7">
        <f t="shared" si="354"/>
        <v>1.1976678986965972</v>
      </c>
      <c r="BO253" s="7">
        <f t="shared" si="354"/>
        <v>1.1962703609491185</v>
      </c>
      <c r="BP253" s="7">
        <f t="shared" si="354"/>
        <v>1.1948728232016399</v>
      </c>
      <c r="BQ253" s="7">
        <f t="shared" si="354"/>
        <v>1.193475285454161</v>
      </c>
      <c r="BR253" s="7">
        <f t="shared" si="355"/>
        <v>1.1920777477066824</v>
      </c>
      <c r="BS253" s="7">
        <f t="shared" si="355"/>
        <v>1.1906802099592038</v>
      </c>
      <c r="BT253" s="7">
        <f t="shared" si="355"/>
        <v>1.1892826722117251</v>
      </c>
      <c r="BU253" s="7">
        <f t="shared" si="355"/>
        <v>1.1878851344642465</v>
      </c>
      <c r="BV253" s="7">
        <f t="shared" si="355"/>
        <v>1.1864875967167676</v>
      </c>
      <c r="BW253" s="7">
        <f t="shared" si="355"/>
        <v>1.185090058969289</v>
      </c>
      <c r="BX253" s="7">
        <f t="shared" si="355"/>
        <v>1.1836925212218103</v>
      </c>
      <c r="BY253" s="7">
        <f t="shared" si="355"/>
        <v>1.1822949834743315</v>
      </c>
      <c r="BZ253" s="7">
        <f t="shared" si="355"/>
        <v>1.1808974457268528</v>
      </c>
      <c r="CA253" s="7">
        <f t="shared" si="355"/>
        <v>1.1794999079793742</v>
      </c>
      <c r="CB253" s="7">
        <f t="shared" si="355"/>
        <v>1.1781023702318956</v>
      </c>
      <c r="CC253" s="7">
        <f t="shared" si="355"/>
        <v>1.1767048324844169</v>
      </c>
      <c r="CD253" s="7">
        <f t="shared" si="355"/>
        <v>1.1753072947369381</v>
      </c>
      <c r="CE253" s="7">
        <f t="shared" si="355"/>
        <v>1.1739097569894594</v>
      </c>
      <c r="CF253" s="7">
        <f t="shared" si="356"/>
        <v>1.1725690212260829</v>
      </c>
      <c r="CG253" s="7">
        <f t="shared" si="356"/>
        <v>1.1712282854627063</v>
      </c>
      <c r="CH253" s="7">
        <f t="shared" si="356"/>
        <v>1.1698875496993297</v>
      </c>
      <c r="CI253" s="7">
        <f t="shared" si="356"/>
        <v>1.1685468139359529</v>
      </c>
      <c r="CJ253" s="7">
        <f t="shared" si="356"/>
        <v>1.1672060781725764</v>
      </c>
      <c r="CK253" s="7">
        <f t="shared" si="356"/>
        <v>1.1658653424091998</v>
      </c>
      <c r="CL253" s="7">
        <f t="shared" si="356"/>
        <v>1.1645246066458232</v>
      </c>
      <c r="CM253" s="7">
        <f t="shared" si="356"/>
        <v>1.1631838708824467</v>
      </c>
      <c r="CN253" s="7">
        <f t="shared" si="356"/>
        <v>1.1618431351190701</v>
      </c>
      <c r="CO253" s="7">
        <f t="shared" si="356"/>
        <v>1.1605023993556935</v>
      </c>
      <c r="CP253" s="7">
        <f t="shared" si="357"/>
        <v>1.159161663592317</v>
      </c>
      <c r="CQ253" s="7">
        <f t="shared" si="357"/>
        <v>1.1578209278289404</v>
      </c>
      <c r="CR253" s="7">
        <f t="shared" si="357"/>
        <v>1.1564801920655636</v>
      </c>
      <c r="CS253" s="7">
        <f t="shared" si="357"/>
        <v>1.1551394563021871</v>
      </c>
      <c r="CT253" s="7">
        <f t="shared" si="357"/>
        <v>1.1537987205388105</v>
      </c>
      <c r="CU253" s="7">
        <f t="shared" si="357"/>
        <v>1.1524579847754339</v>
      </c>
      <c r="CV253" s="7">
        <f t="shared" si="357"/>
        <v>1.1511172490120574</v>
      </c>
      <c r="CW253" s="7">
        <f t="shared" si="357"/>
        <v>1.1497765132486808</v>
      </c>
      <c r="CX253" s="7">
        <f t="shared" si="357"/>
        <v>1.1484357774853042</v>
      </c>
      <c r="CY253" s="7">
        <f t="shared" si="357"/>
        <v>1.1470950417219274</v>
      </c>
      <c r="CZ253" s="7">
        <f t="shared" si="357"/>
        <v>1.1457543059585509</v>
      </c>
      <c r="DA253" s="7">
        <f t="shared" si="357"/>
        <v>1.1444135701951743</v>
      </c>
      <c r="DB253" s="7">
        <f t="shared" si="357"/>
        <v>1.1430728344317977</v>
      </c>
      <c r="DC253" s="7">
        <f t="shared" si="357"/>
        <v>1.1417320986684212</v>
      </c>
      <c r="DD253" s="7">
        <f t="shared" si="358"/>
        <v>1.1405051693959889</v>
      </c>
      <c r="DE253" s="7">
        <f t="shared" si="358"/>
        <v>1.1392782401235566</v>
      </c>
      <c r="DF253" s="7">
        <f t="shared" si="358"/>
        <v>1.1380513108511241</v>
      </c>
      <c r="DG253" s="7">
        <f t="shared" si="358"/>
        <v>1.1368243815786916</v>
      </c>
      <c r="DH253" s="7">
        <f t="shared" si="358"/>
        <v>1.1355974523062591</v>
      </c>
      <c r="DI253" s="7">
        <f t="shared" si="358"/>
        <v>1.1343705230338268</v>
      </c>
      <c r="DJ253" s="7">
        <f t="shared" si="358"/>
        <v>1.1331435937613943</v>
      </c>
      <c r="DK253" s="7">
        <f t="shared" si="358"/>
        <v>1.1319166644889618</v>
      </c>
      <c r="DL253" s="7">
        <f t="shared" si="358"/>
        <v>1.1306897352165293</v>
      </c>
      <c r="DM253" s="7">
        <f t="shared" si="358"/>
        <v>1.129462805944097</v>
      </c>
      <c r="DN253" s="7">
        <f t="shared" si="359"/>
        <v>1.1282358766716645</v>
      </c>
      <c r="DO253" s="7">
        <f t="shared" si="359"/>
        <v>1.127008947399232</v>
      </c>
      <c r="DP253" s="7">
        <f t="shared" si="359"/>
        <v>1.1257820181267997</v>
      </c>
      <c r="DQ253" s="7">
        <f t="shared" si="359"/>
        <v>1.1245550888543672</v>
      </c>
      <c r="DR253" s="7">
        <f t="shared" si="359"/>
        <v>1.1233281595819347</v>
      </c>
      <c r="DS253" s="7">
        <f t="shared" si="359"/>
        <v>1.1221012303095024</v>
      </c>
      <c r="DT253" s="7">
        <f t="shared" si="359"/>
        <v>1.1208743010370699</v>
      </c>
      <c r="DU253" s="7">
        <f t="shared" si="359"/>
        <v>1.1196473717646374</v>
      </c>
      <c r="DV253" s="7">
        <f t="shared" si="359"/>
        <v>1.1184204424922051</v>
      </c>
      <c r="DW253" s="7">
        <f t="shared" si="359"/>
        <v>1.1171935132197726</v>
      </c>
      <c r="DX253" s="7">
        <f t="shared" si="359"/>
        <v>1.1159665839473401</v>
      </c>
      <c r="DY253" s="7">
        <f t="shared" si="359"/>
        <v>1.1147396546749075</v>
      </c>
      <c r="DZ253" s="7">
        <f t="shared" si="359"/>
        <v>1.1135127254024753</v>
      </c>
      <c r="EA253" s="7">
        <f t="shared" si="359"/>
        <v>1.1122857961300427</v>
      </c>
      <c r="EC253" s="1">
        <v>2.5</v>
      </c>
      <c r="ED253" s="4">
        <f t="shared" si="342"/>
        <v>1.25</v>
      </c>
      <c r="EE253" s="4">
        <f t="shared" si="343"/>
        <v>1.2488797677086318</v>
      </c>
      <c r="EF253" s="4">
        <f t="shared" si="344"/>
        <v>1.2408070143631447</v>
      </c>
      <c r="EG253" s="4">
        <f t="shared" si="345"/>
        <v>1.227064007473827</v>
      </c>
      <c r="EH253" s="4">
        <f t="shared" si="346"/>
        <v>1.2074506629289481</v>
      </c>
      <c r="EI253" s="4">
        <f t="shared" si="347"/>
        <v>1.1739097569894594</v>
      </c>
      <c r="EJ253" s="4">
        <f t="shared" si="348"/>
        <v>1.1417320986684212</v>
      </c>
      <c r="EK253" s="4">
        <f t="shared" si="349"/>
        <v>1.1122857961300425</v>
      </c>
    </row>
    <row r="254" spans="16:141" x14ac:dyDescent="0.35">
      <c r="P254" s="1">
        <f t="shared" si="292"/>
        <v>2.5099999999999998</v>
      </c>
      <c r="Q254" s="7">
        <f t="shared" ref="Q254:W263" si="360">TREND($ED254:$EE254,$ED$2:$EE$2,Q$2)</f>
        <v>1.2499999999999998</v>
      </c>
      <c r="R254" s="7">
        <f t="shared" si="360"/>
        <v>1.2498170287257429</v>
      </c>
      <c r="S254" s="7">
        <f t="shared" si="360"/>
        <v>1.2496340574514861</v>
      </c>
      <c r="T254" s="7">
        <f t="shared" si="360"/>
        <v>1.2494510861772294</v>
      </c>
      <c r="U254" s="7">
        <f t="shared" si="360"/>
        <v>1.2492681149029725</v>
      </c>
      <c r="V254" s="7">
        <f t="shared" si="360"/>
        <v>1.2490851436287156</v>
      </c>
      <c r="W254" s="7">
        <f t="shared" si="360"/>
        <v>1.2489021723544589</v>
      </c>
      <c r="X254" s="7">
        <f t="shared" ref="X254:AI263" si="361">TREND($EE254:$EF254,$EE$2:$EF$2,X$2)</f>
        <v>1.2482397549896509</v>
      </c>
      <c r="Y254" s="7">
        <f t="shared" si="361"/>
        <v>1.2475773376248425</v>
      </c>
      <c r="Z254" s="7">
        <f t="shared" si="361"/>
        <v>1.246914920260034</v>
      </c>
      <c r="AA254" s="7">
        <f t="shared" si="361"/>
        <v>1.2462525028952256</v>
      </c>
      <c r="AB254" s="7">
        <f t="shared" si="361"/>
        <v>1.2455900855304172</v>
      </c>
      <c r="AC254" s="7">
        <f t="shared" si="361"/>
        <v>1.2449276681656087</v>
      </c>
      <c r="AD254" s="7">
        <f t="shared" si="361"/>
        <v>1.2442652508008005</v>
      </c>
      <c r="AE254" s="7">
        <f t="shared" si="361"/>
        <v>1.2436028334359921</v>
      </c>
      <c r="AF254" s="7">
        <f t="shared" si="361"/>
        <v>1.2429404160711837</v>
      </c>
      <c r="AG254" s="7">
        <f t="shared" si="361"/>
        <v>1.2422779987063752</v>
      </c>
      <c r="AH254" s="7">
        <f t="shared" si="361"/>
        <v>1.2416155813415668</v>
      </c>
      <c r="AI254" s="7">
        <f t="shared" si="361"/>
        <v>1.2409531639767584</v>
      </c>
      <c r="AJ254" s="7">
        <f t="shared" ref="AJ254:AU263" si="362">TREND($EF254:$EG254,$EF$2:$EG$2,AJ$2)</f>
        <v>1.2398273709391654</v>
      </c>
      <c r="AK254" s="7">
        <f t="shared" si="362"/>
        <v>1.2387015779015724</v>
      </c>
      <c r="AL254" s="7">
        <f t="shared" si="362"/>
        <v>1.2375757848639797</v>
      </c>
      <c r="AM254" s="7">
        <f t="shared" si="362"/>
        <v>1.2364499918263869</v>
      </c>
      <c r="AN254" s="7">
        <f t="shared" si="362"/>
        <v>1.2353241987887942</v>
      </c>
      <c r="AO254" s="7">
        <f t="shared" si="362"/>
        <v>1.2341984057512012</v>
      </c>
      <c r="AP254" s="7">
        <f t="shared" si="362"/>
        <v>1.2330726127136085</v>
      </c>
      <c r="AQ254" s="7">
        <f t="shared" si="362"/>
        <v>1.2319468196760157</v>
      </c>
      <c r="AR254" s="7">
        <f t="shared" si="362"/>
        <v>1.230821026638423</v>
      </c>
      <c r="AS254" s="7">
        <f t="shared" si="362"/>
        <v>1.22969523360083</v>
      </c>
      <c r="AT254" s="7">
        <f t="shared" si="362"/>
        <v>1.2285694405632372</v>
      </c>
      <c r="AU254" s="7">
        <f t="shared" si="362"/>
        <v>1.2274436475256445</v>
      </c>
      <c r="AV254" s="7">
        <f t="shared" ref="AV254:BG263" si="363">TREND($EG254:$EH254,$EG$2:$EH$2,AV$2)</f>
        <v>1.225826142475049</v>
      </c>
      <c r="AW254" s="7">
        <f t="shared" si="363"/>
        <v>1.2242086374244534</v>
      </c>
      <c r="AX254" s="7">
        <f t="shared" si="363"/>
        <v>1.2225911323738579</v>
      </c>
      <c r="AY254" s="7">
        <f t="shared" si="363"/>
        <v>1.2209736273232623</v>
      </c>
      <c r="AZ254" s="7">
        <f t="shared" si="363"/>
        <v>1.2193561222726668</v>
      </c>
      <c r="BA254" s="7">
        <f t="shared" si="363"/>
        <v>1.2177386172220714</v>
      </c>
      <c r="BB254" s="7">
        <f t="shared" si="363"/>
        <v>1.2161211121714759</v>
      </c>
      <c r="BC254" s="7">
        <f t="shared" si="363"/>
        <v>1.2145036071208803</v>
      </c>
      <c r="BD254" s="7">
        <f t="shared" si="363"/>
        <v>1.2128861020702848</v>
      </c>
      <c r="BE254" s="7">
        <f t="shared" si="363"/>
        <v>1.2112685970196893</v>
      </c>
      <c r="BF254" s="7">
        <f t="shared" si="363"/>
        <v>1.2096510919690937</v>
      </c>
      <c r="BG254" s="7">
        <f t="shared" si="363"/>
        <v>1.2080335869184982</v>
      </c>
      <c r="BH254" s="7">
        <f t="shared" ref="BH254:BQ263" si="364">TREND($EH254:$EI254,$EH$2:$EI$2,BH$2)</f>
        <v>1.2066454223262124</v>
      </c>
      <c r="BI254" s="7">
        <f t="shared" si="364"/>
        <v>1.2052572577339267</v>
      </c>
      <c r="BJ254" s="7">
        <f t="shared" si="364"/>
        <v>1.2038690931416409</v>
      </c>
      <c r="BK254" s="7">
        <f t="shared" si="364"/>
        <v>1.2024809285493552</v>
      </c>
      <c r="BL254" s="7">
        <f t="shared" si="364"/>
        <v>1.2010927639570694</v>
      </c>
      <c r="BM254" s="7">
        <f t="shared" si="364"/>
        <v>1.1997045993647837</v>
      </c>
      <c r="BN254" s="7">
        <f t="shared" si="364"/>
        <v>1.1983164347724979</v>
      </c>
      <c r="BO254" s="7">
        <f t="shared" si="364"/>
        <v>1.1969282701802122</v>
      </c>
      <c r="BP254" s="7">
        <f t="shared" si="364"/>
        <v>1.1955401055879264</v>
      </c>
      <c r="BQ254" s="7">
        <f t="shared" si="364"/>
        <v>1.1941519409956407</v>
      </c>
      <c r="BR254" s="7">
        <f t="shared" ref="BR254:CE263" si="365">TREND($EH254:$EI254,$EH$2:$EI$2,BR$2)</f>
        <v>1.1927637764033547</v>
      </c>
      <c r="BS254" s="7">
        <f t="shared" si="365"/>
        <v>1.1913756118110692</v>
      </c>
      <c r="BT254" s="7">
        <f t="shared" si="365"/>
        <v>1.1899874472187832</v>
      </c>
      <c r="BU254" s="7">
        <f t="shared" si="365"/>
        <v>1.1885992826264975</v>
      </c>
      <c r="BV254" s="7">
        <f t="shared" si="365"/>
        <v>1.1872111180342118</v>
      </c>
      <c r="BW254" s="7">
        <f t="shared" si="365"/>
        <v>1.185822953441926</v>
      </c>
      <c r="BX254" s="7">
        <f t="shared" si="365"/>
        <v>1.1844347888496403</v>
      </c>
      <c r="BY254" s="7">
        <f t="shared" si="365"/>
        <v>1.1830466242573545</v>
      </c>
      <c r="BZ254" s="7">
        <f t="shared" si="365"/>
        <v>1.1816584596650688</v>
      </c>
      <c r="CA254" s="7">
        <f t="shared" si="365"/>
        <v>1.180270295072783</v>
      </c>
      <c r="CB254" s="7">
        <f t="shared" si="365"/>
        <v>1.1788821304804973</v>
      </c>
      <c r="CC254" s="7">
        <f t="shared" si="365"/>
        <v>1.1774939658882115</v>
      </c>
      <c r="CD254" s="7">
        <f t="shared" si="365"/>
        <v>1.1761058012959258</v>
      </c>
      <c r="CE254" s="7">
        <f t="shared" si="365"/>
        <v>1.17471763670364</v>
      </c>
      <c r="CF254" s="7">
        <f t="shared" ref="CF254:CO263" si="366">TREND($EI254:$EJ254,$EI$2:$EJ$2,CF$2)</f>
        <v>1.1733847555673784</v>
      </c>
      <c r="CG254" s="7">
        <f t="shared" si="366"/>
        <v>1.172051874431117</v>
      </c>
      <c r="CH254" s="7">
        <f t="shared" si="366"/>
        <v>1.1707189932948554</v>
      </c>
      <c r="CI254" s="7">
        <f t="shared" si="366"/>
        <v>1.1693861121585938</v>
      </c>
      <c r="CJ254" s="7">
        <f t="shared" si="366"/>
        <v>1.1680532310223324</v>
      </c>
      <c r="CK254" s="7">
        <f t="shared" si="366"/>
        <v>1.1667203498860708</v>
      </c>
      <c r="CL254" s="7">
        <f t="shared" si="366"/>
        <v>1.1653874687498094</v>
      </c>
      <c r="CM254" s="7">
        <f t="shared" si="366"/>
        <v>1.1640545876135477</v>
      </c>
      <c r="CN254" s="7">
        <f t="shared" si="366"/>
        <v>1.1627217064772861</v>
      </c>
      <c r="CO254" s="7">
        <f t="shared" si="366"/>
        <v>1.1613888253410247</v>
      </c>
      <c r="CP254" s="7">
        <f t="shared" ref="CP254:DC263" si="367">TREND($EI254:$EJ254,$EI$2:$EJ$2,CP$2)</f>
        <v>1.1600559442047631</v>
      </c>
      <c r="CQ254" s="7">
        <f t="shared" si="367"/>
        <v>1.1587230630685017</v>
      </c>
      <c r="CR254" s="7">
        <f t="shared" si="367"/>
        <v>1.1573901819322401</v>
      </c>
      <c r="CS254" s="7">
        <f t="shared" si="367"/>
        <v>1.1560573007959785</v>
      </c>
      <c r="CT254" s="7">
        <f t="shared" si="367"/>
        <v>1.1547244196597171</v>
      </c>
      <c r="CU254" s="7">
        <f t="shared" si="367"/>
        <v>1.1533915385234554</v>
      </c>
      <c r="CV254" s="7">
        <f t="shared" si="367"/>
        <v>1.1520586573871938</v>
      </c>
      <c r="CW254" s="7">
        <f t="shared" si="367"/>
        <v>1.1507257762509324</v>
      </c>
      <c r="CX254" s="7">
        <f t="shared" si="367"/>
        <v>1.1493928951146708</v>
      </c>
      <c r="CY254" s="7">
        <f t="shared" si="367"/>
        <v>1.1480600139784092</v>
      </c>
      <c r="CZ254" s="7">
        <f t="shared" si="367"/>
        <v>1.1467271328421478</v>
      </c>
      <c r="DA254" s="7">
        <f t="shared" si="367"/>
        <v>1.1453942517058862</v>
      </c>
      <c r="DB254" s="7">
        <f t="shared" si="367"/>
        <v>1.1440613705696248</v>
      </c>
      <c r="DC254" s="7">
        <f t="shared" si="367"/>
        <v>1.1427284894333631</v>
      </c>
      <c r="DD254" s="7">
        <f t="shared" ref="DD254:DM263" si="368">TREND($EJ254:$EK254,$EJ$2:$EK$2,DD$2)</f>
        <v>1.1415106869042133</v>
      </c>
      <c r="DE254" s="7">
        <f t="shared" si="368"/>
        <v>1.1402928843750633</v>
      </c>
      <c r="DF254" s="7">
        <f t="shared" si="368"/>
        <v>1.1390750818459134</v>
      </c>
      <c r="DG254" s="7">
        <f t="shared" si="368"/>
        <v>1.1378572793167634</v>
      </c>
      <c r="DH254" s="7">
        <f t="shared" si="368"/>
        <v>1.1366394767876136</v>
      </c>
      <c r="DI254" s="7">
        <f t="shared" si="368"/>
        <v>1.1354216742584635</v>
      </c>
      <c r="DJ254" s="7">
        <f t="shared" si="368"/>
        <v>1.1342038717293137</v>
      </c>
      <c r="DK254" s="7">
        <f t="shared" si="368"/>
        <v>1.1329860692001639</v>
      </c>
      <c r="DL254" s="7">
        <f t="shared" si="368"/>
        <v>1.1317682666710138</v>
      </c>
      <c r="DM254" s="7">
        <f t="shared" si="368"/>
        <v>1.130550464141864</v>
      </c>
      <c r="DN254" s="7">
        <f t="shared" ref="DN254:EA263" si="369">TREND($EJ254:$EK254,$EJ$2:$EK$2,DN$2)</f>
        <v>1.129332661612714</v>
      </c>
      <c r="DO254" s="7">
        <f t="shared" si="369"/>
        <v>1.1281148590835641</v>
      </c>
      <c r="DP254" s="7">
        <f t="shared" si="369"/>
        <v>1.1268970565544141</v>
      </c>
      <c r="DQ254" s="7">
        <f t="shared" si="369"/>
        <v>1.1256792540252643</v>
      </c>
      <c r="DR254" s="7">
        <f t="shared" si="369"/>
        <v>1.1244614514961144</v>
      </c>
      <c r="DS254" s="7">
        <f t="shared" si="369"/>
        <v>1.1232436489669644</v>
      </c>
      <c r="DT254" s="7">
        <f t="shared" si="369"/>
        <v>1.1220258464378146</v>
      </c>
      <c r="DU254" s="7">
        <f t="shared" si="369"/>
        <v>1.1208080439086645</v>
      </c>
      <c r="DV254" s="7">
        <f t="shared" si="369"/>
        <v>1.1195902413795147</v>
      </c>
      <c r="DW254" s="7">
        <f t="shared" si="369"/>
        <v>1.1183724388503649</v>
      </c>
      <c r="DX254" s="7">
        <f t="shared" si="369"/>
        <v>1.1171546363212148</v>
      </c>
      <c r="DY254" s="7">
        <f t="shared" si="369"/>
        <v>1.115936833792065</v>
      </c>
      <c r="DZ254" s="7">
        <f t="shared" si="369"/>
        <v>1.1147190312629149</v>
      </c>
      <c r="EA254" s="7">
        <f t="shared" si="369"/>
        <v>1.1135012287337651</v>
      </c>
      <c r="EC254" s="1">
        <v>2.5099999999999998</v>
      </c>
      <c r="ED254" s="4">
        <f t="shared" si="342"/>
        <v>1.25</v>
      </c>
      <c r="EE254" s="4">
        <f t="shared" si="343"/>
        <v>1.2489021723544591</v>
      </c>
      <c r="EF254" s="4">
        <f t="shared" si="344"/>
        <v>1.2409531639767581</v>
      </c>
      <c r="EG254" s="4">
        <f t="shared" si="345"/>
        <v>1.2274436475256445</v>
      </c>
      <c r="EH254" s="4">
        <f t="shared" si="346"/>
        <v>1.2080335869184982</v>
      </c>
      <c r="EI254" s="4">
        <f t="shared" si="347"/>
        <v>1.17471763670364</v>
      </c>
      <c r="EJ254" s="4">
        <f t="shared" si="348"/>
        <v>1.1427284894333631</v>
      </c>
      <c r="EK254" s="4">
        <f t="shared" si="349"/>
        <v>1.1135012287337651</v>
      </c>
    </row>
    <row r="255" spans="16:141" x14ac:dyDescent="0.35">
      <c r="P255" s="1">
        <f t="shared" si="292"/>
        <v>2.52</v>
      </c>
      <c r="Q255" s="7">
        <f t="shared" si="360"/>
        <v>1.25</v>
      </c>
      <c r="R255" s="7">
        <f t="shared" si="360"/>
        <v>1.2498207628333811</v>
      </c>
      <c r="S255" s="7">
        <f t="shared" si="360"/>
        <v>1.2496415256667621</v>
      </c>
      <c r="T255" s="7">
        <f t="shared" si="360"/>
        <v>1.2494622885001432</v>
      </c>
      <c r="U255" s="7">
        <f t="shared" si="360"/>
        <v>1.2492830513335242</v>
      </c>
      <c r="V255" s="7">
        <f t="shared" si="360"/>
        <v>1.2491038141669053</v>
      </c>
      <c r="W255" s="7">
        <f t="shared" si="360"/>
        <v>1.2489245770002864</v>
      </c>
      <c r="X255" s="7">
        <f t="shared" si="361"/>
        <v>1.2482724717161269</v>
      </c>
      <c r="Y255" s="7">
        <f t="shared" si="361"/>
        <v>1.2476203664319672</v>
      </c>
      <c r="Z255" s="7">
        <f t="shared" si="361"/>
        <v>1.2469682611478077</v>
      </c>
      <c r="AA255" s="7">
        <f t="shared" si="361"/>
        <v>1.2463161558636482</v>
      </c>
      <c r="AB255" s="7">
        <f t="shared" si="361"/>
        <v>1.2456640505794885</v>
      </c>
      <c r="AC255" s="7">
        <f t="shared" si="361"/>
        <v>1.245011945295329</v>
      </c>
      <c r="AD255" s="7">
        <f t="shared" si="361"/>
        <v>1.2443598400111695</v>
      </c>
      <c r="AE255" s="7">
        <f t="shared" si="361"/>
        <v>1.2437077347270098</v>
      </c>
      <c r="AF255" s="7">
        <f t="shared" si="361"/>
        <v>1.2430556294428503</v>
      </c>
      <c r="AG255" s="7">
        <f t="shared" si="361"/>
        <v>1.2424035241586908</v>
      </c>
      <c r="AH255" s="7">
        <f t="shared" si="361"/>
        <v>1.2417514188745311</v>
      </c>
      <c r="AI255" s="7">
        <f t="shared" si="361"/>
        <v>1.2410993135903716</v>
      </c>
      <c r="AJ255" s="7">
        <f t="shared" si="362"/>
        <v>1.239992978089296</v>
      </c>
      <c r="AK255" s="7">
        <f t="shared" si="362"/>
        <v>1.2388866425882201</v>
      </c>
      <c r="AL255" s="7">
        <f t="shared" si="362"/>
        <v>1.2377803070871445</v>
      </c>
      <c r="AM255" s="7">
        <f t="shared" si="362"/>
        <v>1.2366739715860686</v>
      </c>
      <c r="AN255" s="7">
        <f t="shared" si="362"/>
        <v>1.2355676360849928</v>
      </c>
      <c r="AO255" s="7">
        <f t="shared" si="362"/>
        <v>1.2344613005839169</v>
      </c>
      <c r="AP255" s="7">
        <f t="shared" si="362"/>
        <v>1.2333549650828413</v>
      </c>
      <c r="AQ255" s="7">
        <f t="shared" si="362"/>
        <v>1.2322486295817654</v>
      </c>
      <c r="AR255" s="7">
        <f t="shared" si="362"/>
        <v>1.2311422940806895</v>
      </c>
      <c r="AS255" s="7">
        <f t="shared" si="362"/>
        <v>1.2300359585796137</v>
      </c>
      <c r="AT255" s="7">
        <f t="shared" si="362"/>
        <v>1.228929623078538</v>
      </c>
      <c r="AU255" s="7">
        <f t="shared" si="362"/>
        <v>1.2278232875774622</v>
      </c>
      <c r="AV255" s="7">
        <f t="shared" si="363"/>
        <v>1.2262227228550109</v>
      </c>
      <c r="AW255" s="7">
        <f t="shared" si="363"/>
        <v>1.2246221581325596</v>
      </c>
      <c r="AX255" s="7">
        <f t="shared" si="363"/>
        <v>1.2230215934101085</v>
      </c>
      <c r="AY255" s="7">
        <f t="shared" si="363"/>
        <v>1.2214210286876575</v>
      </c>
      <c r="AZ255" s="7">
        <f t="shared" si="363"/>
        <v>1.2198204639652062</v>
      </c>
      <c r="BA255" s="7">
        <f t="shared" si="363"/>
        <v>1.2182198992427551</v>
      </c>
      <c r="BB255" s="7">
        <f t="shared" si="363"/>
        <v>1.216619334520304</v>
      </c>
      <c r="BC255" s="7">
        <f t="shared" si="363"/>
        <v>1.2150187697978527</v>
      </c>
      <c r="BD255" s="7">
        <f t="shared" si="363"/>
        <v>1.2134182050754017</v>
      </c>
      <c r="BE255" s="7">
        <f t="shared" si="363"/>
        <v>1.2118176403529506</v>
      </c>
      <c r="BF255" s="7">
        <f t="shared" si="363"/>
        <v>1.2102170756304993</v>
      </c>
      <c r="BG255" s="7">
        <f t="shared" si="363"/>
        <v>1.2086165109080482</v>
      </c>
      <c r="BH255" s="7">
        <f t="shared" si="364"/>
        <v>1.2072377194709554</v>
      </c>
      <c r="BI255" s="7">
        <f t="shared" si="364"/>
        <v>1.2058589280338625</v>
      </c>
      <c r="BJ255" s="7">
        <f t="shared" si="364"/>
        <v>1.2044801365967697</v>
      </c>
      <c r="BK255" s="7">
        <f t="shared" si="364"/>
        <v>1.203101345159677</v>
      </c>
      <c r="BL255" s="7">
        <f t="shared" si="364"/>
        <v>1.2017225537225842</v>
      </c>
      <c r="BM255" s="7">
        <f t="shared" si="364"/>
        <v>1.2003437622854913</v>
      </c>
      <c r="BN255" s="7">
        <f t="shared" si="364"/>
        <v>1.1989649708483985</v>
      </c>
      <c r="BO255" s="7">
        <f t="shared" si="364"/>
        <v>1.1975861794113056</v>
      </c>
      <c r="BP255" s="7">
        <f t="shared" si="364"/>
        <v>1.1962073879742128</v>
      </c>
      <c r="BQ255" s="7">
        <f t="shared" si="364"/>
        <v>1.1948285965371201</v>
      </c>
      <c r="BR255" s="7">
        <f t="shared" si="365"/>
        <v>1.1934498051000273</v>
      </c>
      <c r="BS255" s="7">
        <f t="shared" si="365"/>
        <v>1.1920710136629344</v>
      </c>
      <c r="BT255" s="7">
        <f t="shared" si="365"/>
        <v>1.1906922222258416</v>
      </c>
      <c r="BU255" s="7">
        <f t="shared" si="365"/>
        <v>1.1893134307887487</v>
      </c>
      <c r="BV255" s="7">
        <f t="shared" si="365"/>
        <v>1.1879346393516559</v>
      </c>
      <c r="BW255" s="7">
        <f t="shared" si="365"/>
        <v>1.1865558479145633</v>
      </c>
      <c r="BX255" s="7">
        <f t="shared" si="365"/>
        <v>1.1851770564774704</v>
      </c>
      <c r="BY255" s="7">
        <f t="shared" si="365"/>
        <v>1.1837982650403776</v>
      </c>
      <c r="BZ255" s="7">
        <f t="shared" si="365"/>
        <v>1.1824194736032847</v>
      </c>
      <c r="CA255" s="7">
        <f t="shared" si="365"/>
        <v>1.1810406821661918</v>
      </c>
      <c r="CB255" s="7">
        <f t="shared" si="365"/>
        <v>1.179661890729099</v>
      </c>
      <c r="CC255" s="7">
        <f t="shared" si="365"/>
        <v>1.1782830992920064</v>
      </c>
      <c r="CD255" s="7">
        <f t="shared" si="365"/>
        <v>1.1769043078549135</v>
      </c>
      <c r="CE255" s="7">
        <f t="shared" si="365"/>
        <v>1.1755255164178207</v>
      </c>
      <c r="CF255" s="7">
        <f t="shared" si="366"/>
        <v>1.1742004899086742</v>
      </c>
      <c r="CG255" s="7">
        <f t="shared" si="366"/>
        <v>1.1728754633995278</v>
      </c>
      <c r="CH255" s="7">
        <f t="shared" si="366"/>
        <v>1.1715504368903813</v>
      </c>
      <c r="CI255" s="7">
        <f t="shared" si="366"/>
        <v>1.1702254103812346</v>
      </c>
      <c r="CJ255" s="7">
        <f t="shared" si="366"/>
        <v>1.1689003838720882</v>
      </c>
      <c r="CK255" s="7">
        <f t="shared" si="366"/>
        <v>1.1675753573629417</v>
      </c>
      <c r="CL255" s="7">
        <f t="shared" si="366"/>
        <v>1.1662503308537953</v>
      </c>
      <c r="CM255" s="7">
        <f t="shared" si="366"/>
        <v>1.1649253043446488</v>
      </c>
      <c r="CN255" s="7">
        <f t="shared" si="366"/>
        <v>1.1636002778355024</v>
      </c>
      <c r="CO255" s="7">
        <f t="shared" si="366"/>
        <v>1.1622752513263559</v>
      </c>
      <c r="CP255" s="7">
        <f t="shared" si="367"/>
        <v>1.1609502248172094</v>
      </c>
      <c r="CQ255" s="7">
        <f t="shared" si="367"/>
        <v>1.159625198308063</v>
      </c>
      <c r="CR255" s="7">
        <f t="shared" si="367"/>
        <v>1.1583001717989163</v>
      </c>
      <c r="CS255" s="7">
        <f t="shared" si="367"/>
        <v>1.1569751452897699</v>
      </c>
      <c r="CT255" s="7">
        <f t="shared" si="367"/>
        <v>1.1556501187806234</v>
      </c>
      <c r="CU255" s="7">
        <f t="shared" si="367"/>
        <v>1.1543250922714769</v>
      </c>
      <c r="CV255" s="7">
        <f t="shared" si="367"/>
        <v>1.1530000657623305</v>
      </c>
      <c r="CW255" s="7">
        <f t="shared" si="367"/>
        <v>1.151675039253184</v>
      </c>
      <c r="CX255" s="7">
        <f t="shared" si="367"/>
        <v>1.1503500127440376</v>
      </c>
      <c r="CY255" s="7">
        <f t="shared" si="367"/>
        <v>1.1490249862348909</v>
      </c>
      <c r="CZ255" s="7">
        <f t="shared" si="367"/>
        <v>1.1476999597257445</v>
      </c>
      <c r="DA255" s="7">
        <f t="shared" si="367"/>
        <v>1.146374933216598</v>
      </c>
      <c r="DB255" s="7">
        <f t="shared" si="367"/>
        <v>1.1450499067074515</v>
      </c>
      <c r="DC255" s="7">
        <f t="shared" si="367"/>
        <v>1.1437248801983051</v>
      </c>
      <c r="DD255" s="7">
        <f t="shared" si="368"/>
        <v>1.1425162044124377</v>
      </c>
      <c r="DE255" s="7">
        <f t="shared" si="368"/>
        <v>1.1413075286265704</v>
      </c>
      <c r="DF255" s="7">
        <f t="shared" si="368"/>
        <v>1.140098852840703</v>
      </c>
      <c r="DG255" s="7">
        <f t="shared" si="368"/>
        <v>1.1388901770548356</v>
      </c>
      <c r="DH255" s="7">
        <f t="shared" si="368"/>
        <v>1.1376815012689681</v>
      </c>
      <c r="DI255" s="7">
        <f t="shared" si="368"/>
        <v>1.1364728254831007</v>
      </c>
      <c r="DJ255" s="7">
        <f t="shared" si="368"/>
        <v>1.1352641496972333</v>
      </c>
      <c r="DK255" s="7">
        <f t="shared" si="368"/>
        <v>1.134055473911366</v>
      </c>
      <c r="DL255" s="7">
        <f t="shared" si="368"/>
        <v>1.1328467981254986</v>
      </c>
      <c r="DM255" s="7">
        <f t="shared" si="368"/>
        <v>1.1316381223396312</v>
      </c>
      <c r="DN255" s="7">
        <f t="shared" si="369"/>
        <v>1.1304294465537639</v>
      </c>
      <c r="DO255" s="7">
        <f t="shared" si="369"/>
        <v>1.1292207707678963</v>
      </c>
      <c r="DP255" s="7">
        <f t="shared" si="369"/>
        <v>1.1280120949820289</v>
      </c>
      <c r="DQ255" s="7">
        <f t="shared" si="369"/>
        <v>1.1268034191961616</v>
      </c>
      <c r="DR255" s="7">
        <f t="shared" si="369"/>
        <v>1.1255947434102942</v>
      </c>
      <c r="DS255" s="7">
        <f t="shared" si="369"/>
        <v>1.1243860676244268</v>
      </c>
      <c r="DT255" s="7">
        <f t="shared" si="369"/>
        <v>1.1231773918385595</v>
      </c>
      <c r="DU255" s="7">
        <f t="shared" si="369"/>
        <v>1.1219687160526921</v>
      </c>
      <c r="DV255" s="7">
        <f t="shared" si="369"/>
        <v>1.1207600402668247</v>
      </c>
      <c r="DW255" s="7">
        <f t="shared" si="369"/>
        <v>1.1195513644809574</v>
      </c>
      <c r="DX255" s="7">
        <f t="shared" si="369"/>
        <v>1.1183426886950898</v>
      </c>
      <c r="DY255" s="7">
        <f t="shared" si="369"/>
        <v>1.1171340129092224</v>
      </c>
      <c r="DZ255" s="7">
        <f t="shared" si="369"/>
        <v>1.1159253371233551</v>
      </c>
      <c r="EA255" s="7">
        <f t="shared" si="369"/>
        <v>1.1147166613374877</v>
      </c>
      <c r="EC255" s="1">
        <v>2.52</v>
      </c>
      <c r="ED255" s="4">
        <f t="shared" si="342"/>
        <v>1.25</v>
      </c>
      <c r="EE255" s="4">
        <f t="shared" si="343"/>
        <v>1.2489245770002864</v>
      </c>
      <c r="EF255" s="4">
        <f t="shared" si="344"/>
        <v>1.2410993135903716</v>
      </c>
      <c r="EG255" s="4">
        <f t="shared" si="345"/>
        <v>1.227823287577462</v>
      </c>
      <c r="EH255" s="4">
        <f t="shared" si="346"/>
        <v>1.2086165109080482</v>
      </c>
      <c r="EI255" s="4">
        <f t="shared" si="347"/>
        <v>1.1755255164178207</v>
      </c>
      <c r="EJ255" s="4">
        <f t="shared" si="348"/>
        <v>1.1437248801983051</v>
      </c>
      <c r="EK255" s="4">
        <f t="shared" si="349"/>
        <v>1.1147166613374877</v>
      </c>
    </row>
    <row r="256" spans="16:141" x14ac:dyDescent="0.35">
      <c r="P256" s="1">
        <f t="shared" si="292"/>
        <v>2.5299999999999998</v>
      </c>
      <c r="Q256" s="7">
        <f t="shared" si="360"/>
        <v>1.25</v>
      </c>
      <c r="R256" s="7">
        <f t="shared" si="360"/>
        <v>1.249824496941019</v>
      </c>
      <c r="S256" s="7">
        <f t="shared" si="360"/>
        <v>1.2496489938820379</v>
      </c>
      <c r="T256" s="7">
        <f t="shared" si="360"/>
        <v>1.2494734908230569</v>
      </c>
      <c r="U256" s="7">
        <f t="shared" si="360"/>
        <v>1.249297987764076</v>
      </c>
      <c r="V256" s="7">
        <f t="shared" si="360"/>
        <v>1.2491224847050948</v>
      </c>
      <c r="W256" s="7">
        <f t="shared" si="360"/>
        <v>1.2489469816461138</v>
      </c>
      <c r="X256" s="7">
        <f t="shared" si="361"/>
        <v>1.2483051884426031</v>
      </c>
      <c r="Y256" s="7">
        <f t="shared" si="361"/>
        <v>1.2476633952390923</v>
      </c>
      <c r="Z256" s="7">
        <f t="shared" si="361"/>
        <v>1.2470216020355815</v>
      </c>
      <c r="AA256" s="7">
        <f t="shared" si="361"/>
        <v>1.246379808832071</v>
      </c>
      <c r="AB256" s="7">
        <f t="shared" si="361"/>
        <v>1.2457380156285602</v>
      </c>
      <c r="AC256" s="7">
        <f t="shared" si="361"/>
        <v>1.2450962224250495</v>
      </c>
      <c r="AD256" s="7">
        <f t="shared" si="361"/>
        <v>1.2444544292215387</v>
      </c>
      <c r="AE256" s="7">
        <f t="shared" si="361"/>
        <v>1.2438126360180279</v>
      </c>
      <c r="AF256" s="7">
        <f t="shared" si="361"/>
        <v>1.2431708428145172</v>
      </c>
      <c r="AG256" s="7">
        <f t="shared" si="361"/>
        <v>1.2425290496110066</v>
      </c>
      <c r="AH256" s="7">
        <f t="shared" si="361"/>
        <v>1.2418872564074959</v>
      </c>
      <c r="AI256" s="7">
        <f t="shared" si="361"/>
        <v>1.2412454632039851</v>
      </c>
      <c r="AJ256" s="7">
        <f t="shared" si="362"/>
        <v>1.2401585852394263</v>
      </c>
      <c r="AK256" s="7">
        <f t="shared" si="362"/>
        <v>1.2390717072748674</v>
      </c>
      <c r="AL256" s="7">
        <f t="shared" si="362"/>
        <v>1.2379848293103086</v>
      </c>
      <c r="AM256" s="7">
        <f t="shared" si="362"/>
        <v>1.2368979513457499</v>
      </c>
      <c r="AN256" s="7">
        <f t="shared" si="362"/>
        <v>1.2358110733811911</v>
      </c>
      <c r="AO256" s="7">
        <f t="shared" si="362"/>
        <v>1.2347241954166321</v>
      </c>
      <c r="AP256" s="7">
        <f t="shared" si="362"/>
        <v>1.2336373174520734</v>
      </c>
      <c r="AQ256" s="7">
        <f t="shared" si="362"/>
        <v>1.2325504394875146</v>
      </c>
      <c r="AR256" s="7">
        <f t="shared" si="362"/>
        <v>1.2314635615229559</v>
      </c>
      <c r="AS256" s="7">
        <f t="shared" si="362"/>
        <v>1.2303766835583969</v>
      </c>
      <c r="AT256" s="7">
        <f t="shared" si="362"/>
        <v>1.2292898055938382</v>
      </c>
      <c r="AU256" s="7">
        <f t="shared" si="362"/>
        <v>1.2282029276292794</v>
      </c>
      <c r="AV256" s="7">
        <f t="shared" si="363"/>
        <v>1.2266193032349726</v>
      </c>
      <c r="AW256" s="7">
        <f t="shared" si="363"/>
        <v>1.2250356788406658</v>
      </c>
      <c r="AX256" s="7">
        <f t="shared" si="363"/>
        <v>1.223452054446359</v>
      </c>
      <c r="AY256" s="7">
        <f t="shared" si="363"/>
        <v>1.2218684300520524</v>
      </c>
      <c r="AZ256" s="7">
        <f t="shared" si="363"/>
        <v>1.2202848056577456</v>
      </c>
      <c r="BA256" s="7">
        <f t="shared" si="363"/>
        <v>1.2187011812634387</v>
      </c>
      <c r="BB256" s="7">
        <f t="shared" si="363"/>
        <v>1.2171175568691319</v>
      </c>
      <c r="BC256" s="7">
        <f t="shared" si="363"/>
        <v>1.2155339324748251</v>
      </c>
      <c r="BD256" s="7">
        <f t="shared" si="363"/>
        <v>1.2139503080805183</v>
      </c>
      <c r="BE256" s="7">
        <f t="shared" si="363"/>
        <v>1.2123666836862117</v>
      </c>
      <c r="BF256" s="7">
        <f t="shared" si="363"/>
        <v>1.2107830592919049</v>
      </c>
      <c r="BG256" s="7">
        <f t="shared" si="363"/>
        <v>1.2091994348975981</v>
      </c>
      <c r="BH256" s="7">
        <f t="shared" si="364"/>
        <v>1.2078300166156981</v>
      </c>
      <c r="BI256" s="7">
        <f t="shared" si="364"/>
        <v>1.2064605983337984</v>
      </c>
      <c r="BJ256" s="7">
        <f t="shared" si="364"/>
        <v>1.2050911800518984</v>
      </c>
      <c r="BK256" s="7">
        <f t="shared" si="364"/>
        <v>1.2037217617699987</v>
      </c>
      <c r="BL256" s="7">
        <f t="shared" si="364"/>
        <v>1.2023523434880987</v>
      </c>
      <c r="BM256" s="7">
        <f t="shared" si="364"/>
        <v>1.2009829252061988</v>
      </c>
      <c r="BN256" s="7">
        <f t="shared" si="364"/>
        <v>1.199613506924299</v>
      </c>
      <c r="BO256" s="7">
        <f t="shared" si="364"/>
        <v>1.1982440886423991</v>
      </c>
      <c r="BP256" s="7">
        <f t="shared" si="364"/>
        <v>1.1968746703604993</v>
      </c>
      <c r="BQ256" s="7">
        <f t="shared" si="364"/>
        <v>1.1955052520785994</v>
      </c>
      <c r="BR256" s="7">
        <f t="shared" si="365"/>
        <v>1.1941358337966994</v>
      </c>
      <c r="BS256" s="7">
        <f t="shared" si="365"/>
        <v>1.1927664155147997</v>
      </c>
      <c r="BT256" s="7">
        <f t="shared" si="365"/>
        <v>1.1913969972328997</v>
      </c>
      <c r="BU256" s="7">
        <f t="shared" si="365"/>
        <v>1.190027578951</v>
      </c>
      <c r="BV256" s="7">
        <f t="shared" si="365"/>
        <v>1.1886581606691</v>
      </c>
      <c r="BW256" s="7">
        <f t="shared" si="365"/>
        <v>1.1872887423872003</v>
      </c>
      <c r="BX256" s="7">
        <f t="shared" si="365"/>
        <v>1.1859193241053003</v>
      </c>
      <c r="BY256" s="7">
        <f t="shared" si="365"/>
        <v>1.1845499058234004</v>
      </c>
      <c r="BZ256" s="7">
        <f t="shared" si="365"/>
        <v>1.1831804875415006</v>
      </c>
      <c r="CA256" s="7">
        <f t="shared" si="365"/>
        <v>1.1818110692596007</v>
      </c>
      <c r="CB256" s="7">
        <f t="shared" si="365"/>
        <v>1.1804416509777009</v>
      </c>
      <c r="CC256" s="7">
        <f t="shared" si="365"/>
        <v>1.179072232695801</v>
      </c>
      <c r="CD256" s="7">
        <f t="shared" si="365"/>
        <v>1.177702814413901</v>
      </c>
      <c r="CE256" s="7">
        <f t="shared" si="365"/>
        <v>1.1763333961320013</v>
      </c>
      <c r="CF256" s="7">
        <f t="shared" si="366"/>
        <v>1.1750162242499698</v>
      </c>
      <c r="CG256" s="7">
        <f t="shared" si="366"/>
        <v>1.1736990523679385</v>
      </c>
      <c r="CH256" s="7">
        <f t="shared" si="366"/>
        <v>1.172381880485907</v>
      </c>
      <c r="CI256" s="7">
        <f t="shared" si="366"/>
        <v>1.1710647086038755</v>
      </c>
      <c r="CJ256" s="7">
        <f t="shared" si="366"/>
        <v>1.1697475367218442</v>
      </c>
      <c r="CK256" s="7">
        <f t="shared" si="366"/>
        <v>1.1684303648398127</v>
      </c>
      <c r="CL256" s="7">
        <f t="shared" si="366"/>
        <v>1.1671131929577812</v>
      </c>
      <c r="CM256" s="7">
        <f t="shared" si="366"/>
        <v>1.1657960210757499</v>
      </c>
      <c r="CN256" s="7">
        <f t="shared" si="366"/>
        <v>1.1644788491937184</v>
      </c>
      <c r="CO256" s="7">
        <f t="shared" si="366"/>
        <v>1.1631616773116868</v>
      </c>
      <c r="CP256" s="7">
        <f t="shared" si="367"/>
        <v>1.1618445054296556</v>
      </c>
      <c r="CQ256" s="7">
        <f t="shared" si="367"/>
        <v>1.1605273335476241</v>
      </c>
      <c r="CR256" s="7">
        <f t="shared" si="367"/>
        <v>1.1592101616655925</v>
      </c>
      <c r="CS256" s="7">
        <f t="shared" si="367"/>
        <v>1.1578929897835613</v>
      </c>
      <c r="CT256" s="7">
        <f t="shared" si="367"/>
        <v>1.1565758179015297</v>
      </c>
      <c r="CU256" s="7">
        <f t="shared" si="367"/>
        <v>1.1552586460194982</v>
      </c>
      <c r="CV256" s="7">
        <f t="shared" si="367"/>
        <v>1.1539414741374669</v>
      </c>
      <c r="CW256" s="7">
        <f t="shared" si="367"/>
        <v>1.1526243022554354</v>
      </c>
      <c r="CX256" s="7">
        <f t="shared" si="367"/>
        <v>1.1513071303734039</v>
      </c>
      <c r="CY256" s="7">
        <f t="shared" si="367"/>
        <v>1.1499899584913726</v>
      </c>
      <c r="CZ256" s="7">
        <f t="shared" si="367"/>
        <v>1.1486727866093411</v>
      </c>
      <c r="DA256" s="7">
        <f t="shared" si="367"/>
        <v>1.1473556147273096</v>
      </c>
      <c r="DB256" s="7">
        <f t="shared" si="367"/>
        <v>1.1460384428452783</v>
      </c>
      <c r="DC256" s="7">
        <f t="shared" si="367"/>
        <v>1.1447212709632468</v>
      </c>
      <c r="DD256" s="7">
        <f t="shared" si="368"/>
        <v>1.1435217219206621</v>
      </c>
      <c r="DE256" s="7">
        <f t="shared" si="368"/>
        <v>1.1423221728780772</v>
      </c>
      <c r="DF256" s="7">
        <f t="shared" si="368"/>
        <v>1.1411226238354923</v>
      </c>
      <c r="DG256" s="7">
        <f t="shared" si="368"/>
        <v>1.1399230747929077</v>
      </c>
      <c r="DH256" s="7">
        <f t="shared" si="368"/>
        <v>1.1387235257503228</v>
      </c>
      <c r="DI256" s="7">
        <f t="shared" si="368"/>
        <v>1.1375239767077379</v>
      </c>
      <c r="DJ256" s="7">
        <f t="shared" si="368"/>
        <v>1.136324427665153</v>
      </c>
      <c r="DK256" s="7">
        <f t="shared" si="368"/>
        <v>1.1351248786225683</v>
      </c>
      <c r="DL256" s="7">
        <f t="shared" si="368"/>
        <v>1.1339253295799834</v>
      </c>
      <c r="DM256" s="7">
        <f t="shared" si="368"/>
        <v>1.1327257805373985</v>
      </c>
      <c r="DN256" s="7">
        <f t="shared" si="369"/>
        <v>1.1315262314948136</v>
      </c>
      <c r="DO256" s="7">
        <f t="shared" si="369"/>
        <v>1.1303266824522287</v>
      </c>
      <c r="DP256" s="7">
        <f t="shared" si="369"/>
        <v>1.129127133409644</v>
      </c>
      <c r="DQ256" s="7">
        <f t="shared" si="369"/>
        <v>1.1279275843670591</v>
      </c>
      <c r="DR256" s="7">
        <f t="shared" si="369"/>
        <v>1.1267280353244742</v>
      </c>
      <c r="DS256" s="7">
        <f t="shared" si="369"/>
        <v>1.1255284862818893</v>
      </c>
      <c r="DT256" s="7">
        <f t="shared" si="369"/>
        <v>1.1243289372393044</v>
      </c>
      <c r="DU256" s="7">
        <f t="shared" si="369"/>
        <v>1.1231293881967197</v>
      </c>
      <c r="DV256" s="7">
        <f t="shared" si="369"/>
        <v>1.1219298391541348</v>
      </c>
      <c r="DW256" s="7">
        <f t="shared" si="369"/>
        <v>1.1207302901115499</v>
      </c>
      <c r="DX256" s="7">
        <f t="shared" si="369"/>
        <v>1.119530741068965</v>
      </c>
      <c r="DY256" s="7">
        <f t="shared" si="369"/>
        <v>1.1183311920263801</v>
      </c>
      <c r="DZ256" s="7">
        <f t="shared" si="369"/>
        <v>1.1171316429837954</v>
      </c>
      <c r="EA256" s="7">
        <f t="shared" si="369"/>
        <v>1.1159320939412105</v>
      </c>
      <c r="EC256" s="1">
        <v>2.5299999999999998</v>
      </c>
      <c r="ED256" s="4">
        <f t="shared" si="342"/>
        <v>1.25</v>
      </c>
      <c r="EE256" s="4">
        <f t="shared" si="343"/>
        <v>1.2489469816461138</v>
      </c>
      <c r="EF256" s="4">
        <f t="shared" si="344"/>
        <v>1.2412454632039851</v>
      </c>
      <c r="EG256" s="4">
        <f t="shared" si="345"/>
        <v>1.2282029276292794</v>
      </c>
      <c r="EH256" s="4">
        <f t="shared" si="346"/>
        <v>1.2091994348975981</v>
      </c>
      <c r="EI256" s="4">
        <f t="shared" si="347"/>
        <v>1.1763333961320013</v>
      </c>
      <c r="EJ256" s="4">
        <f t="shared" si="348"/>
        <v>1.1447212709632468</v>
      </c>
      <c r="EK256" s="4">
        <f t="shared" si="349"/>
        <v>1.1159320939412103</v>
      </c>
    </row>
    <row r="257" spans="16:141" x14ac:dyDescent="0.35">
      <c r="P257" s="1">
        <f t="shared" si="292"/>
        <v>2.54</v>
      </c>
      <c r="Q257" s="7">
        <f t="shared" si="360"/>
        <v>1.2500000000000002</v>
      </c>
      <c r="R257" s="7">
        <f t="shared" si="360"/>
        <v>1.249828231048657</v>
      </c>
      <c r="S257" s="7">
        <f t="shared" si="360"/>
        <v>1.2496564620973138</v>
      </c>
      <c r="T257" s="7">
        <f t="shared" si="360"/>
        <v>1.2494846931459707</v>
      </c>
      <c r="U257" s="7">
        <f t="shared" si="360"/>
        <v>1.2493129241946277</v>
      </c>
      <c r="V257" s="7">
        <f t="shared" si="360"/>
        <v>1.2491411552432845</v>
      </c>
      <c r="W257" s="7">
        <f t="shared" si="360"/>
        <v>1.2489693862919413</v>
      </c>
      <c r="X257" s="7">
        <f t="shared" si="361"/>
        <v>1.2483379051690793</v>
      </c>
      <c r="Y257" s="7">
        <f t="shared" si="361"/>
        <v>1.2477064240462172</v>
      </c>
      <c r="Z257" s="7">
        <f t="shared" si="361"/>
        <v>1.2470749429233554</v>
      </c>
      <c r="AA257" s="7">
        <f t="shared" si="361"/>
        <v>1.2464434618004936</v>
      </c>
      <c r="AB257" s="7">
        <f t="shared" si="361"/>
        <v>1.2458119806776315</v>
      </c>
      <c r="AC257" s="7">
        <f t="shared" si="361"/>
        <v>1.2451804995547697</v>
      </c>
      <c r="AD257" s="7">
        <f t="shared" si="361"/>
        <v>1.2445490184319079</v>
      </c>
      <c r="AE257" s="7">
        <f t="shared" si="361"/>
        <v>1.2439175373090459</v>
      </c>
      <c r="AF257" s="7">
        <f t="shared" si="361"/>
        <v>1.243286056186184</v>
      </c>
      <c r="AG257" s="7">
        <f t="shared" si="361"/>
        <v>1.2426545750633222</v>
      </c>
      <c r="AH257" s="7">
        <f t="shared" si="361"/>
        <v>1.2420230939404602</v>
      </c>
      <c r="AI257" s="7">
        <f t="shared" si="361"/>
        <v>1.2413916128175984</v>
      </c>
      <c r="AJ257" s="7">
        <f t="shared" si="362"/>
        <v>1.2403241923895565</v>
      </c>
      <c r="AK257" s="7">
        <f t="shared" si="362"/>
        <v>1.2392567719615148</v>
      </c>
      <c r="AL257" s="7">
        <f t="shared" si="362"/>
        <v>1.238189351533473</v>
      </c>
      <c r="AM257" s="7">
        <f t="shared" si="362"/>
        <v>1.2371219311054313</v>
      </c>
      <c r="AN257" s="7">
        <f t="shared" si="362"/>
        <v>1.2360545106773895</v>
      </c>
      <c r="AO257" s="7">
        <f t="shared" si="362"/>
        <v>1.2349870902493478</v>
      </c>
      <c r="AP257" s="7">
        <f t="shared" si="362"/>
        <v>1.233919669821306</v>
      </c>
      <c r="AQ257" s="7">
        <f t="shared" si="362"/>
        <v>1.2328522493932641</v>
      </c>
      <c r="AR257" s="7">
        <f t="shared" si="362"/>
        <v>1.2317848289652225</v>
      </c>
      <c r="AS257" s="7">
        <f t="shared" si="362"/>
        <v>1.2307174085371806</v>
      </c>
      <c r="AT257" s="7">
        <f t="shared" si="362"/>
        <v>1.2296499881091389</v>
      </c>
      <c r="AU257" s="7">
        <f t="shared" si="362"/>
        <v>1.2285825676810971</v>
      </c>
      <c r="AV257" s="7">
        <f t="shared" si="363"/>
        <v>1.2270158836149347</v>
      </c>
      <c r="AW257" s="7">
        <f t="shared" si="363"/>
        <v>1.2254491995487722</v>
      </c>
      <c r="AX257" s="7">
        <f t="shared" si="363"/>
        <v>1.2238825154826098</v>
      </c>
      <c r="AY257" s="7">
        <f t="shared" si="363"/>
        <v>1.2223158314164475</v>
      </c>
      <c r="AZ257" s="7">
        <f t="shared" si="363"/>
        <v>1.2207491473502849</v>
      </c>
      <c r="BA257" s="7">
        <f t="shared" si="363"/>
        <v>1.2191824632841226</v>
      </c>
      <c r="BB257" s="7">
        <f t="shared" si="363"/>
        <v>1.2176157792179603</v>
      </c>
      <c r="BC257" s="7">
        <f t="shared" si="363"/>
        <v>1.2160490951517977</v>
      </c>
      <c r="BD257" s="7">
        <f t="shared" si="363"/>
        <v>1.2144824110856354</v>
      </c>
      <c r="BE257" s="7">
        <f t="shared" si="363"/>
        <v>1.212915727019473</v>
      </c>
      <c r="BF257" s="7">
        <f t="shared" si="363"/>
        <v>1.2113490429533105</v>
      </c>
      <c r="BG257" s="7">
        <f t="shared" si="363"/>
        <v>1.2097823588871481</v>
      </c>
      <c r="BH257" s="7">
        <f t="shared" si="364"/>
        <v>1.2084223137604413</v>
      </c>
      <c r="BI257" s="7">
        <f t="shared" si="364"/>
        <v>1.2070622686337342</v>
      </c>
      <c r="BJ257" s="7">
        <f t="shared" si="364"/>
        <v>1.2057022235070274</v>
      </c>
      <c r="BK257" s="7">
        <f t="shared" si="364"/>
        <v>1.2043421783803205</v>
      </c>
      <c r="BL257" s="7">
        <f t="shared" si="364"/>
        <v>1.2029821332536135</v>
      </c>
      <c r="BM257" s="7">
        <f t="shared" si="364"/>
        <v>1.2016220881269066</v>
      </c>
      <c r="BN257" s="7">
        <f t="shared" si="364"/>
        <v>1.2002620430001998</v>
      </c>
      <c r="BO257" s="7">
        <f t="shared" si="364"/>
        <v>1.1989019978734927</v>
      </c>
      <c r="BP257" s="7">
        <f t="shared" si="364"/>
        <v>1.1975419527467859</v>
      </c>
      <c r="BQ257" s="7">
        <f t="shared" si="364"/>
        <v>1.196181907620079</v>
      </c>
      <c r="BR257" s="7">
        <f t="shared" si="365"/>
        <v>1.194821862493372</v>
      </c>
      <c r="BS257" s="7">
        <f t="shared" si="365"/>
        <v>1.1934618173666651</v>
      </c>
      <c r="BT257" s="7">
        <f t="shared" si="365"/>
        <v>1.1921017722399583</v>
      </c>
      <c r="BU257" s="7">
        <f t="shared" si="365"/>
        <v>1.1907417271132512</v>
      </c>
      <c r="BV257" s="7">
        <f t="shared" si="365"/>
        <v>1.1893816819865444</v>
      </c>
      <c r="BW257" s="7">
        <f t="shared" si="365"/>
        <v>1.1880216368598375</v>
      </c>
      <c r="BX257" s="7">
        <f t="shared" si="365"/>
        <v>1.1866615917331305</v>
      </c>
      <c r="BY257" s="7">
        <f t="shared" si="365"/>
        <v>1.1853015466064236</v>
      </c>
      <c r="BZ257" s="7">
        <f t="shared" si="365"/>
        <v>1.1839415014797168</v>
      </c>
      <c r="CA257" s="7">
        <f t="shared" si="365"/>
        <v>1.1825814563530097</v>
      </c>
      <c r="CB257" s="7">
        <f t="shared" si="365"/>
        <v>1.1812214112263029</v>
      </c>
      <c r="CC257" s="7">
        <f t="shared" si="365"/>
        <v>1.179861366099596</v>
      </c>
      <c r="CD257" s="7">
        <f t="shared" si="365"/>
        <v>1.178501320972889</v>
      </c>
      <c r="CE257" s="7">
        <f t="shared" si="365"/>
        <v>1.1771412758461821</v>
      </c>
      <c r="CF257" s="7">
        <f t="shared" si="366"/>
        <v>1.175831958591266</v>
      </c>
      <c r="CG257" s="7">
        <f t="shared" si="366"/>
        <v>1.1745226413363496</v>
      </c>
      <c r="CH257" s="7">
        <f t="shared" si="366"/>
        <v>1.1732133240814331</v>
      </c>
      <c r="CI257" s="7">
        <f t="shared" si="366"/>
        <v>1.1719040068265167</v>
      </c>
      <c r="CJ257" s="7">
        <f t="shared" si="366"/>
        <v>1.1705946895716004</v>
      </c>
      <c r="CK257" s="7">
        <f t="shared" si="366"/>
        <v>1.1692853723166841</v>
      </c>
      <c r="CL257" s="7">
        <f t="shared" si="366"/>
        <v>1.1679760550617675</v>
      </c>
      <c r="CM257" s="7">
        <f t="shared" si="366"/>
        <v>1.1666667378068512</v>
      </c>
      <c r="CN257" s="7">
        <f t="shared" si="366"/>
        <v>1.1653574205519348</v>
      </c>
      <c r="CO257" s="7">
        <f t="shared" si="366"/>
        <v>1.1640481032970185</v>
      </c>
      <c r="CP257" s="7">
        <f t="shared" si="367"/>
        <v>1.1627387860421021</v>
      </c>
      <c r="CQ257" s="7">
        <f t="shared" si="367"/>
        <v>1.1614294687871856</v>
      </c>
      <c r="CR257" s="7">
        <f t="shared" si="367"/>
        <v>1.1601201515322692</v>
      </c>
      <c r="CS257" s="7">
        <f t="shared" si="367"/>
        <v>1.1588108342773529</v>
      </c>
      <c r="CT257" s="7">
        <f t="shared" si="367"/>
        <v>1.1575015170224365</v>
      </c>
      <c r="CU257" s="7">
        <f t="shared" si="367"/>
        <v>1.1561921997675202</v>
      </c>
      <c r="CV257" s="7">
        <f t="shared" si="367"/>
        <v>1.1548828825126036</v>
      </c>
      <c r="CW257" s="7">
        <f t="shared" si="367"/>
        <v>1.1535735652576873</v>
      </c>
      <c r="CX257" s="7">
        <f t="shared" si="367"/>
        <v>1.1522642480027709</v>
      </c>
      <c r="CY257" s="7">
        <f t="shared" si="367"/>
        <v>1.1509549307478546</v>
      </c>
      <c r="CZ257" s="7">
        <f t="shared" si="367"/>
        <v>1.1496456134929383</v>
      </c>
      <c r="DA257" s="7">
        <f t="shared" si="367"/>
        <v>1.1483362962380217</v>
      </c>
      <c r="DB257" s="7">
        <f t="shared" si="367"/>
        <v>1.1470269789831053</v>
      </c>
      <c r="DC257" s="7">
        <f t="shared" si="367"/>
        <v>1.145717661728189</v>
      </c>
      <c r="DD257" s="7">
        <f t="shared" si="368"/>
        <v>1.1445272394288863</v>
      </c>
      <c r="DE257" s="7">
        <f t="shared" si="368"/>
        <v>1.1433368171295841</v>
      </c>
      <c r="DF257" s="7">
        <f t="shared" si="368"/>
        <v>1.1421463948302817</v>
      </c>
      <c r="DG257" s="7">
        <f t="shared" si="368"/>
        <v>1.1409559725309795</v>
      </c>
      <c r="DH257" s="7">
        <f t="shared" si="368"/>
        <v>1.139765550231677</v>
      </c>
      <c r="DI257" s="7">
        <f t="shared" si="368"/>
        <v>1.1385751279323748</v>
      </c>
      <c r="DJ257" s="7">
        <f t="shared" si="368"/>
        <v>1.1373847056330724</v>
      </c>
      <c r="DK257" s="7">
        <f t="shared" si="368"/>
        <v>1.1361942833337699</v>
      </c>
      <c r="DL257" s="7">
        <f t="shared" si="368"/>
        <v>1.1350038610344677</v>
      </c>
      <c r="DM257" s="7">
        <f t="shared" si="368"/>
        <v>1.1338134387351653</v>
      </c>
      <c r="DN257" s="7">
        <f t="shared" si="369"/>
        <v>1.1326230164358631</v>
      </c>
      <c r="DO257" s="7">
        <f t="shared" si="369"/>
        <v>1.1314325941365606</v>
      </c>
      <c r="DP257" s="7">
        <f t="shared" si="369"/>
        <v>1.1302421718372584</v>
      </c>
      <c r="DQ257" s="7">
        <f t="shared" si="369"/>
        <v>1.129051749537956</v>
      </c>
      <c r="DR257" s="7">
        <f t="shared" si="369"/>
        <v>1.1278613272386537</v>
      </c>
      <c r="DS257" s="7">
        <f t="shared" si="369"/>
        <v>1.1266709049393513</v>
      </c>
      <c r="DT257" s="7">
        <f t="shared" si="369"/>
        <v>1.1254804826400489</v>
      </c>
      <c r="DU257" s="7">
        <f t="shared" si="369"/>
        <v>1.1242900603407466</v>
      </c>
      <c r="DV257" s="7">
        <f t="shared" si="369"/>
        <v>1.1230996380414444</v>
      </c>
      <c r="DW257" s="7">
        <f t="shared" si="369"/>
        <v>1.121909215742142</v>
      </c>
      <c r="DX257" s="7">
        <f t="shared" si="369"/>
        <v>1.1207187934428395</v>
      </c>
      <c r="DY257" s="7">
        <f t="shared" si="369"/>
        <v>1.1195283711435373</v>
      </c>
      <c r="DZ257" s="7">
        <f t="shared" si="369"/>
        <v>1.1183379488442349</v>
      </c>
      <c r="EA257" s="7">
        <f t="shared" si="369"/>
        <v>1.1171475265449327</v>
      </c>
      <c r="EC257" s="1">
        <v>2.54</v>
      </c>
      <c r="ED257" s="4">
        <f t="shared" si="342"/>
        <v>1.25</v>
      </c>
      <c r="EE257" s="4">
        <f t="shared" si="343"/>
        <v>1.2489693862919411</v>
      </c>
      <c r="EF257" s="4">
        <f t="shared" si="344"/>
        <v>1.2413916128175984</v>
      </c>
      <c r="EG257" s="4">
        <f t="shared" si="345"/>
        <v>1.2285825676810971</v>
      </c>
      <c r="EH257" s="4">
        <f t="shared" si="346"/>
        <v>1.2097823588871481</v>
      </c>
      <c r="EI257" s="4">
        <f t="shared" si="347"/>
        <v>1.1771412758461821</v>
      </c>
      <c r="EJ257" s="4">
        <f t="shared" si="348"/>
        <v>1.1457176617281888</v>
      </c>
      <c r="EK257" s="4">
        <f t="shared" si="349"/>
        <v>1.1171475265449327</v>
      </c>
    </row>
    <row r="258" spans="16:141" x14ac:dyDescent="0.35">
      <c r="P258" s="1">
        <f t="shared" si="292"/>
        <v>2.5499999999999998</v>
      </c>
      <c r="Q258" s="7">
        <f t="shared" si="360"/>
        <v>1.2500000000000002</v>
      </c>
      <c r="R258" s="7">
        <f t="shared" si="360"/>
        <v>1.249831965156295</v>
      </c>
      <c r="S258" s="7">
        <f t="shared" si="360"/>
        <v>1.2496639303125898</v>
      </c>
      <c r="T258" s="7">
        <f t="shared" si="360"/>
        <v>1.2494958954688844</v>
      </c>
      <c r="U258" s="7">
        <f t="shared" si="360"/>
        <v>1.2493278606251792</v>
      </c>
      <c r="V258" s="7">
        <f t="shared" si="360"/>
        <v>1.249159825781474</v>
      </c>
      <c r="W258" s="7">
        <f t="shared" si="360"/>
        <v>1.2489917909377688</v>
      </c>
      <c r="X258" s="7">
        <f t="shared" si="361"/>
        <v>1.2483706218955555</v>
      </c>
      <c r="Y258" s="7">
        <f t="shared" si="361"/>
        <v>1.2477494528533424</v>
      </c>
      <c r="Z258" s="7">
        <f t="shared" si="361"/>
        <v>1.2471282838111293</v>
      </c>
      <c r="AA258" s="7">
        <f t="shared" si="361"/>
        <v>1.2465071147689164</v>
      </c>
      <c r="AB258" s="7">
        <f t="shared" si="361"/>
        <v>1.2458859457267033</v>
      </c>
      <c r="AC258" s="7">
        <f t="shared" si="361"/>
        <v>1.2452647766844902</v>
      </c>
      <c r="AD258" s="7">
        <f t="shared" si="361"/>
        <v>1.2446436076422771</v>
      </c>
      <c r="AE258" s="7">
        <f t="shared" si="361"/>
        <v>1.244022438600064</v>
      </c>
      <c r="AF258" s="7">
        <f t="shared" si="361"/>
        <v>1.2434012695578509</v>
      </c>
      <c r="AG258" s="7">
        <f t="shared" si="361"/>
        <v>1.242780100515638</v>
      </c>
      <c r="AH258" s="7">
        <f t="shared" si="361"/>
        <v>1.2421589314734249</v>
      </c>
      <c r="AI258" s="7">
        <f t="shared" si="361"/>
        <v>1.2415377624312118</v>
      </c>
      <c r="AJ258" s="7">
        <f t="shared" si="362"/>
        <v>1.2404897995396869</v>
      </c>
      <c r="AK258" s="7">
        <f t="shared" si="362"/>
        <v>1.2394418366481621</v>
      </c>
      <c r="AL258" s="7">
        <f t="shared" si="362"/>
        <v>1.2383938737566373</v>
      </c>
      <c r="AM258" s="7">
        <f t="shared" si="362"/>
        <v>1.2373459108651126</v>
      </c>
      <c r="AN258" s="7">
        <f t="shared" si="362"/>
        <v>1.2362979479735878</v>
      </c>
      <c r="AO258" s="7">
        <f t="shared" si="362"/>
        <v>1.2352499850820631</v>
      </c>
      <c r="AP258" s="7">
        <f t="shared" si="362"/>
        <v>1.2342020221905381</v>
      </c>
      <c r="AQ258" s="7">
        <f t="shared" si="362"/>
        <v>1.2331540592990133</v>
      </c>
      <c r="AR258" s="7">
        <f t="shared" si="362"/>
        <v>1.2321060964074886</v>
      </c>
      <c r="AS258" s="7">
        <f t="shared" si="362"/>
        <v>1.2310581335159638</v>
      </c>
      <c r="AT258" s="7">
        <f t="shared" si="362"/>
        <v>1.2300101706244391</v>
      </c>
      <c r="AU258" s="7">
        <f t="shared" si="362"/>
        <v>1.2289622077329143</v>
      </c>
      <c r="AV258" s="7">
        <f t="shared" si="363"/>
        <v>1.2274124639948967</v>
      </c>
      <c r="AW258" s="7">
        <f t="shared" si="363"/>
        <v>1.2258627202568786</v>
      </c>
      <c r="AX258" s="7">
        <f t="shared" si="363"/>
        <v>1.2243129765188607</v>
      </c>
      <c r="AY258" s="7">
        <f t="shared" si="363"/>
        <v>1.2227632327808426</v>
      </c>
      <c r="AZ258" s="7">
        <f t="shared" si="363"/>
        <v>1.2212134890428246</v>
      </c>
      <c r="BA258" s="7">
        <f t="shared" si="363"/>
        <v>1.2196637453048065</v>
      </c>
      <c r="BB258" s="7">
        <f t="shared" si="363"/>
        <v>1.2181140015667886</v>
      </c>
      <c r="BC258" s="7">
        <f t="shared" si="363"/>
        <v>1.2165642578287705</v>
      </c>
      <c r="BD258" s="7">
        <f t="shared" si="363"/>
        <v>1.2150145140907525</v>
      </c>
      <c r="BE258" s="7">
        <f t="shared" si="363"/>
        <v>1.2134647703527344</v>
      </c>
      <c r="BF258" s="7">
        <f t="shared" si="363"/>
        <v>1.2119150266147165</v>
      </c>
      <c r="BG258" s="7">
        <f t="shared" si="363"/>
        <v>1.2103652828766984</v>
      </c>
      <c r="BH258" s="7">
        <f t="shared" si="364"/>
        <v>1.2090146109051845</v>
      </c>
      <c r="BI258" s="7">
        <f t="shared" si="364"/>
        <v>1.2076639389336705</v>
      </c>
      <c r="BJ258" s="7">
        <f t="shared" si="364"/>
        <v>1.2063132669621566</v>
      </c>
      <c r="BK258" s="7">
        <f t="shared" si="364"/>
        <v>1.2049625949906426</v>
      </c>
      <c r="BL258" s="7">
        <f t="shared" si="364"/>
        <v>1.2036119230191284</v>
      </c>
      <c r="BM258" s="7">
        <f t="shared" si="364"/>
        <v>1.2022612510476145</v>
      </c>
      <c r="BN258" s="7">
        <f t="shared" si="364"/>
        <v>1.2009105790761005</v>
      </c>
      <c r="BO258" s="7">
        <f t="shared" si="364"/>
        <v>1.1995599071045866</v>
      </c>
      <c r="BP258" s="7">
        <f t="shared" si="364"/>
        <v>1.1982092351330726</v>
      </c>
      <c r="BQ258" s="7">
        <f t="shared" si="364"/>
        <v>1.1968585631615587</v>
      </c>
      <c r="BR258" s="7">
        <f t="shared" si="365"/>
        <v>1.1955078911900447</v>
      </c>
      <c r="BS258" s="7">
        <f t="shared" si="365"/>
        <v>1.1941572192185306</v>
      </c>
      <c r="BT258" s="7">
        <f t="shared" si="365"/>
        <v>1.1928065472470166</v>
      </c>
      <c r="BU258" s="7">
        <f t="shared" si="365"/>
        <v>1.1914558752755027</v>
      </c>
      <c r="BV258" s="7">
        <f t="shared" si="365"/>
        <v>1.1901052033039887</v>
      </c>
      <c r="BW258" s="7">
        <f t="shared" si="365"/>
        <v>1.1887545313324748</v>
      </c>
      <c r="BX258" s="7">
        <f t="shared" si="365"/>
        <v>1.1874038593609608</v>
      </c>
      <c r="BY258" s="7">
        <f t="shared" si="365"/>
        <v>1.1860531873894469</v>
      </c>
      <c r="BZ258" s="7">
        <f t="shared" si="365"/>
        <v>1.1847025154179329</v>
      </c>
      <c r="CA258" s="7">
        <f t="shared" si="365"/>
        <v>1.183351843446419</v>
      </c>
      <c r="CB258" s="7">
        <f t="shared" si="365"/>
        <v>1.1820011714749048</v>
      </c>
      <c r="CC258" s="7">
        <f t="shared" si="365"/>
        <v>1.1806504995033908</v>
      </c>
      <c r="CD258" s="7">
        <f t="shared" si="365"/>
        <v>1.1792998275318769</v>
      </c>
      <c r="CE258" s="7">
        <f t="shared" si="365"/>
        <v>1.1779491555603629</v>
      </c>
      <c r="CF258" s="7">
        <f t="shared" si="366"/>
        <v>1.1766476929325616</v>
      </c>
      <c r="CG258" s="7">
        <f t="shared" si="366"/>
        <v>1.1753462303047604</v>
      </c>
      <c r="CH258" s="7">
        <f t="shared" si="366"/>
        <v>1.174044767676959</v>
      </c>
      <c r="CI258" s="7">
        <f t="shared" si="366"/>
        <v>1.1727433050491576</v>
      </c>
      <c r="CJ258" s="7">
        <f t="shared" si="366"/>
        <v>1.1714418424213562</v>
      </c>
      <c r="CK258" s="7">
        <f t="shared" si="366"/>
        <v>1.170140379793555</v>
      </c>
      <c r="CL258" s="7">
        <f t="shared" si="366"/>
        <v>1.1688389171657536</v>
      </c>
      <c r="CM258" s="7">
        <f t="shared" si="366"/>
        <v>1.1675374545379522</v>
      </c>
      <c r="CN258" s="7">
        <f t="shared" si="366"/>
        <v>1.166235991910151</v>
      </c>
      <c r="CO258" s="7">
        <f t="shared" si="366"/>
        <v>1.1649345292823496</v>
      </c>
      <c r="CP258" s="7">
        <f t="shared" si="367"/>
        <v>1.1636330666545482</v>
      </c>
      <c r="CQ258" s="7">
        <f t="shared" si="367"/>
        <v>1.1623316040267468</v>
      </c>
      <c r="CR258" s="7">
        <f t="shared" si="367"/>
        <v>1.1610301413989457</v>
      </c>
      <c r="CS258" s="7">
        <f t="shared" si="367"/>
        <v>1.1597286787711443</v>
      </c>
      <c r="CT258" s="7">
        <f t="shared" si="367"/>
        <v>1.1584272161433429</v>
      </c>
      <c r="CU258" s="7">
        <f t="shared" si="367"/>
        <v>1.1571257535155417</v>
      </c>
      <c r="CV258" s="7">
        <f t="shared" si="367"/>
        <v>1.1558242908877403</v>
      </c>
      <c r="CW258" s="7">
        <f t="shared" si="367"/>
        <v>1.1545228282599389</v>
      </c>
      <c r="CX258" s="7">
        <f t="shared" si="367"/>
        <v>1.1532213656321377</v>
      </c>
      <c r="CY258" s="7">
        <f t="shared" si="367"/>
        <v>1.1519199030043363</v>
      </c>
      <c r="CZ258" s="7">
        <f t="shared" si="367"/>
        <v>1.1506184403765349</v>
      </c>
      <c r="DA258" s="7">
        <f t="shared" si="367"/>
        <v>1.1493169777487335</v>
      </c>
      <c r="DB258" s="7">
        <f t="shared" si="367"/>
        <v>1.1480155151209324</v>
      </c>
      <c r="DC258" s="7">
        <f t="shared" si="367"/>
        <v>1.146714052493131</v>
      </c>
      <c r="DD258" s="7">
        <f t="shared" si="368"/>
        <v>1.145532756937111</v>
      </c>
      <c r="DE258" s="7">
        <f t="shared" si="368"/>
        <v>1.144351461381091</v>
      </c>
      <c r="DF258" s="7">
        <f t="shared" si="368"/>
        <v>1.1431701658250712</v>
      </c>
      <c r="DG258" s="7">
        <f t="shared" si="368"/>
        <v>1.1419888702690515</v>
      </c>
      <c r="DH258" s="7">
        <f t="shared" si="368"/>
        <v>1.1408075747130317</v>
      </c>
      <c r="DI258" s="7">
        <f t="shared" si="368"/>
        <v>1.1396262791570118</v>
      </c>
      <c r="DJ258" s="7">
        <f t="shared" si="368"/>
        <v>1.138444983600992</v>
      </c>
      <c r="DK258" s="7">
        <f t="shared" si="368"/>
        <v>1.1372636880449722</v>
      </c>
      <c r="DL258" s="7">
        <f t="shared" si="368"/>
        <v>1.1360823924889525</v>
      </c>
      <c r="DM258" s="7">
        <f t="shared" si="368"/>
        <v>1.1349010969329325</v>
      </c>
      <c r="DN258" s="7">
        <f t="shared" si="369"/>
        <v>1.1337198013769128</v>
      </c>
      <c r="DO258" s="7">
        <f t="shared" si="369"/>
        <v>1.132538505820893</v>
      </c>
      <c r="DP258" s="7">
        <f t="shared" si="369"/>
        <v>1.1313572102648732</v>
      </c>
      <c r="DQ258" s="7">
        <f t="shared" si="369"/>
        <v>1.1301759147088533</v>
      </c>
      <c r="DR258" s="7">
        <f t="shared" si="369"/>
        <v>1.1289946191528335</v>
      </c>
      <c r="DS258" s="7">
        <f t="shared" si="369"/>
        <v>1.1278133235968137</v>
      </c>
      <c r="DT258" s="7">
        <f t="shared" si="369"/>
        <v>1.126632028040794</v>
      </c>
      <c r="DU258" s="7">
        <f t="shared" si="369"/>
        <v>1.125450732484774</v>
      </c>
      <c r="DV258" s="7">
        <f t="shared" si="369"/>
        <v>1.1242694369287543</v>
      </c>
      <c r="DW258" s="7">
        <f t="shared" si="369"/>
        <v>1.1230881413727345</v>
      </c>
      <c r="DX258" s="7">
        <f t="shared" si="369"/>
        <v>1.1219068458167147</v>
      </c>
      <c r="DY258" s="7">
        <f t="shared" si="369"/>
        <v>1.1207255502606948</v>
      </c>
      <c r="DZ258" s="7">
        <f t="shared" si="369"/>
        <v>1.119544254704675</v>
      </c>
      <c r="EA258" s="7">
        <f t="shared" si="369"/>
        <v>1.1183629591486552</v>
      </c>
      <c r="EC258" s="1">
        <v>2.5499999999999998</v>
      </c>
      <c r="ED258" s="4">
        <f t="shared" si="342"/>
        <v>1.25</v>
      </c>
      <c r="EE258" s="4">
        <f t="shared" si="343"/>
        <v>1.2489917909377686</v>
      </c>
      <c r="EF258" s="4">
        <f t="shared" si="344"/>
        <v>1.2415377624312118</v>
      </c>
      <c r="EG258" s="4">
        <f t="shared" si="345"/>
        <v>1.2289622077329145</v>
      </c>
      <c r="EH258" s="4">
        <f t="shared" si="346"/>
        <v>1.2103652828766982</v>
      </c>
      <c r="EI258" s="4">
        <f t="shared" si="347"/>
        <v>1.1779491555603627</v>
      </c>
      <c r="EJ258" s="4">
        <f t="shared" si="348"/>
        <v>1.1467140524931307</v>
      </c>
      <c r="EK258" s="4">
        <f t="shared" si="349"/>
        <v>1.1183629591486552</v>
      </c>
    </row>
    <row r="259" spans="16:141" x14ac:dyDescent="0.35">
      <c r="P259" s="1">
        <f t="shared" si="292"/>
        <v>2.56</v>
      </c>
      <c r="Q259" s="7">
        <f t="shared" si="360"/>
        <v>1.25</v>
      </c>
      <c r="R259" s="7">
        <f t="shared" si="360"/>
        <v>1.2498356992639326</v>
      </c>
      <c r="S259" s="7">
        <f t="shared" si="360"/>
        <v>1.2496713985278654</v>
      </c>
      <c r="T259" s="7">
        <f t="shared" si="360"/>
        <v>1.2495070977917979</v>
      </c>
      <c r="U259" s="7">
        <f t="shared" si="360"/>
        <v>1.2493427970557305</v>
      </c>
      <c r="V259" s="7">
        <f t="shared" si="360"/>
        <v>1.2491784963196633</v>
      </c>
      <c r="W259" s="7">
        <f t="shared" si="360"/>
        <v>1.2490141955835958</v>
      </c>
      <c r="X259" s="7">
        <f t="shared" si="361"/>
        <v>1.2484033386220315</v>
      </c>
      <c r="Y259" s="7">
        <f t="shared" si="361"/>
        <v>1.2477924816604671</v>
      </c>
      <c r="Z259" s="7">
        <f t="shared" si="361"/>
        <v>1.2471816246989029</v>
      </c>
      <c r="AA259" s="7">
        <f t="shared" si="361"/>
        <v>1.2465707677373388</v>
      </c>
      <c r="AB259" s="7">
        <f t="shared" si="361"/>
        <v>1.2459599107757746</v>
      </c>
      <c r="AC259" s="7">
        <f t="shared" si="361"/>
        <v>1.2453490538142105</v>
      </c>
      <c r="AD259" s="7">
        <f t="shared" si="361"/>
        <v>1.2447381968526461</v>
      </c>
      <c r="AE259" s="7">
        <f t="shared" si="361"/>
        <v>1.2441273398910819</v>
      </c>
      <c r="AF259" s="7">
        <f t="shared" si="361"/>
        <v>1.2435164829295178</v>
      </c>
      <c r="AG259" s="7">
        <f t="shared" si="361"/>
        <v>1.2429056259679534</v>
      </c>
      <c r="AH259" s="7">
        <f t="shared" si="361"/>
        <v>1.2422947690063892</v>
      </c>
      <c r="AI259" s="7">
        <f t="shared" si="361"/>
        <v>1.2416839120448251</v>
      </c>
      <c r="AJ259" s="7">
        <f t="shared" si="362"/>
        <v>1.2406554066898177</v>
      </c>
      <c r="AK259" s="7">
        <f t="shared" si="362"/>
        <v>1.23962690133481</v>
      </c>
      <c r="AL259" s="7">
        <f t="shared" si="362"/>
        <v>1.2385983959798021</v>
      </c>
      <c r="AM259" s="7">
        <f t="shared" si="362"/>
        <v>1.2375698906247945</v>
      </c>
      <c r="AN259" s="7">
        <f t="shared" si="362"/>
        <v>1.2365413852697866</v>
      </c>
      <c r="AO259" s="7">
        <f t="shared" si="362"/>
        <v>1.2355128799147788</v>
      </c>
      <c r="AP259" s="7">
        <f t="shared" si="362"/>
        <v>1.2344843745597711</v>
      </c>
      <c r="AQ259" s="7">
        <f t="shared" si="362"/>
        <v>1.2334558692047632</v>
      </c>
      <c r="AR259" s="7">
        <f t="shared" si="362"/>
        <v>1.2324273638497556</v>
      </c>
      <c r="AS259" s="7">
        <f t="shared" si="362"/>
        <v>1.2313988584947477</v>
      </c>
      <c r="AT259" s="7">
        <f t="shared" si="362"/>
        <v>1.2303703531397401</v>
      </c>
      <c r="AU259" s="7">
        <f t="shared" si="362"/>
        <v>1.2293418477847322</v>
      </c>
      <c r="AV259" s="7">
        <f t="shared" si="363"/>
        <v>1.2278090443748584</v>
      </c>
      <c r="AW259" s="7">
        <f t="shared" si="363"/>
        <v>1.2262762409649846</v>
      </c>
      <c r="AX259" s="7">
        <f t="shared" si="363"/>
        <v>1.2247434375551109</v>
      </c>
      <c r="AY259" s="7">
        <f t="shared" si="363"/>
        <v>1.2232106341452373</v>
      </c>
      <c r="AZ259" s="7">
        <f t="shared" si="363"/>
        <v>1.2216778307353637</v>
      </c>
      <c r="BA259" s="7">
        <f t="shared" si="363"/>
        <v>1.2201450273254899</v>
      </c>
      <c r="BB259" s="7">
        <f t="shared" si="363"/>
        <v>1.2186122239156163</v>
      </c>
      <c r="BC259" s="7">
        <f t="shared" si="363"/>
        <v>1.2170794205057427</v>
      </c>
      <c r="BD259" s="7">
        <f t="shared" si="363"/>
        <v>1.2155466170958691</v>
      </c>
      <c r="BE259" s="7">
        <f t="shared" si="363"/>
        <v>1.2140138136859953</v>
      </c>
      <c r="BF259" s="7">
        <f t="shared" si="363"/>
        <v>1.2124810102761217</v>
      </c>
      <c r="BG259" s="7">
        <f t="shared" si="363"/>
        <v>1.210948206866248</v>
      </c>
      <c r="BH259" s="7">
        <f t="shared" si="364"/>
        <v>1.2096069080499268</v>
      </c>
      <c r="BI259" s="7">
        <f t="shared" si="364"/>
        <v>1.2082656092336057</v>
      </c>
      <c r="BJ259" s="7">
        <f t="shared" si="364"/>
        <v>1.2069243104172847</v>
      </c>
      <c r="BK259" s="7">
        <f t="shared" si="364"/>
        <v>1.2055830116009636</v>
      </c>
      <c r="BL259" s="7">
        <f t="shared" si="364"/>
        <v>1.2042417127846428</v>
      </c>
      <c r="BM259" s="7">
        <f t="shared" si="364"/>
        <v>1.2029004139683217</v>
      </c>
      <c r="BN259" s="7">
        <f t="shared" si="364"/>
        <v>1.2015591151520006</v>
      </c>
      <c r="BO259" s="7">
        <f t="shared" si="364"/>
        <v>1.2002178163356796</v>
      </c>
      <c r="BP259" s="7">
        <f t="shared" si="364"/>
        <v>1.1988765175193585</v>
      </c>
      <c r="BQ259" s="7">
        <f t="shared" si="364"/>
        <v>1.1975352187030375</v>
      </c>
      <c r="BR259" s="7">
        <f t="shared" si="365"/>
        <v>1.1961939198867164</v>
      </c>
      <c r="BS259" s="7">
        <f t="shared" si="365"/>
        <v>1.1948526210703956</v>
      </c>
      <c r="BT259" s="7">
        <f t="shared" si="365"/>
        <v>1.1935113222540745</v>
      </c>
      <c r="BU259" s="7">
        <f t="shared" si="365"/>
        <v>1.1921700234377535</v>
      </c>
      <c r="BV259" s="7">
        <f t="shared" si="365"/>
        <v>1.1908287246214324</v>
      </c>
      <c r="BW259" s="7">
        <f t="shared" si="365"/>
        <v>1.1894874258051114</v>
      </c>
      <c r="BX259" s="7">
        <f t="shared" si="365"/>
        <v>1.1881461269887903</v>
      </c>
      <c r="BY259" s="7">
        <f t="shared" si="365"/>
        <v>1.1868048281724692</v>
      </c>
      <c r="BZ259" s="7">
        <f t="shared" si="365"/>
        <v>1.1854635293561482</v>
      </c>
      <c r="CA259" s="7">
        <f t="shared" si="365"/>
        <v>1.1841222305398271</v>
      </c>
      <c r="CB259" s="7">
        <f t="shared" si="365"/>
        <v>1.1827809317235063</v>
      </c>
      <c r="CC259" s="7">
        <f t="shared" si="365"/>
        <v>1.1814396329071852</v>
      </c>
      <c r="CD259" s="7">
        <f t="shared" si="365"/>
        <v>1.1800983340908642</v>
      </c>
      <c r="CE259" s="7">
        <f t="shared" si="365"/>
        <v>1.1787570352745431</v>
      </c>
      <c r="CF259" s="7">
        <f t="shared" si="366"/>
        <v>1.1774634272738571</v>
      </c>
      <c r="CG259" s="7">
        <f t="shared" si="366"/>
        <v>1.1761698192731707</v>
      </c>
      <c r="CH259" s="7">
        <f t="shared" si="366"/>
        <v>1.1748762112724844</v>
      </c>
      <c r="CI259" s="7">
        <f t="shared" si="366"/>
        <v>1.1735826032717982</v>
      </c>
      <c r="CJ259" s="7">
        <f t="shared" si="366"/>
        <v>1.172288995271112</v>
      </c>
      <c r="CK259" s="7">
        <f t="shared" si="366"/>
        <v>1.1709953872704255</v>
      </c>
      <c r="CL259" s="7">
        <f t="shared" si="366"/>
        <v>1.1697017792697393</v>
      </c>
      <c r="CM259" s="7">
        <f t="shared" si="366"/>
        <v>1.1684081712690531</v>
      </c>
      <c r="CN259" s="7">
        <f t="shared" si="366"/>
        <v>1.1671145632683668</v>
      </c>
      <c r="CO259" s="7">
        <f t="shared" si="366"/>
        <v>1.1658209552676804</v>
      </c>
      <c r="CP259" s="7">
        <f t="shared" si="367"/>
        <v>1.1645273472669941</v>
      </c>
      <c r="CQ259" s="7">
        <f t="shared" si="367"/>
        <v>1.1632337392663079</v>
      </c>
      <c r="CR259" s="7">
        <f t="shared" si="367"/>
        <v>1.1619401312656217</v>
      </c>
      <c r="CS259" s="7">
        <f t="shared" si="367"/>
        <v>1.1606465232649352</v>
      </c>
      <c r="CT259" s="7">
        <f t="shared" si="367"/>
        <v>1.159352915264249</v>
      </c>
      <c r="CU259" s="7">
        <f t="shared" si="367"/>
        <v>1.1580593072635628</v>
      </c>
      <c r="CV259" s="7">
        <f t="shared" si="367"/>
        <v>1.1567656992628765</v>
      </c>
      <c r="CW259" s="7">
        <f t="shared" si="367"/>
        <v>1.1554720912621901</v>
      </c>
      <c r="CX259" s="7">
        <f t="shared" si="367"/>
        <v>1.1541784832615039</v>
      </c>
      <c r="CY259" s="7">
        <f t="shared" si="367"/>
        <v>1.1528848752608176</v>
      </c>
      <c r="CZ259" s="7">
        <f t="shared" si="367"/>
        <v>1.1515912672601314</v>
      </c>
      <c r="DA259" s="7">
        <f t="shared" si="367"/>
        <v>1.1502976592594449</v>
      </c>
      <c r="DB259" s="7">
        <f t="shared" si="367"/>
        <v>1.1490040512587587</v>
      </c>
      <c r="DC259" s="7">
        <f t="shared" si="367"/>
        <v>1.1477104432580725</v>
      </c>
      <c r="DD259" s="7">
        <f t="shared" si="368"/>
        <v>1.1465382744453352</v>
      </c>
      <c r="DE259" s="7">
        <f t="shared" si="368"/>
        <v>1.1453661056325979</v>
      </c>
      <c r="DF259" s="7">
        <f t="shared" si="368"/>
        <v>1.1441939368198606</v>
      </c>
      <c r="DG259" s="7">
        <f t="shared" si="368"/>
        <v>1.1430217680071233</v>
      </c>
      <c r="DH259" s="7">
        <f t="shared" si="368"/>
        <v>1.141849599194386</v>
      </c>
      <c r="DI259" s="7">
        <f t="shared" si="368"/>
        <v>1.1406774303816487</v>
      </c>
      <c r="DJ259" s="7">
        <f t="shared" si="368"/>
        <v>1.1395052615689114</v>
      </c>
      <c r="DK259" s="7">
        <f t="shared" si="368"/>
        <v>1.1383330927561741</v>
      </c>
      <c r="DL259" s="7">
        <f t="shared" si="368"/>
        <v>1.137160923943437</v>
      </c>
      <c r="DM259" s="7">
        <f t="shared" si="368"/>
        <v>1.1359887551306997</v>
      </c>
      <c r="DN259" s="7">
        <f t="shared" si="369"/>
        <v>1.1348165863179625</v>
      </c>
      <c r="DO259" s="7">
        <f t="shared" si="369"/>
        <v>1.1336444175052252</v>
      </c>
      <c r="DP259" s="7">
        <f t="shared" si="369"/>
        <v>1.1324722486924879</v>
      </c>
      <c r="DQ259" s="7">
        <f t="shared" si="369"/>
        <v>1.1313000798797506</v>
      </c>
      <c r="DR259" s="7">
        <f t="shared" si="369"/>
        <v>1.1301279110670133</v>
      </c>
      <c r="DS259" s="7">
        <f t="shared" si="369"/>
        <v>1.128955742254276</v>
      </c>
      <c r="DT259" s="7">
        <f t="shared" si="369"/>
        <v>1.1277835734415387</v>
      </c>
      <c r="DU259" s="7">
        <f t="shared" si="369"/>
        <v>1.1266114046288014</v>
      </c>
      <c r="DV259" s="7">
        <f t="shared" si="369"/>
        <v>1.1254392358160641</v>
      </c>
      <c r="DW259" s="7">
        <f t="shared" si="369"/>
        <v>1.1242670670033268</v>
      </c>
      <c r="DX259" s="7">
        <f t="shared" si="369"/>
        <v>1.1230948981905895</v>
      </c>
      <c r="DY259" s="7">
        <f t="shared" si="369"/>
        <v>1.1219227293778524</v>
      </c>
      <c r="DZ259" s="7">
        <f t="shared" si="369"/>
        <v>1.1207505605651151</v>
      </c>
      <c r="EA259" s="7">
        <f t="shared" si="369"/>
        <v>1.1195783917523778</v>
      </c>
      <c r="EC259" s="1">
        <v>2.56</v>
      </c>
      <c r="ED259" s="4">
        <f t="shared" si="342"/>
        <v>1.25</v>
      </c>
      <c r="EE259" s="4">
        <f t="shared" si="343"/>
        <v>1.2490141955835958</v>
      </c>
      <c r="EF259" s="4">
        <f t="shared" si="344"/>
        <v>1.2416839120448253</v>
      </c>
      <c r="EG259" s="4">
        <f t="shared" si="345"/>
        <v>1.229341847784732</v>
      </c>
      <c r="EH259" s="4">
        <f t="shared" si="346"/>
        <v>1.210948206866248</v>
      </c>
      <c r="EI259" s="4">
        <f t="shared" si="347"/>
        <v>1.1787570352745433</v>
      </c>
      <c r="EJ259" s="4">
        <f t="shared" si="348"/>
        <v>1.1477104432580725</v>
      </c>
      <c r="EK259" s="4">
        <f t="shared" si="349"/>
        <v>1.1195783917523778</v>
      </c>
    </row>
    <row r="260" spans="16:141" x14ac:dyDescent="0.35">
      <c r="P260" s="1">
        <f t="shared" ref="P260:P303" si="370">EC260</f>
        <v>2.57</v>
      </c>
      <c r="Q260" s="7">
        <f t="shared" si="360"/>
        <v>1.25</v>
      </c>
      <c r="R260" s="7">
        <f t="shared" si="360"/>
        <v>1.2498394333715706</v>
      </c>
      <c r="S260" s="7">
        <f t="shared" si="360"/>
        <v>1.2496788667431411</v>
      </c>
      <c r="T260" s="7">
        <f t="shared" si="360"/>
        <v>1.2495183001147117</v>
      </c>
      <c r="U260" s="7">
        <f t="shared" si="360"/>
        <v>1.2493577334862822</v>
      </c>
      <c r="V260" s="7">
        <f t="shared" si="360"/>
        <v>1.2491971668578528</v>
      </c>
      <c r="W260" s="7">
        <f t="shared" si="360"/>
        <v>1.2490366002294233</v>
      </c>
      <c r="X260" s="7">
        <f t="shared" si="361"/>
        <v>1.2484360553485079</v>
      </c>
      <c r="Y260" s="7">
        <f t="shared" si="361"/>
        <v>1.2478355104675927</v>
      </c>
      <c r="Z260" s="7">
        <f t="shared" si="361"/>
        <v>1.2472349655866772</v>
      </c>
      <c r="AA260" s="7">
        <f t="shared" si="361"/>
        <v>1.2466344207057618</v>
      </c>
      <c r="AB260" s="7">
        <f t="shared" si="361"/>
        <v>1.2460338758248464</v>
      </c>
      <c r="AC260" s="7">
        <f t="shared" si="361"/>
        <v>1.2454333309439312</v>
      </c>
      <c r="AD260" s="7">
        <f t="shared" si="361"/>
        <v>1.2448327860630157</v>
      </c>
      <c r="AE260" s="7">
        <f t="shared" si="361"/>
        <v>1.2442322411821003</v>
      </c>
      <c r="AF260" s="7">
        <f t="shared" si="361"/>
        <v>1.2436316963011849</v>
      </c>
      <c r="AG260" s="7">
        <f t="shared" si="361"/>
        <v>1.2430311514202697</v>
      </c>
      <c r="AH260" s="7">
        <f t="shared" si="361"/>
        <v>1.2424306065393542</v>
      </c>
      <c r="AI260" s="7">
        <f t="shared" si="361"/>
        <v>1.2418300616584388</v>
      </c>
      <c r="AJ260" s="7">
        <f t="shared" si="362"/>
        <v>1.240821013839948</v>
      </c>
      <c r="AK260" s="7">
        <f t="shared" si="362"/>
        <v>1.2398119660214573</v>
      </c>
      <c r="AL260" s="7">
        <f t="shared" si="362"/>
        <v>1.2388029182029665</v>
      </c>
      <c r="AM260" s="7">
        <f t="shared" si="362"/>
        <v>1.2377938703844757</v>
      </c>
      <c r="AN260" s="7">
        <f t="shared" si="362"/>
        <v>1.236784822565985</v>
      </c>
      <c r="AO260" s="7">
        <f t="shared" si="362"/>
        <v>1.235775774747494</v>
      </c>
      <c r="AP260" s="7">
        <f t="shared" si="362"/>
        <v>1.2347667269290032</v>
      </c>
      <c r="AQ260" s="7">
        <f t="shared" si="362"/>
        <v>1.2337576791105125</v>
      </c>
      <c r="AR260" s="7">
        <f t="shared" si="362"/>
        <v>1.2327486312920217</v>
      </c>
      <c r="AS260" s="7">
        <f t="shared" si="362"/>
        <v>1.231739583473531</v>
      </c>
      <c r="AT260" s="7">
        <f t="shared" si="362"/>
        <v>1.2307305356550402</v>
      </c>
      <c r="AU260" s="7">
        <f t="shared" si="362"/>
        <v>1.2297214878365494</v>
      </c>
      <c r="AV260" s="7">
        <f t="shared" si="363"/>
        <v>1.2282056247548201</v>
      </c>
      <c r="AW260" s="7">
        <f t="shared" si="363"/>
        <v>1.226689761673091</v>
      </c>
      <c r="AX260" s="7">
        <f t="shared" si="363"/>
        <v>1.2251738985913616</v>
      </c>
      <c r="AY260" s="7">
        <f t="shared" si="363"/>
        <v>1.2236580355096323</v>
      </c>
      <c r="AZ260" s="7">
        <f t="shared" si="363"/>
        <v>1.2221421724279031</v>
      </c>
      <c r="BA260" s="7">
        <f t="shared" si="363"/>
        <v>1.2206263093461738</v>
      </c>
      <c r="BB260" s="7">
        <f t="shared" si="363"/>
        <v>1.2191104462644444</v>
      </c>
      <c r="BC260" s="7">
        <f t="shared" si="363"/>
        <v>1.2175945831827153</v>
      </c>
      <c r="BD260" s="7">
        <f t="shared" si="363"/>
        <v>1.2160787201009859</v>
      </c>
      <c r="BE260" s="7">
        <f t="shared" si="363"/>
        <v>1.2145628570192566</v>
      </c>
      <c r="BF260" s="7">
        <f t="shared" si="363"/>
        <v>1.2130469939375275</v>
      </c>
      <c r="BG260" s="7">
        <f t="shared" si="363"/>
        <v>1.2115311308557981</v>
      </c>
      <c r="BH260" s="7">
        <f t="shared" si="364"/>
        <v>1.2101992051946699</v>
      </c>
      <c r="BI260" s="7">
        <f t="shared" si="364"/>
        <v>1.208867279533542</v>
      </c>
      <c r="BJ260" s="7">
        <f t="shared" si="364"/>
        <v>1.2075353538724138</v>
      </c>
      <c r="BK260" s="7">
        <f t="shared" si="364"/>
        <v>1.2062034282112857</v>
      </c>
      <c r="BL260" s="7">
        <f t="shared" si="364"/>
        <v>1.2048715025501577</v>
      </c>
      <c r="BM260" s="7">
        <f t="shared" si="364"/>
        <v>1.2035395768890296</v>
      </c>
      <c r="BN260" s="7">
        <f t="shared" si="364"/>
        <v>1.2022076512279014</v>
      </c>
      <c r="BO260" s="7">
        <f t="shared" si="364"/>
        <v>1.2008757255667735</v>
      </c>
      <c r="BP260" s="7">
        <f t="shared" si="364"/>
        <v>1.1995437999056453</v>
      </c>
      <c r="BQ260" s="7">
        <f t="shared" si="364"/>
        <v>1.1982118742445171</v>
      </c>
      <c r="BR260" s="7">
        <f t="shared" si="365"/>
        <v>1.1968799485833892</v>
      </c>
      <c r="BS260" s="7">
        <f t="shared" si="365"/>
        <v>1.195548022922261</v>
      </c>
      <c r="BT260" s="7">
        <f t="shared" si="365"/>
        <v>1.1942160972611329</v>
      </c>
      <c r="BU260" s="7">
        <f t="shared" si="365"/>
        <v>1.1928841716000049</v>
      </c>
      <c r="BV260" s="7">
        <f t="shared" si="365"/>
        <v>1.1915522459388768</v>
      </c>
      <c r="BW260" s="7">
        <f t="shared" si="365"/>
        <v>1.1902203202777486</v>
      </c>
      <c r="BX260" s="7">
        <f t="shared" si="365"/>
        <v>1.1888883946166207</v>
      </c>
      <c r="BY260" s="7">
        <f t="shared" si="365"/>
        <v>1.1875564689554925</v>
      </c>
      <c r="BZ260" s="7">
        <f t="shared" si="365"/>
        <v>1.1862245432943643</v>
      </c>
      <c r="CA260" s="7">
        <f t="shared" si="365"/>
        <v>1.1848926176332364</v>
      </c>
      <c r="CB260" s="7">
        <f t="shared" si="365"/>
        <v>1.1835606919721082</v>
      </c>
      <c r="CC260" s="7">
        <f t="shared" si="365"/>
        <v>1.1822287663109801</v>
      </c>
      <c r="CD260" s="7">
        <f t="shared" si="365"/>
        <v>1.1808968406498521</v>
      </c>
      <c r="CE260" s="7">
        <f t="shared" si="365"/>
        <v>1.179564914988724</v>
      </c>
      <c r="CF260" s="7">
        <f t="shared" si="366"/>
        <v>1.1782791616151527</v>
      </c>
      <c r="CG260" s="7">
        <f t="shared" si="366"/>
        <v>1.1769934082415814</v>
      </c>
      <c r="CH260" s="7">
        <f t="shared" si="366"/>
        <v>1.1757076548680103</v>
      </c>
      <c r="CI260" s="7">
        <f t="shared" si="366"/>
        <v>1.174421901494439</v>
      </c>
      <c r="CJ260" s="7">
        <f t="shared" si="366"/>
        <v>1.1731361481208677</v>
      </c>
      <c r="CK260" s="7">
        <f t="shared" si="366"/>
        <v>1.1718503947472967</v>
      </c>
      <c r="CL260" s="7">
        <f t="shared" si="366"/>
        <v>1.1705646413737254</v>
      </c>
      <c r="CM260" s="7">
        <f t="shared" si="366"/>
        <v>1.1692788880001541</v>
      </c>
      <c r="CN260" s="7">
        <f t="shared" si="366"/>
        <v>1.1679931346265828</v>
      </c>
      <c r="CO260" s="7">
        <f t="shared" si="366"/>
        <v>1.1667073812530115</v>
      </c>
      <c r="CP260" s="7">
        <f t="shared" si="367"/>
        <v>1.1654216278794405</v>
      </c>
      <c r="CQ260" s="7">
        <f t="shared" si="367"/>
        <v>1.1641358745058692</v>
      </c>
      <c r="CR260" s="7">
        <f t="shared" si="367"/>
        <v>1.1628501211322979</v>
      </c>
      <c r="CS260" s="7">
        <f t="shared" si="367"/>
        <v>1.1615643677587268</v>
      </c>
      <c r="CT260" s="7">
        <f t="shared" si="367"/>
        <v>1.1602786143851556</v>
      </c>
      <c r="CU260" s="7">
        <f t="shared" si="367"/>
        <v>1.1589928610115843</v>
      </c>
      <c r="CV260" s="7">
        <f t="shared" si="367"/>
        <v>1.157707107638013</v>
      </c>
      <c r="CW260" s="7">
        <f t="shared" si="367"/>
        <v>1.1564213542644417</v>
      </c>
      <c r="CX260" s="7">
        <f t="shared" si="367"/>
        <v>1.1551356008908706</v>
      </c>
      <c r="CY260" s="7">
        <f t="shared" si="367"/>
        <v>1.1538498475172994</v>
      </c>
      <c r="CZ260" s="7">
        <f t="shared" si="367"/>
        <v>1.1525640941437281</v>
      </c>
      <c r="DA260" s="7">
        <f t="shared" si="367"/>
        <v>1.151278340770157</v>
      </c>
      <c r="DB260" s="7">
        <f t="shared" si="367"/>
        <v>1.1499925873965857</v>
      </c>
      <c r="DC260" s="7">
        <f t="shared" si="367"/>
        <v>1.1487068340230144</v>
      </c>
      <c r="DD260" s="7">
        <f t="shared" si="368"/>
        <v>1.1475437919535594</v>
      </c>
      <c r="DE260" s="7">
        <f t="shared" si="368"/>
        <v>1.1463807498841048</v>
      </c>
      <c r="DF260" s="7">
        <f t="shared" si="368"/>
        <v>1.1452177078146499</v>
      </c>
      <c r="DG260" s="7">
        <f t="shared" si="368"/>
        <v>1.1440546657451953</v>
      </c>
      <c r="DH260" s="7">
        <f t="shared" si="368"/>
        <v>1.1428916236757405</v>
      </c>
      <c r="DI260" s="7">
        <f t="shared" si="368"/>
        <v>1.1417285816062857</v>
      </c>
      <c r="DJ260" s="7">
        <f t="shared" si="368"/>
        <v>1.140565539536831</v>
      </c>
      <c r="DK260" s="7">
        <f t="shared" si="368"/>
        <v>1.1394024974673762</v>
      </c>
      <c r="DL260" s="7">
        <f t="shared" si="368"/>
        <v>1.1382394553979216</v>
      </c>
      <c r="DM260" s="7">
        <f t="shared" si="368"/>
        <v>1.1370764133284668</v>
      </c>
      <c r="DN260" s="7">
        <f t="shared" si="369"/>
        <v>1.1359133712590119</v>
      </c>
      <c r="DO260" s="7">
        <f t="shared" si="369"/>
        <v>1.1347503291895573</v>
      </c>
      <c r="DP260" s="7">
        <f t="shared" si="369"/>
        <v>1.1335872871201025</v>
      </c>
      <c r="DQ260" s="7">
        <f t="shared" si="369"/>
        <v>1.1324242450506476</v>
      </c>
      <c r="DR260" s="7">
        <f t="shared" si="369"/>
        <v>1.131261202981193</v>
      </c>
      <c r="DS260" s="7">
        <f t="shared" si="369"/>
        <v>1.1300981609117382</v>
      </c>
      <c r="DT260" s="7">
        <f t="shared" si="369"/>
        <v>1.1289351188422834</v>
      </c>
      <c r="DU260" s="7">
        <f t="shared" si="369"/>
        <v>1.1277720767728288</v>
      </c>
      <c r="DV260" s="7">
        <f t="shared" si="369"/>
        <v>1.1266090347033739</v>
      </c>
      <c r="DW260" s="7">
        <f t="shared" si="369"/>
        <v>1.1254459926339193</v>
      </c>
      <c r="DX260" s="7">
        <f t="shared" si="369"/>
        <v>1.1242829505644645</v>
      </c>
      <c r="DY260" s="7">
        <f t="shared" si="369"/>
        <v>1.1231199084950096</v>
      </c>
      <c r="DZ260" s="7">
        <f t="shared" si="369"/>
        <v>1.121956866425555</v>
      </c>
      <c r="EA260" s="7">
        <f t="shared" si="369"/>
        <v>1.1207938243561002</v>
      </c>
      <c r="EC260" s="1">
        <v>2.57</v>
      </c>
      <c r="ED260" s="4">
        <f t="shared" si="342"/>
        <v>1.25</v>
      </c>
      <c r="EE260" s="4">
        <f t="shared" si="343"/>
        <v>1.2490366002294233</v>
      </c>
      <c r="EF260" s="4">
        <f t="shared" si="344"/>
        <v>1.2418300616584388</v>
      </c>
      <c r="EG260" s="4">
        <f t="shared" si="345"/>
        <v>1.2297214878365494</v>
      </c>
      <c r="EH260" s="4">
        <f t="shared" si="346"/>
        <v>1.2115311308557981</v>
      </c>
      <c r="EI260" s="4">
        <f t="shared" si="347"/>
        <v>1.179564914988724</v>
      </c>
      <c r="EJ260" s="4">
        <f t="shared" si="348"/>
        <v>1.1487068340230144</v>
      </c>
      <c r="EK260" s="4">
        <f t="shared" si="349"/>
        <v>1.1207938243561004</v>
      </c>
    </row>
    <row r="261" spans="16:141" x14ac:dyDescent="0.35">
      <c r="P261" s="1">
        <f t="shared" si="370"/>
        <v>2.58</v>
      </c>
      <c r="Q261" s="7">
        <f t="shared" si="360"/>
        <v>1.25</v>
      </c>
      <c r="R261" s="7">
        <f t="shared" si="360"/>
        <v>1.2498431674792083</v>
      </c>
      <c r="S261" s="7">
        <f t="shared" si="360"/>
        <v>1.2496863349584169</v>
      </c>
      <c r="T261" s="7">
        <f t="shared" si="360"/>
        <v>1.2495295024376252</v>
      </c>
      <c r="U261" s="7">
        <f t="shared" si="360"/>
        <v>1.2493726699168337</v>
      </c>
      <c r="V261" s="7">
        <f t="shared" si="360"/>
        <v>1.249215837396042</v>
      </c>
      <c r="W261" s="7">
        <f t="shared" si="360"/>
        <v>1.2490590048752506</v>
      </c>
      <c r="X261" s="7">
        <f t="shared" si="361"/>
        <v>1.2484687720749841</v>
      </c>
      <c r="Y261" s="7">
        <f t="shared" si="361"/>
        <v>1.2478785392747174</v>
      </c>
      <c r="Z261" s="7">
        <f t="shared" si="361"/>
        <v>1.2472883064744509</v>
      </c>
      <c r="AA261" s="7">
        <f t="shared" si="361"/>
        <v>1.2466980736741844</v>
      </c>
      <c r="AB261" s="7">
        <f t="shared" si="361"/>
        <v>1.2461078408739179</v>
      </c>
      <c r="AC261" s="7">
        <f t="shared" si="361"/>
        <v>1.2455176080736514</v>
      </c>
      <c r="AD261" s="7">
        <f t="shared" si="361"/>
        <v>1.2449273752733847</v>
      </c>
      <c r="AE261" s="7">
        <f t="shared" si="361"/>
        <v>1.2443371424731182</v>
      </c>
      <c r="AF261" s="7">
        <f t="shared" si="361"/>
        <v>1.2437469096728517</v>
      </c>
      <c r="AG261" s="7">
        <f t="shared" si="361"/>
        <v>1.243156676872585</v>
      </c>
      <c r="AH261" s="7">
        <f t="shared" si="361"/>
        <v>1.2425664440723185</v>
      </c>
      <c r="AI261" s="7">
        <f t="shared" si="361"/>
        <v>1.241976211272052</v>
      </c>
      <c r="AJ261" s="7">
        <f t="shared" si="362"/>
        <v>1.2409866209900782</v>
      </c>
      <c r="AK261" s="7">
        <f t="shared" si="362"/>
        <v>1.2399970307081045</v>
      </c>
      <c r="AL261" s="7">
        <f t="shared" si="362"/>
        <v>1.2390074404261306</v>
      </c>
      <c r="AM261" s="7">
        <f t="shared" si="362"/>
        <v>1.238017850144157</v>
      </c>
      <c r="AN261" s="7">
        <f t="shared" si="362"/>
        <v>1.2370282598621831</v>
      </c>
      <c r="AO261" s="7">
        <f t="shared" si="362"/>
        <v>1.2360386695802095</v>
      </c>
      <c r="AP261" s="7">
        <f t="shared" si="362"/>
        <v>1.2350490792982356</v>
      </c>
      <c r="AQ261" s="7">
        <f t="shared" si="362"/>
        <v>1.2340594890162619</v>
      </c>
      <c r="AR261" s="7">
        <f t="shared" si="362"/>
        <v>1.2330698987342881</v>
      </c>
      <c r="AS261" s="7">
        <f t="shared" si="362"/>
        <v>1.2320803084523144</v>
      </c>
      <c r="AT261" s="7">
        <f t="shared" si="362"/>
        <v>1.2310907181703405</v>
      </c>
      <c r="AU261" s="7">
        <f t="shared" si="362"/>
        <v>1.2301011278883669</v>
      </c>
      <c r="AV261" s="7">
        <f t="shared" si="363"/>
        <v>1.2286022051347822</v>
      </c>
      <c r="AW261" s="7">
        <f t="shared" si="363"/>
        <v>1.2271032823811974</v>
      </c>
      <c r="AX261" s="7">
        <f t="shared" si="363"/>
        <v>1.2256043596276125</v>
      </c>
      <c r="AY261" s="7">
        <f t="shared" si="363"/>
        <v>1.2241054368740276</v>
      </c>
      <c r="AZ261" s="7">
        <f t="shared" si="363"/>
        <v>1.2226065141204427</v>
      </c>
      <c r="BA261" s="7">
        <f t="shared" si="363"/>
        <v>1.2211075913668576</v>
      </c>
      <c r="BB261" s="7">
        <f t="shared" si="363"/>
        <v>1.2196086686132728</v>
      </c>
      <c r="BC261" s="7">
        <f t="shared" si="363"/>
        <v>1.2181097458596879</v>
      </c>
      <c r="BD261" s="7">
        <f t="shared" si="363"/>
        <v>1.216610823106103</v>
      </c>
      <c r="BE261" s="7">
        <f t="shared" si="363"/>
        <v>1.2151119003525181</v>
      </c>
      <c r="BF261" s="7">
        <f t="shared" si="363"/>
        <v>1.2136129775989333</v>
      </c>
      <c r="BG261" s="7">
        <f t="shared" si="363"/>
        <v>1.2121140548453484</v>
      </c>
      <c r="BH261" s="7">
        <f t="shared" si="364"/>
        <v>1.2107915023394131</v>
      </c>
      <c r="BI261" s="7">
        <f t="shared" si="364"/>
        <v>1.2094689498334779</v>
      </c>
      <c r="BJ261" s="7">
        <f t="shared" si="364"/>
        <v>1.2081463973275428</v>
      </c>
      <c r="BK261" s="7">
        <f t="shared" si="364"/>
        <v>1.2068238448216075</v>
      </c>
      <c r="BL261" s="7">
        <f t="shared" si="364"/>
        <v>1.2055012923156725</v>
      </c>
      <c r="BM261" s="7">
        <f t="shared" si="364"/>
        <v>1.2041787398097372</v>
      </c>
      <c r="BN261" s="7">
        <f t="shared" si="364"/>
        <v>1.2028561873038022</v>
      </c>
      <c r="BO261" s="7">
        <f t="shared" si="364"/>
        <v>1.2015336347978671</v>
      </c>
      <c r="BP261" s="7">
        <f t="shared" si="364"/>
        <v>1.2002110822919319</v>
      </c>
      <c r="BQ261" s="7">
        <f t="shared" si="364"/>
        <v>1.1988885297859968</v>
      </c>
      <c r="BR261" s="7">
        <f t="shared" si="365"/>
        <v>1.1975659772800615</v>
      </c>
      <c r="BS261" s="7">
        <f t="shared" si="365"/>
        <v>1.1962434247741265</v>
      </c>
      <c r="BT261" s="7">
        <f t="shared" si="365"/>
        <v>1.1949208722681912</v>
      </c>
      <c r="BU261" s="7">
        <f t="shared" si="365"/>
        <v>1.1935983197622562</v>
      </c>
      <c r="BV261" s="7">
        <f t="shared" si="365"/>
        <v>1.1922757672563211</v>
      </c>
      <c r="BW261" s="7">
        <f t="shared" si="365"/>
        <v>1.1909532147503858</v>
      </c>
      <c r="BX261" s="7">
        <f t="shared" si="365"/>
        <v>1.1896306622444508</v>
      </c>
      <c r="BY261" s="7">
        <f t="shared" si="365"/>
        <v>1.1883081097385155</v>
      </c>
      <c r="BZ261" s="7">
        <f t="shared" si="365"/>
        <v>1.1869855572325805</v>
      </c>
      <c r="CA261" s="7">
        <f t="shared" si="365"/>
        <v>1.1856630047266454</v>
      </c>
      <c r="CB261" s="7">
        <f t="shared" si="365"/>
        <v>1.1843404522207102</v>
      </c>
      <c r="CC261" s="7">
        <f t="shared" si="365"/>
        <v>1.1830178997147751</v>
      </c>
      <c r="CD261" s="7">
        <f t="shared" si="365"/>
        <v>1.1816953472088398</v>
      </c>
      <c r="CE261" s="7">
        <f t="shared" si="365"/>
        <v>1.1803727947029048</v>
      </c>
      <c r="CF261" s="7">
        <f t="shared" si="366"/>
        <v>1.1790948959564489</v>
      </c>
      <c r="CG261" s="7">
        <f t="shared" si="366"/>
        <v>1.1778169972099926</v>
      </c>
      <c r="CH261" s="7">
        <f t="shared" si="366"/>
        <v>1.1765390984635364</v>
      </c>
      <c r="CI261" s="7">
        <f t="shared" si="366"/>
        <v>1.1752611997170803</v>
      </c>
      <c r="CJ261" s="7">
        <f t="shared" si="366"/>
        <v>1.173983300970624</v>
      </c>
      <c r="CK261" s="7">
        <f t="shared" si="366"/>
        <v>1.1727054022241679</v>
      </c>
      <c r="CL261" s="7">
        <f t="shared" si="366"/>
        <v>1.1714275034777117</v>
      </c>
      <c r="CM261" s="7">
        <f t="shared" si="366"/>
        <v>1.1701496047312556</v>
      </c>
      <c r="CN261" s="7">
        <f t="shared" si="366"/>
        <v>1.1688717059847993</v>
      </c>
      <c r="CO261" s="7">
        <f t="shared" si="366"/>
        <v>1.1675938072383432</v>
      </c>
      <c r="CP261" s="7">
        <f t="shared" si="367"/>
        <v>1.166315908491887</v>
      </c>
      <c r="CQ261" s="7">
        <f t="shared" si="367"/>
        <v>1.1650380097454307</v>
      </c>
      <c r="CR261" s="7">
        <f t="shared" si="367"/>
        <v>1.1637601109989746</v>
      </c>
      <c r="CS261" s="7">
        <f t="shared" si="367"/>
        <v>1.1624822122525185</v>
      </c>
      <c r="CT261" s="7">
        <f t="shared" si="367"/>
        <v>1.1612043135060621</v>
      </c>
      <c r="CU261" s="7">
        <f t="shared" si="367"/>
        <v>1.159926414759606</v>
      </c>
      <c r="CV261" s="7">
        <f t="shared" si="367"/>
        <v>1.1586485160131499</v>
      </c>
      <c r="CW261" s="7">
        <f t="shared" si="367"/>
        <v>1.1573706172666938</v>
      </c>
      <c r="CX261" s="7">
        <f t="shared" si="367"/>
        <v>1.1560927185202374</v>
      </c>
      <c r="CY261" s="7">
        <f t="shared" si="367"/>
        <v>1.1548148197737813</v>
      </c>
      <c r="CZ261" s="7">
        <f t="shared" si="367"/>
        <v>1.1535369210273252</v>
      </c>
      <c r="DA261" s="7">
        <f t="shared" si="367"/>
        <v>1.1522590222808688</v>
      </c>
      <c r="DB261" s="7">
        <f t="shared" si="367"/>
        <v>1.1509811235344127</v>
      </c>
      <c r="DC261" s="7">
        <f t="shared" si="367"/>
        <v>1.1497032247879566</v>
      </c>
      <c r="DD261" s="7">
        <f t="shared" si="368"/>
        <v>1.1485493094617842</v>
      </c>
      <c r="DE261" s="7">
        <f t="shared" si="368"/>
        <v>1.1473953941356119</v>
      </c>
      <c r="DF261" s="7">
        <f t="shared" si="368"/>
        <v>1.1462414788094397</v>
      </c>
      <c r="DG261" s="7">
        <f t="shared" si="368"/>
        <v>1.1450875634832676</v>
      </c>
      <c r="DH261" s="7">
        <f t="shared" si="368"/>
        <v>1.1439336481570952</v>
      </c>
      <c r="DI261" s="7">
        <f t="shared" si="368"/>
        <v>1.142779732830923</v>
      </c>
      <c r="DJ261" s="7">
        <f t="shared" si="368"/>
        <v>1.1416258175047509</v>
      </c>
      <c r="DK261" s="7">
        <f t="shared" si="368"/>
        <v>1.1404719021785787</v>
      </c>
      <c r="DL261" s="7">
        <f t="shared" si="368"/>
        <v>1.1393179868524064</v>
      </c>
      <c r="DM261" s="7">
        <f t="shared" si="368"/>
        <v>1.1381640715262342</v>
      </c>
      <c r="DN261" s="7">
        <f t="shared" si="369"/>
        <v>1.1370101562000619</v>
      </c>
      <c r="DO261" s="7">
        <f t="shared" si="369"/>
        <v>1.1358562408738897</v>
      </c>
      <c r="DP261" s="7">
        <f t="shared" si="369"/>
        <v>1.1347023255477175</v>
      </c>
      <c r="DQ261" s="7">
        <f t="shared" si="369"/>
        <v>1.1335484102215454</v>
      </c>
      <c r="DR261" s="7">
        <f t="shared" si="369"/>
        <v>1.132394494895373</v>
      </c>
      <c r="DS261" s="7">
        <f t="shared" si="369"/>
        <v>1.1312405795692009</v>
      </c>
      <c r="DT261" s="7">
        <f t="shared" si="369"/>
        <v>1.1300866642430285</v>
      </c>
      <c r="DU261" s="7">
        <f t="shared" si="369"/>
        <v>1.1289327489168564</v>
      </c>
      <c r="DV261" s="7">
        <f t="shared" si="369"/>
        <v>1.1277788335906842</v>
      </c>
      <c r="DW261" s="7">
        <f t="shared" si="369"/>
        <v>1.1266249182645121</v>
      </c>
      <c r="DX261" s="7">
        <f t="shared" si="369"/>
        <v>1.1254710029383397</v>
      </c>
      <c r="DY261" s="7">
        <f t="shared" si="369"/>
        <v>1.1243170876121675</v>
      </c>
      <c r="DZ261" s="7">
        <f t="shared" si="369"/>
        <v>1.1231631722859952</v>
      </c>
      <c r="EA261" s="7">
        <f t="shared" si="369"/>
        <v>1.122009256959823</v>
      </c>
      <c r="EC261" s="1">
        <v>2.58</v>
      </c>
      <c r="ED261" s="4">
        <f t="shared" si="342"/>
        <v>1.25</v>
      </c>
      <c r="EE261" s="4">
        <f t="shared" si="343"/>
        <v>1.2490590048752506</v>
      </c>
      <c r="EF261" s="4">
        <f t="shared" si="344"/>
        <v>1.241976211272052</v>
      </c>
      <c r="EG261" s="4">
        <f t="shared" si="345"/>
        <v>1.2301011278883669</v>
      </c>
      <c r="EH261" s="4">
        <f t="shared" si="346"/>
        <v>1.2121140548453482</v>
      </c>
      <c r="EI261" s="4">
        <f t="shared" si="347"/>
        <v>1.1803727947029048</v>
      </c>
      <c r="EJ261" s="4">
        <f t="shared" si="348"/>
        <v>1.1497032247879564</v>
      </c>
      <c r="EK261" s="4">
        <f t="shared" si="349"/>
        <v>1.122009256959823</v>
      </c>
    </row>
    <row r="262" spans="16:141" x14ac:dyDescent="0.35">
      <c r="P262" s="1">
        <f t="shared" si="370"/>
        <v>2.59</v>
      </c>
      <c r="Q262" s="7">
        <f t="shared" si="360"/>
        <v>1.2499999999999998</v>
      </c>
      <c r="R262" s="7">
        <f t="shared" si="360"/>
        <v>1.2498469015868461</v>
      </c>
      <c r="S262" s="7">
        <f t="shared" si="360"/>
        <v>1.2496938031736924</v>
      </c>
      <c r="T262" s="7">
        <f t="shared" si="360"/>
        <v>1.2495407047605389</v>
      </c>
      <c r="U262" s="7">
        <f t="shared" si="360"/>
        <v>1.2493876063473852</v>
      </c>
      <c r="V262" s="7">
        <f t="shared" si="360"/>
        <v>1.2492345079342315</v>
      </c>
      <c r="W262" s="7">
        <f t="shared" si="360"/>
        <v>1.2490814095210778</v>
      </c>
      <c r="X262" s="7">
        <f t="shared" si="361"/>
        <v>1.2485014888014603</v>
      </c>
      <c r="Y262" s="7">
        <f t="shared" si="361"/>
        <v>1.2479215680818427</v>
      </c>
      <c r="Z262" s="7">
        <f t="shared" si="361"/>
        <v>1.247341647362225</v>
      </c>
      <c r="AA262" s="7">
        <f t="shared" si="361"/>
        <v>1.2467617266426072</v>
      </c>
      <c r="AB262" s="7">
        <f t="shared" si="361"/>
        <v>1.2461818059229894</v>
      </c>
      <c r="AC262" s="7">
        <f t="shared" si="361"/>
        <v>1.2456018852033717</v>
      </c>
      <c r="AD262" s="7">
        <f t="shared" si="361"/>
        <v>1.2450219644837541</v>
      </c>
      <c r="AE262" s="7">
        <f t="shared" si="361"/>
        <v>1.2444420437641364</v>
      </c>
      <c r="AF262" s="7">
        <f t="shared" si="361"/>
        <v>1.2438621230445186</v>
      </c>
      <c r="AG262" s="7">
        <f t="shared" si="361"/>
        <v>1.2432822023249011</v>
      </c>
      <c r="AH262" s="7">
        <f t="shared" si="361"/>
        <v>1.2427022816052833</v>
      </c>
      <c r="AI262" s="7">
        <f t="shared" si="361"/>
        <v>1.2421223608856655</v>
      </c>
      <c r="AJ262" s="7">
        <f t="shared" si="362"/>
        <v>1.2411522281402088</v>
      </c>
      <c r="AK262" s="7">
        <f t="shared" si="362"/>
        <v>1.240182095394752</v>
      </c>
      <c r="AL262" s="7">
        <f t="shared" si="362"/>
        <v>1.2392119626492952</v>
      </c>
      <c r="AM262" s="7">
        <f t="shared" si="362"/>
        <v>1.2382418299038385</v>
      </c>
      <c r="AN262" s="7">
        <f t="shared" si="362"/>
        <v>1.2372716971583817</v>
      </c>
      <c r="AO262" s="7">
        <f t="shared" si="362"/>
        <v>1.2363015644129249</v>
      </c>
      <c r="AP262" s="7">
        <f t="shared" si="362"/>
        <v>1.2353314316674682</v>
      </c>
      <c r="AQ262" s="7">
        <f t="shared" si="362"/>
        <v>1.2343612989220114</v>
      </c>
      <c r="AR262" s="7">
        <f t="shared" si="362"/>
        <v>1.2333911661765546</v>
      </c>
      <c r="AS262" s="7">
        <f t="shared" si="362"/>
        <v>1.2324210334310979</v>
      </c>
      <c r="AT262" s="7">
        <f t="shared" si="362"/>
        <v>1.2314509006856411</v>
      </c>
      <c r="AU262" s="7">
        <f t="shared" si="362"/>
        <v>1.2304807679401844</v>
      </c>
      <c r="AV262" s="7">
        <f t="shared" si="363"/>
        <v>1.2289987855147437</v>
      </c>
      <c r="AW262" s="7">
        <f t="shared" si="363"/>
        <v>1.2275168030893033</v>
      </c>
      <c r="AX262" s="7">
        <f t="shared" si="363"/>
        <v>1.2260348206638627</v>
      </c>
      <c r="AY262" s="7">
        <f t="shared" si="363"/>
        <v>1.2245528382384223</v>
      </c>
      <c r="AZ262" s="7">
        <f t="shared" si="363"/>
        <v>1.2230708558129817</v>
      </c>
      <c r="BA262" s="7">
        <f t="shared" si="363"/>
        <v>1.2215888733875411</v>
      </c>
      <c r="BB262" s="7">
        <f t="shared" si="363"/>
        <v>1.2201068909621007</v>
      </c>
      <c r="BC262" s="7">
        <f t="shared" si="363"/>
        <v>1.2186249085366601</v>
      </c>
      <c r="BD262" s="7">
        <f t="shared" si="363"/>
        <v>1.2171429261112197</v>
      </c>
      <c r="BE262" s="7">
        <f t="shared" si="363"/>
        <v>1.215660943685779</v>
      </c>
      <c r="BF262" s="7">
        <f t="shared" si="363"/>
        <v>1.2141789612603384</v>
      </c>
      <c r="BG262" s="7">
        <f t="shared" si="363"/>
        <v>1.212696978834898</v>
      </c>
      <c r="BH262" s="7">
        <f t="shared" si="364"/>
        <v>1.2113837994841559</v>
      </c>
      <c r="BI262" s="7">
        <f t="shared" si="364"/>
        <v>1.2100706201334137</v>
      </c>
      <c r="BJ262" s="7">
        <f t="shared" si="364"/>
        <v>1.2087574407826716</v>
      </c>
      <c r="BK262" s="7">
        <f t="shared" si="364"/>
        <v>1.2074442614319292</v>
      </c>
      <c r="BL262" s="7">
        <f t="shared" si="364"/>
        <v>1.206131082081187</v>
      </c>
      <c r="BM262" s="7">
        <f t="shared" si="364"/>
        <v>1.2048179027304449</v>
      </c>
      <c r="BN262" s="7">
        <f t="shared" si="364"/>
        <v>1.2035047233797027</v>
      </c>
      <c r="BO262" s="7">
        <f t="shared" si="364"/>
        <v>1.2021915440289606</v>
      </c>
      <c r="BP262" s="7">
        <f t="shared" si="364"/>
        <v>1.2008783646782182</v>
      </c>
      <c r="BQ262" s="7">
        <f t="shared" si="364"/>
        <v>1.199565185327476</v>
      </c>
      <c r="BR262" s="7">
        <f t="shared" si="365"/>
        <v>1.1982520059767339</v>
      </c>
      <c r="BS262" s="7">
        <f t="shared" si="365"/>
        <v>1.1969388266259917</v>
      </c>
      <c r="BT262" s="7">
        <f t="shared" si="365"/>
        <v>1.1956256472752496</v>
      </c>
      <c r="BU262" s="7">
        <f t="shared" si="365"/>
        <v>1.1943124679245074</v>
      </c>
      <c r="BV262" s="7">
        <f t="shared" si="365"/>
        <v>1.1929992885737652</v>
      </c>
      <c r="BW262" s="7">
        <f t="shared" si="365"/>
        <v>1.1916861092230229</v>
      </c>
      <c r="BX262" s="7">
        <f t="shared" si="365"/>
        <v>1.1903729298722807</v>
      </c>
      <c r="BY262" s="7">
        <f t="shared" si="365"/>
        <v>1.1890597505215386</v>
      </c>
      <c r="BZ262" s="7">
        <f t="shared" si="365"/>
        <v>1.1877465711707964</v>
      </c>
      <c r="CA262" s="7">
        <f t="shared" si="365"/>
        <v>1.1864333918200543</v>
      </c>
      <c r="CB262" s="7">
        <f t="shared" si="365"/>
        <v>1.1851202124693119</v>
      </c>
      <c r="CC262" s="7">
        <f t="shared" si="365"/>
        <v>1.1838070331185697</v>
      </c>
      <c r="CD262" s="7">
        <f t="shared" si="365"/>
        <v>1.1824938537678276</v>
      </c>
      <c r="CE262" s="7">
        <f t="shared" si="365"/>
        <v>1.1811806744170854</v>
      </c>
      <c r="CF262" s="7">
        <f t="shared" si="366"/>
        <v>1.1799106302977442</v>
      </c>
      <c r="CG262" s="7">
        <f t="shared" si="366"/>
        <v>1.1786405861784031</v>
      </c>
      <c r="CH262" s="7">
        <f t="shared" si="366"/>
        <v>1.1773705420590621</v>
      </c>
      <c r="CI262" s="7">
        <f t="shared" si="366"/>
        <v>1.1761004979397209</v>
      </c>
      <c r="CJ262" s="7">
        <f t="shared" si="366"/>
        <v>1.1748304538203798</v>
      </c>
      <c r="CK262" s="7">
        <f t="shared" si="366"/>
        <v>1.1735604097010386</v>
      </c>
      <c r="CL262" s="7">
        <f t="shared" si="366"/>
        <v>1.1722903655816974</v>
      </c>
      <c r="CM262" s="7">
        <f t="shared" si="366"/>
        <v>1.1710203214623565</v>
      </c>
      <c r="CN262" s="7">
        <f t="shared" si="366"/>
        <v>1.1697502773430153</v>
      </c>
      <c r="CO262" s="7">
        <f t="shared" si="366"/>
        <v>1.1684802332236741</v>
      </c>
      <c r="CP262" s="7">
        <f t="shared" si="367"/>
        <v>1.1672101891043329</v>
      </c>
      <c r="CQ262" s="7">
        <f t="shared" si="367"/>
        <v>1.165940144984992</v>
      </c>
      <c r="CR262" s="7">
        <f t="shared" si="367"/>
        <v>1.1646701008656508</v>
      </c>
      <c r="CS262" s="7">
        <f t="shared" si="367"/>
        <v>1.1634000567463096</v>
      </c>
      <c r="CT262" s="7">
        <f t="shared" si="367"/>
        <v>1.1621300126269685</v>
      </c>
      <c r="CU262" s="7">
        <f t="shared" si="367"/>
        <v>1.1608599685076273</v>
      </c>
      <c r="CV262" s="7">
        <f t="shared" si="367"/>
        <v>1.1595899243882863</v>
      </c>
      <c r="CW262" s="7">
        <f t="shared" si="367"/>
        <v>1.1583198802689452</v>
      </c>
      <c r="CX262" s="7">
        <f t="shared" si="367"/>
        <v>1.157049836149604</v>
      </c>
      <c r="CY262" s="7">
        <f t="shared" si="367"/>
        <v>1.1557797920302628</v>
      </c>
      <c r="CZ262" s="7">
        <f t="shared" si="367"/>
        <v>1.1545097479109216</v>
      </c>
      <c r="DA262" s="7">
        <f t="shared" si="367"/>
        <v>1.1532397037915807</v>
      </c>
      <c r="DB262" s="7">
        <f t="shared" si="367"/>
        <v>1.1519696596722395</v>
      </c>
      <c r="DC262" s="7">
        <f t="shared" si="367"/>
        <v>1.1506996155528983</v>
      </c>
      <c r="DD262" s="7">
        <f t="shared" si="368"/>
        <v>1.1495548269700089</v>
      </c>
      <c r="DE262" s="7">
        <f t="shared" si="368"/>
        <v>1.1484100383871192</v>
      </c>
      <c r="DF262" s="7">
        <f t="shared" si="368"/>
        <v>1.1472652498042295</v>
      </c>
      <c r="DG262" s="7">
        <f t="shared" si="368"/>
        <v>1.1461204612213398</v>
      </c>
      <c r="DH262" s="7">
        <f t="shared" si="368"/>
        <v>1.1449756726384501</v>
      </c>
      <c r="DI262" s="7">
        <f t="shared" si="368"/>
        <v>1.1438308840555604</v>
      </c>
      <c r="DJ262" s="7">
        <f t="shared" si="368"/>
        <v>1.1426860954726707</v>
      </c>
      <c r="DK262" s="7">
        <f t="shared" si="368"/>
        <v>1.1415413068897811</v>
      </c>
      <c r="DL262" s="7">
        <f t="shared" si="368"/>
        <v>1.1403965183068914</v>
      </c>
      <c r="DM262" s="7">
        <f t="shared" si="368"/>
        <v>1.1392517297240017</v>
      </c>
      <c r="DN262" s="7">
        <f t="shared" si="369"/>
        <v>1.1381069411411118</v>
      </c>
      <c r="DO262" s="7">
        <f t="shared" si="369"/>
        <v>1.1369621525582221</v>
      </c>
      <c r="DP262" s="7">
        <f t="shared" si="369"/>
        <v>1.1358173639753324</v>
      </c>
      <c r="DQ262" s="7">
        <f t="shared" si="369"/>
        <v>1.1346725753924427</v>
      </c>
      <c r="DR262" s="7">
        <f t="shared" si="369"/>
        <v>1.133527786809553</v>
      </c>
      <c r="DS262" s="7">
        <f t="shared" si="369"/>
        <v>1.1323829982266633</v>
      </c>
      <c r="DT262" s="7">
        <f t="shared" si="369"/>
        <v>1.1312382096437736</v>
      </c>
      <c r="DU262" s="7">
        <f t="shared" si="369"/>
        <v>1.130093421060884</v>
      </c>
      <c r="DV262" s="7">
        <f t="shared" si="369"/>
        <v>1.1289486324779943</v>
      </c>
      <c r="DW262" s="7">
        <f t="shared" si="369"/>
        <v>1.1278038438951046</v>
      </c>
      <c r="DX262" s="7">
        <f t="shared" si="369"/>
        <v>1.1266590553122149</v>
      </c>
      <c r="DY262" s="7">
        <f t="shared" si="369"/>
        <v>1.1255142667293252</v>
      </c>
      <c r="DZ262" s="7">
        <f t="shared" si="369"/>
        <v>1.1243694781464355</v>
      </c>
      <c r="EA262" s="7">
        <f t="shared" si="369"/>
        <v>1.1232246895635458</v>
      </c>
      <c r="EC262" s="1">
        <v>2.59</v>
      </c>
      <c r="ED262" s="4">
        <f t="shared" si="342"/>
        <v>1.25</v>
      </c>
      <c r="EE262" s="4">
        <f t="shared" si="343"/>
        <v>1.249081409521078</v>
      </c>
      <c r="EF262" s="4">
        <f t="shared" si="344"/>
        <v>1.2421223608856655</v>
      </c>
      <c r="EG262" s="4">
        <f t="shared" si="345"/>
        <v>1.2304807679401844</v>
      </c>
      <c r="EH262" s="4">
        <f t="shared" si="346"/>
        <v>1.212696978834898</v>
      </c>
      <c r="EI262" s="4">
        <f t="shared" si="347"/>
        <v>1.1811806744170854</v>
      </c>
      <c r="EJ262" s="4">
        <f t="shared" si="348"/>
        <v>1.1506996155528983</v>
      </c>
      <c r="EK262" s="4">
        <f t="shared" si="349"/>
        <v>1.1232246895635456</v>
      </c>
    </row>
    <row r="263" spans="16:141" x14ac:dyDescent="0.35">
      <c r="P263" s="1">
        <f t="shared" si="370"/>
        <v>2.6</v>
      </c>
      <c r="Q263" s="7">
        <f t="shared" si="360"/>
        <v>1.25</v>
      </c>
      <c r="R263" s="7">
        <f t="shared" si="360"/>
        <v>1.2498506356944843</v>
      </c>
      <c r="S263" s="7">
        <f t="shared" si="360"/>
        <v>1.2497012713889684</v>
      </c>
      <c r="T263" s="7">
        <f t="shared" si="360"/>
        <v>1.2495519070834527</v>
      </c>
      <c r="U263" s="7">
        <f t="shared" si="360"/>
        <v>1.2494025427779369</v>
      </c>
      <c r="V263" s="7">
        <f t="shared" si="360"/>
        <v>1.249253178472421</v>
      </c>
      <c r="W263" s="7">
        <f t="shared" si="360"/>
        <v>1.2491038141669053</v>
      </c>
      <c r="X263" s="7">
        <f t="shared" si="361"/>
        <v>1.2485342055279365</v>
      </c>
      <c r="Y263" s="7">
        <f t="shared" si="361"/>
        <v>1.2479645968889677</v>
      </c>
      <c r="Z263" s="7">
        <f t="shared" si="361"/>
        <v>1.2473949882499986</v>
      </c>
      <c r="AA263" s="7">
        <f t="shared" si="361"/>
        <v>1.2468253796110298</v>
      </c>
      <c r="AB263" s="7">
        <f t="shared" si="361"/>
        <v>1.246255770972061</v>
      </c>
      <c r="AC263" s="7">
        <f t="shared" si="361"/>
        <v>1.2456861623330922</v>
      </c>
      <c r="AD263" s="7">
        <f t="shared" si="361"/>
        <v>1.2451165536941233</v>
      </c>
      <c r="AE263" s="7">
        <f t="shared" si="361"/>
        <v>1.2445469450551545</v>
      </c>
      <c r="AF263" s="7">
        <f t="shared" si="361"/>
        <v>1.2439773364161857</v>
      </c>
      <c r="AG263" s="7">
        <f t="shared" si="361"/>
        <v>1.2434077277772166</v>
      </c>
      <c r="AH263" s="7">
        <f t="shared" si="361"/>
        <v>1.2428381191382478</v>
      </c>
      <c r="AI263" s="7">
        <f t="shared" si="361"/>
        <v>1.242268510499279</v>
      </c>
      <c r="AJ263" s="7">
        <f t="shared" si="362"/>
        <v>1.2413178352903396</v>
      </c>
      <c r="AK263" s="7">
        <f t="shared" si="362"/>
        <v>1.2403671600813997</v>
      </c>
      <c r="AL263" s="7">
        <f t="shared" si="362"/>
        <v>1.23941648487246</v>
      </c>
      <c r="AM263" s="7">
        <f t="shared" si="362"/>
        <v>1.2384658096635202</v>
      </c>
      <c r="AN263" s="7">
        <f t="shared" si="362"/>
        <v>1.2375151344545805</v>
      </c>
      <c r="AO263" s="7">
        <f t="shared" si="362"/>
        <v>1.2365644592456406</v>
      </c>
      <c r="AP263" s="7">
        <f t="shared" si="362"/>
        <v>1.235613784036701</v>
      </c>
      <c r="AQ263" s="7">
        <f t="shared" si="362"/>
        <v>1.2346631088277613</v>
      </c>
      <c r="AR263" s="7">
        <f t="shared" si="362"/>
        <v>1.2337124336188214</v>
      </c>
      <c r="AS263" s="7">
        <f t="shared" si="362"/>
        <v>1.2327617584098818</v>
      </c>
      <c r="AT263" s="7">
        <f t="shared" si="362"/>
        <v>1.2318110832009419</v>
      </c>
      <c r="AU263" s="7">
        <f t="shared" si="362"/>
        <v>1.2308604079920022</v>
      </c>
      <c r="AV263" s="7">
        <f t="shared" si="363"/>
        <v>1.2293953658947059</v>
      </c>
      <c r="AW263" s="7">
        <f t="shared" si="363"/>
        <v>1.2279303237974097</v>
      </c>
      <c r="AX263" s="7">
        <f t="shared" si="363"/>
        <v>1.2264652817001136</v>
      </c>
      <c r="AY263" s="7">
        <f t="shared" si="363"/>
        <v>1.2250002396028175</v>
      </c>
      <c r="AZ263" s="7">
        <f t="shared" si="363"/>
        <v>1.2235351975055213</v>
      </c>
      <c r="BA263" s="7">
        <f t="shared" si="363"/>
        <v>1.2220701554082249</v>
      </c>
      <c r="BB263" s="7">
        <f t="shared" si="363"/>
        <v>1.2206051133109288</v>
      </c>
      <c r="BC263" s="7">
        <f t="shared" si="363"/>
        <v>1.2191400712136327</v>
      </c>
      <c r="BD263" s="7">
        <f t="shared" si="363"/>
        <v>1.2176750291163365</v>
      </c>
      <c r="BE263" s="7">
        <f t="shared" si="363"/>
        <v>1.2162099870190404</v>
      </c>
      <c r="BF263" s="7">
        <f t="shared" si="363"/>
        <v>1.2147449449217442</v>
      </c>
      <c r="BG263" s="7">
        <f t="shared" si="363"/>
        <v>1.2132799028244481</v>
      </c>
      <c r="BH263" s="7">
        <f t="shared" si="364"/>
        <v>1.2119760966288988</v>
      </c>
      <c r="BI263" s="7">
        <f t="shared" si="364"/>
        <v>1.2106722904333496</v>
      </c>
      <c r="BJ263" s="7">
        <f t="shared" si="364"/>
        <v>1.2093684842378003</v>
      </c>
      <c r="BK263" s="7">
        <f t="shared" si="364"/>
        <v>1.208064678042251</v>
      </c>
      <c r="BL263" s="7">
        <f t="shared" si="364"/>
        <v>1.2067608718467018</v>
      </c>
      <c r="BM263" s="7">
        <f t="shared" si="364"/>
        <v>1.2054570656511525</v>
      </c>
      <c r="BN263" s="7">
        <f t="shared" si="364"/>
        <v>1.2041532594556033</v>
      </c>
      <c r="BO263" s="7">
        <f t="shared" si="364"/>
        <v>1.202849453260054</v>
      </c>
      <c r="BP263" s="7">
        <f t="shared" si="364"/>
        <v>1.2015456470645047</v>
      </c>
      <c r="BQ263" s="7">
        <f t="shared" si="364"/>
        <v>1.2002418408689555</v>
      </c>
      <c r="BR263" s="7">
        <f t="shared" si="365"/>
        <v>1.1989380346734062</v>
      </c>
      <c r="BS263" s="7">
        <f t="shared" si="365"/>
        <v>1.1976342284778569</v>
      </c>
      <c r="BT263" s="7">
        <f t="shared" si="365"/>
        <v>1.1963304222823077</v>
      </c>
      <c r="BU263" s="7">
        <f t="shared" si="365"/>
        <v>1.1950266160867584</v>
      </c>
      <c r="BV263" s="7">
        <f t="shared" si="365"/>
        <v>1.1937228098912092</v>
      </c>
      <c r="BW263" s="7">
        <f t="shared" si="365"/>
        <v>1.1924190036956599</v>
      </c>
      <c r="BX263" s="7">
        <f t="shared" si="365"/>
        <v>1.1911151975001109</v>
      </c>
      <c r="BY263" s="7">
        <f t="shared" si="365"/>
        <v>1.1898113913045616</v>
      </c>
      <c r="BZ263" s="7">
        <f t="shared" si="365"/>
        <v>1.1885075851090123</v>
      </c>
      <c r="CA263" s="7">
        <f t="shared" si="365"/>
        <v>1.1872037789134631</v>
      </c>
      <c r="CB263" s="7">
        <f t="shared" si="365"/>
        <v>1.1858999727179138</v>
      </c>
      <c r="CC263" s="7">
        <f t="shared" si="365"/>
        <v>1.1845961665223645</v>
      </c>
      <c r="CD263" s="7">
        <f t="shared" si="365"/>
        <v>1.1832923603268153</v>
      </c>
      <c r="CE263" s="7">
        <f t="shared" si="365"/>
        <v>1.181988554131266</v>
      </c>
      <c r="CF263" s="7">
        <f t="shared" si="366"/>
        <v>1.18072636463904</v>
      </c>
      <c r="CG263" s="7">
        <f t="shared" si="366"/>
        <v>1.1794641751468138</v>
      </c>
      <c r="CH263" s="7">
        <f t="shared" si="366"/>
        <v>1.1782019856545878</v>
      </c>
      <c r="CI263" s="7">
        <f t="shared" si="366"/>
        <v>1.1769397961623618</v>
      </c>
      <c r="CJ263" s="7">
        <f t="shared" si="366"/>
        <v>1.1756776066701358</v>
      </c>
      <c r="CK263" s="7">
        <f t="shared" si="366"/>
        <v>1.1744154171779095</v>
      </c>
      <c r="CL263" s="7">
        <f t="shared" si="366"/>
        <v>1.1731532276856835</v>
      </c>
      <c r="CM263" s="7">
        <f t="shared" si="366"/>
        <v>1.1718910381934575</v>
      </c>
      <c r="CN263" s="7">
        <f t="shared" si="366"/>
        <v>1.1706288487012313</v>
      </c>
      <c r="CO263" s="7">
        <f t="shared" si="366"/>
        <v>1.1693666592090053</v>
      </c>
      <c r="CP263" s="7">
        <f t="shared" si="367"/>
        <v>1.1681044697167793</v>
      </c>
      <c r="CQ263" s="7">
        <f t="shared" si="367"/>
        <v>1.1668422802245533</v>
      </c>
      <c r="CR263" s="7">
        <f t="shared" si="367"/>
        <v>1.165580090732327</v>
      </c>
      <c r="CS263" s="7">
        <f t="shared" si="367"/>
        <v>1.164317901240101</v>
      </c>
      <c r="CT263" s="7">
        <f t="shared" si="367"/>
        <v>1.163055711747875</v>
      </c>
      <c r="CU263" s="7">
        <f t="shared" si="367"/>
        <v>1.1617935222556488</v>
      </c>
      <c r="CV263" s="7">
        <f t="shared" si="367"/>
        <v>1.1605313327634228</v>
      </c>
      <c r="CW263" s="7">
        <f t="shared" si="367"/>
        <v>1.1592691432711968</v>
      </c>
      <c r="CX263" s="7">
        <f t="shared" si="367"/>
        <v>1.1580069537789706</v>
      </c>
      <c r="CY263" s="7">
        <f t="shared" si="367"/>
        <v>1.1567447642867446</v>
      </c>
      <c r="CZ263" s="7">
        <f t="shared" si="367"/>
        <v>1.1554825747945185</v>
      </c>
      <c r="DA263" s="7">
        <f t="shared" si="367"/>
        <v>1.1542203853022925</v>
      </c>
      <c r="DB263" s="7">
        <f t="shared" si="367"/>
        <v>1.1529581958100663</v>
      </c>
      <c r="DC263" s="7">
        <f t="shared" si="367"/>
        <v>1.1516960063178403</v>
      </c>
      <c r="DD263" s="7">
        <f t="shared" si="368"/>
        <v>1.1505603444782331</v>
      </c>
      <c r="DE263" s="7">
        <f t="shared" si="368"/>
        <v>1.1494246826386258</v>
      </c>
      <c r="DF263" s="7">
        <f t="shared" si="368"/>
        <v>1.1482890207990188</v>
      </c>
      <c r="DG263" s="7">
        <f t="shared" si="368"/>
        <v>1.1471533589594116</v>
      </c>
      <c r="DH263" s="7">
        <f t="shared" si="368"/>
        <v>1.1460176971198044</v>
      </c>
      <c r="DI263" s="7">
        <f t="shared" si="368"/>
        <v>1.1448820352801974</v>
      </c>
      <c r="DJ263" s="7">
        <f t="shared" si="368"/>
        <v>1.1437463734405902</v>
      </c>
      <c r="DK263" s="7">
        <f t="shared" si="368"/>
        <v>1.1426107116009829</v>
      </c>
      <c r="DL263" s="7">
        <f t="shared" si="368"/>
        <v>1.1414750497613757</v>
      </c>
      <c r="DM263" s="7">
        <f t="shared" si="368"/>
        <v>1.1403393879217685</v>
      </c>
      <c r="DN263" s="7">
        <f t="shared" si="369"/>
        <v>1.1392037260821615</v>
      </c>
      <c r="DO263" s="7">
        <f t="shared" si="369"/>
        <v>1.1380680642425542</v>
      </c>
      <c r="DP263" s="7">
        <f t="shared" si="369"/>
        <v>1.136932402402947</v>
      </c>
      <c r="DQ263" s="7">
        <f t="shared" si="369"/>
        <v>1.13579674056334</v>
      </c>
      <c r="DR263" s="7">
        <f t="shared" si="369"/>
        <v>1.1346610787237328</v>
      </c>
      <c r="DS263" s="7">
        <f t="shared" si="369"/>
        <v>1.1335254168841256</v>
      </c>
      <c r="DT263" s="7">
        <f t="shared" si="369"/>
        <v>1.1323897550445183</v>
      </c>
      <c r="DU263" s="7">
        <f t="shared" si="369"/>
        <v>1.1312540932049111</v>
      </c>
      <c r="DV263" s="7">
        <f t="shared" si="369"/>
        <v>1.1301184313653041</v>
      </c>
      <c r="DW263" s="7">
        <f t="shared" si="369"/>
        <v>1.1289827695256969</v>
      </c>
      <c r="DX263" s="7">
        <f t="shared" si="369"/>
        <v>1.1278471076860896</v>
      </c>
      <c r="DY263" s="7">
        <f t="shared" si="369"/>
        <v>1.1267114458464826</v>
      </c>
      <c r="DZ263" s="7">
        <f t="shared" si="369"/>
        <v>1.1255757840068754</v>
      </c>
      <c r="EA263" s="7">
        <f t="shared" si="369"/>
        <v>1.1244401221672682</v>
      </c>
      <c r="EC263" s="1">
        <v>2.6</v>
      </c>
      <c r="ED263" s="4">
        <f t="shared" si="342"/>
        <v>1.25</v>
      </c>
      <c r="EE263" s="4">
        <f t="shared" si="343"/>
        <v>1.2491038141669053</v>
      </c>
      <c r="EF263" s="4">
        <f t="shared" si="344"/>
        <v>1.242268510499279</v>
      </c>
      <c r="EG263" s="4">
        <f t="shared" si="345"/>
        <v>1.230860407992002</v>
      </c>
      <c r="EH263" s="4">
        <f t="shared" si="346"/>
        <v>1.2132799028244481</v>
      </c>
      <c r="EI263" s="4">
        <f t="shared" si="347"/>
        <v>1.181988554131266</v>
      </c>
      <c r="EJ263" s="4">
        <f t="shared" si="348"/>
        <v>1.1516960063178403</v>
      </c>
      <c r="EK263" s="4">
        <f t="shared" si="349"/>
        <v>1.1244401221672682</v>
      </c>
    </row>
    <row r="264" spans="16:141" x14ac:dyDescent="0.35">
      <c r="P264" s="1">
        <f t="shared" si="370"/>
        <v>2.61</v>
      </c>
      <c r="Q264" s="7">
        <f t="shared" ref="Q264:W273" si="371">TREND($ED264:$EE264,$ED$2:$EE$2,Q$2)</f>
        <v>1.25</v>
      </c>
      <c r="R264" s="7">
        <f t="shared" si="371"/>
        <v>1.2498543698021221</v>
      </c>
      <c r="S264" s="7">
        <f t="shared" si="371"/>
        <v>1.2497087396042443</v>
      </c>
      <c r="T264" s="7">
        <f t="shared" si="371"/>
        <v>1.2495631094063664</v>
      </c>
      <c r="U264" s="7">
        <f t="shared" si="371"/>
        <v>1.2494174792084884</v>
      </c>
      <c r="V264" s="7">
        <f t="shared" si="371"/>
        <v>1.2492718490106107</v>
      </c>
      <c r="W264" s="7">
        <f t="shared" si="371"/>
        <v>1.2491262188127328</v>
      </c>
      <c r="X264" s="7">
        <f t="shared" ref="X264:AI273" si="372">TREND($EE264:$EF264,$EE$2:$EF$2,X$2)</f>
        <v>1.2485669222544127</v>
      </c>
      <c r="Y264" s="7">
        <f t="shared" si="372"/>
        <v>1.2480076256960928</v>
      </c>
      <c r="Z264" s="7">
        <f t="shared" si="372"/>
        <v>1.2474483291377727</v>
      </c>
      <c r="AA264" s="7">
        <f t="shared" si="372"/>
        <v>1.2468890325794526</v>
      </c>
      <c r="AB264" s="7">
        <f t="shared" si="372"/>
        <v>1.2463297360211327</v>
      </c>
      <c r="AC264" s="7">
        <f t="shared" si="372"/>
        <v>1.2457704394628126</v>
      </c>
      <c r="AD264" s="7">
        <f t="shared" si="372"/>
        <v>1.2452111429044925</v>
      </c>
      <c r="AE264" s="7">
        <f t="shared" si="372"/>
        <v>1.2446518463461727</v>
      </c>
      <c r="AF264" s="7">
        <f t="shared" si="372"/>
        <v>1.2440925497878526</v>
      </c>
      <c r="AG264" s="7">
        <f t="shared" si="372"/>
        <v>1.2435332532295325</v>
      </c>
      <c r="AH264" s="7">
        <f t="shared" si="372"/>
        <v>1.2429739566712126</v>
      </c>
      <c r="AI264" s="7">
        <f t="shared" si="372"/>
        <v>1.2424146601128925</v>
      </c>
      <c r="AJ264" s="7">
        <f t="shared" ref="AJ264:AU273" si="373">TREND($EF264:$EG264,$EF$2:$EG$2,AJ$2)</f>
        <v>1.2414834424404697</v>
      </c>
      <c r="AK264" s="7">
        <f t="shared" si="373"/>
        <v>1.2405522247680469</v>
      </c>
      <c r="AL264" s="7">
        <f t="shared" si="373"/>
        <v>1.2396210070956242</v>
      </c>
      <c r="AM264" s="7">
        <f t="shared" si="373"/>
        <v>1.2386897894232014</v>
      </c>
      <c r="AN264" s="7">
        <f t="shared" si="373"/>
        <v>1.2377585717507786</v>
      </c>
      <c r="AO264" s="7">
        <f t="shared" si="373"/>
        <v>1.2368273540783559</v>
      </c>
      <c r="AP264" s="7">
        <f t="shared" si="373"/>
        <v>1.2358961364059333</v>
      </c>
      <c r="AQ264" s="7">
        <f t="shared" si="373"/>
        <v>1.2349649187335106</v>
      </c>
      <c r="AR264" s="7">
        <f t="shared" si="373"/>
        <v>1.2340337010610878</v>
      </c>
      <c r="AS264" s="7">
        <f t="shared" si="373"/>
        <v>1.233102483388665</v>
      </c>
      <c r="AT264" s="7">
        <f t="shared" si="373"/>
        <v>1.2321712657162422</v>
      </c>
      <c r="AU264" s="7">
        <f t="shared" si="373"/>
        <v>1.2312400480438195</v>
      </c>
      <c r="AV264" s="7">
        <f t="shared" ref="AV264:BG273" si="374">TREND($EG264:$EH264,$EG$2:$EH$2,AV$2)</f>
        <v>1.2297919462746676</v>
      </c>
      <c r="AW264" s="7">
        <f t="shared" si="374"/>
        <v>1.2283438445055159</v>
      </c>
      <c r="AX264" s="7">
        <f t="shared" si="374"/>
        <v>1.2268957427363643</v>
      </c>
      <c r="AY264" s="7">
        <f t="shared" si="374"/>
        <v>1.2254476409672124</v>
      </c>
      <c r="AZ264" s="7">
        <f t="shared" si="374"/>
        <v>1.2239995391980605</v>
      </c>
      <c r="BA264" s="7">
        <f t="shared" si="374"/>
        <v>1.2225514374289088</v>
      </c>
      <c r="BB264" s="7">
        <f t="shared" si="374"/>
        <v>1.2211033356597571</v>
      </c>
      <c r="BC264" s="7">
        <f t="shared" si="374"/>
        <v>1.2196552338906053</v>
      </c>
      <c r="BD264" s="7">
        <f t="shared" si="374"/>
        <v>1.2182071321214534</v>
      </c>
      <c r="BE264" s="7">
        <f t="shared" si="374"/>
        <v>1.2167590303523017</v>
      </c>
      <c r="BF264" s="7">
        <f t="shared" si="374"/>
        <v>1.21531092858315</v>
      </c>
      <c r="BG264" s="7">
        <f t="shared" si="374"/>
        <v>1.2138628268139982</v>
      </c>
      <c r="BH264" s="7">
        <f t="shared" ref="BH264:BQ273" si="375">TREND($EH264:$EI264,$EH$2:$EI$2,BH$2)</f>
        <v>1.2125683937736418</v>
      </c>
      <c r="BI264" s="7">
        <f t="shared" si="375"/>
        <v>1.2112739607332854</v>
      </c>
      <c r="BJ264" s="7">
        <f t="shared" si="375"/>
        <v>1.2099795276929293</v>
      </c>
      <c r="BK264" s="7">
        <f t="shared" si="375"/>
        <v>1.2086850946525729</v>
      </c>
      <c r="BL264" s="7">
        <f t="shared" si="375"/>
        <v>1.2073906616122165</v>
      </c>
      <c r="BM264" s="7">
        <f t="shared" si="375"/>
        <v>1.2060962285718602</v>
      </c>
      <c r="BN264" s="7">
        <f t="shared" si="375"/>
        <v>1.204801795531504</v>
      </c>
      <c r="BO264" s="7">
        <f t="shared" si="375"/>
        <v>1.2035073624911476</v>
      </c>
      <c r="BP264" s="7">
        <f t="shared" si="375"/>
        <v>1.2022129294507913</v>
      </c>
      <c r="BQ264" s="7">
        <f t="shared" si="375"/>
        <v>1.2009184964104349</v>
      </c>
      <c r="BR264" s="7">
        <f t="shared" ref="BR264:CE273" si="376">TREND($EH264:$EI264,$EH$2:$EI$2,BR$2)</f>
        <v>1.1996240633700788</v>
      </c>
      <c r="BS264" s="7">
        <f t="shared" si="376"/>
        <v>1.1983296303297224</v>
      </c>
      <c r="BT264" s="7">
        <f t="shared" si="376"/>
        <v>1.197035197289366</v>
      </c>
      <c r="BU264" s="7">
        <f t="shared" si="376"/>
        <v>1.1957407642490097</v>
      </c>
      <c r="BV264" s="7">
        <f t="shared" si="376"/>
        <v>1.1944463312086535</v>
      </c>
      <c r="BW264" s="7">
        <f t="shared" si="376"/>
        <v>1.1931518981682971</v>
      </c>
      <c r="BX264" s="7">
        <f t="shared" si="376"/>
        <v>1.1918574651279408</v>
      </c>
      <c r="BY264" s="7">
        <f t="shared" si="376"/>
        <v>1.1905630320875844</v>
      </c>
      <c r="BZ264" s="7">
        <f t="shared" si="376"/>
        <v>1.1892685990472283</v>
      </c>
      <c r="CA264" s="7">
        <f t="shared" si="376"/>
        <v>1.1879741660068719</v>
      </c>
      <c r="CB264" s="7">
        <f t="shared" si="376"/>
        <v>1.1866797329665155</v>
      </c>
      <c r="CC264" s="7">
        <f t="shared" si="376"/>
        <v>1.1853852999261592</v>
      </c>
      <c r="CD264" s="7">
        <f t="shared" si="376"/>
        <v>1.184090866885803</v>
      </c>
      <c r="CE264" s="7">
        <f t="shared" si="376"/>
        <v>1.1827964338454466</v>
      </c>
      <c r="CF264" s="7">
        <f t="shared" ref="CF264:CO273" si="377">TREND($EI264:$EJ264,$EI$2:$EJ$2,CF$2)</f>
        <v>1.1815420989803356</v>
      </c>
      <c r="CG264" s="7">
        <f t="shared" si="377"/>
        <v>1.1802877641152245</v>
      </c>
      <c r="CH264" s="7">
        <f t="shared" si="377"/>
        <v>1.1790334292501135</v>
      </c>
      <c r="CI264" s="7">
        <f t="shared" si="377"/>
        <v>1.1777790943850026</v>
      </c>
      <c r="CJ264" s="7">
        <f t="shared" si="377"/>
        <v>1.1765247595198915</v>
      </c>
      <c r="CK264" s="7">
        <f t="shared" si="377"/>
        <v>1.1752704246547805</v>
      </c>
      <c r="CL264" s="7">
        <f t="shared" si="377"/>
        <v>1.1740160897896694</v>
      </c>
      <c r="CM264" s="7">
        <f t="shared" si="377"/>
        <v>1.1727617549245584</v>
      </c>
      <c r="CN264" s="7">
        <f t="shared" si="377"/>
        <v>1.1715074200594473</v>
      </c>
      <c r="CO264" s="7">
        <f t="shared" si="377"/>
        <v>1.1702530851943365</v>
      </c>
      <c r="CP264" s="7">
        <f t="shared" ref="CP264:DC273" si="378">TREND($EI264:$EJ264,$EI$2:$EJ$2,CP$2)</f>
        <v>1.1689987503292254</v>
      </c>
      <c r="CQ264" s="7">
        <f t="shared" si="378"/>
        <v>1.1677444154641143</v>
      </c>
      <c r="CR264" s="7">
        <f t="shared" si="378"/>
        <v>1.1664900805990033</v>
      </c>
      <c r="CS264" s="7">
        <f t="shared" si="378"/>
        <v>1.1652357457338922</v>
      </c>
      <c r="CT264" s="7">
        <f t="shared" si="378"/>
        <v>1.1639814108687812</v>
      </c>
      <c r="CU264" s="7">
        <f t="shared" si="378"/>
        <v>1.1627270760036703</v>
      </c>
      <c r="CV264" s="7">
        <f t="shared" si="378"/>
        <v>1.1614727411385593</v>
      </c>
      <c r="CW264" s="7">
        <f t="shared" si="378"/>
        <v>1.1602184062734482</v>
      </c>
      <c r="CX264" s="7">
        <f t="shared" si="378"/>
        <v>1.1589640714083371</v>
      </c>
      <c r="CY264" s="7">
        <f t="shared" si="378"/>
        <v>1.1577097365432261</v>
      </c>
      <c r="CZ264" s="7">
        <f t="shared" si="378"/>
        <v>1.156455401678115</v>
      </c>
      <c r="DA264" s="7">
        <f t="shared" si="378"/>
        <v>1.1552010668130042</v>
      </c>
      <c r="DB264" s="7">
        <f t="shared" si="378"/>
        <v>1.1539467319478931</v>
      </c>
      <c r="DC264" s="7">
        <f t="shared" si="378"/>
        <v>1.152692397082782</v>
      </c>
      <c r="DD264" s="7">
        <f t="shared" ref="DD264:DM273" si="379">TREND($EJ264:$EK264,$EJ$2:$EK$2,DD$2)</f>
        <v>1.1515658619864575</v>
      </c>
      <c r="DE264" s="7">
        <f t="shared" si="379"/>
        <v>1.1504393268901327</v>
      </c>
      <c r="DF264" s="7">
        <f t="shared" si="379"/>
        <v>1.1493127917938082</v>
      </c>
      <c r="DG264" s="7">
        <f t="shared" si="379"/>
        <v>1.1481862566974834</v>
      </c>
      <c r="DH264" s="7">
        <f t="shared" si="379"/>
        <v>1.1470597216011589</v>
      </c>
      <c r="DI264" s="7">
        <f t="shared" si="379"/>
        <v>1.1459331865048341</v>
      </c>
      <c r="DJ264" s="7">
        <f t="shared" si="379"/>
        <v>1.1448066514085096</v>
      </c>
      <c r="DK264" s="7">
        <f t="shared" si="379"/>
        <v>1.1436801163121848</v>
      </c>
      <c r="DL264" s="7">
        <f t="shared" si="379"/>
        <v>1.1425535812158603</v>
      </c>
      <c r="DM264" s="7">
        <f t="shared" si="379"/>
        <v>1.1414270461195355</v>
      </c>
      <c r="DN264" s="7">
        <f t="shared" ref="DN264:EA273" si="380">TREND($EJ264:$EK264,$EJ$2:$EK$2,DN$2)</f>
        <v>1.1403005110232109</v>
      </c>
      <c r="DO264" s="7">
        <f t="shared" si="380"/>
        <v>1.1391739759268864</v>
      </c>
      <c r="DP264" s="7">
        <f t="shared" si="380"/>
        <v>1.1380474408305616</v>
      </c>
      <c r="DQ264" s="7">
        <f t="shared" si="380"/>
        <v>1.1369209057342371</v>
      </c>
      <c r="DR264" s="7">
        <f t="shared" si="380"/>
        <v>1.1357943706379123</v>
      </c>
      <c r="DS264" s="7">
        <f t="shared" si="380"/>
        <v>1.1346678355415878</v>
      </c>
      <c r="DT264" s="7">
        <f t="shared" si="380"/>
        <v>1.133541300445263</v>
      </c>
      <c r="DU264" s="7">
        <f t="shared" si="380"/>
        <v>1.1324147653489385</v>
      </c>
      <c r="DV264" s="7">
        <f t="shared" si="380"/>
        <v>1.1312882302526137</v>
      </c>
      <c r="DW264" s="7">
        <f t="shared" si="380"/>
        <v>1.1301616951562892</v>
      </c>
      <c r="DX264" s="7">
        <f t="shared" si="380"/>
        <v>1.1290351600599644</v>
      </c>
      <c r="DY264" s="7">
        <f t="shared" si="380"/>
        <v>1.1279086249636399</v>
      </c>
      <c r="DZ264" s="7">
        <f t="shared" si="380"/>
        <v>1.1267820898673153</v>
      </c>
      <c r="EA264" s="7">
        <f t="shared" si="380"/>
        <v>1.1256555547709906</v>
      </c>
      <c r="EC264" s="1">
        <v>2.61</v>
      </c>
      <c r="ED264" s="4">
        <f t="shared" si="342"/>
        <v>1.25</v>
      </c>
      <c r="EE264" s="4">
        <f t="shared" si="343"/>
        <v>1.2491262188127328</v>
      </c>
      <c r="EF264" s="4">
        <f t="shared" si="344"/>
        <v>1.2424146601128925</v>
      </c>
      <c r="EG264" s="4">
        <f t="shared" si="345"/>
        <v>1.2312400480438195</v>
      </c>
      <c r="EH264" s="4">
        <f t="shared" si="346"/>
        <v>1.2138628268139982</v>
      </c>
      <c r="EI264" s="4">
        <f t="shared" si="347"/>
        <v>1.1827964338454466</v>
      </c>
      <c r="EJ264" s="4">
        <f t="shared" si="348"/>
        <v>1.152692397082782</v>
      </c>
      <c r="EK264" s="4">
        <f t="shared" si="349"/>
        <v>1.1256555547709906</v>
      </c>
    </row>
    <row r="265" spans="16:141" x14ac:dyDescent="0.35">
      <c r="P265" s="1">
        <f t="shared" si="370"/>
        <v>2.62</v>
      </c>
      <c r="Q265" s="7">
        <f t="shared" si="371"/>
        <v>1.25</v>
      </c>
      <c r="R265" s="7">
        <f t="shared" si="371"/>
        <v>1.24985810390976</v>
      </c>
      <c r="S265" s="7">
        <f t="shared" si="371"/>
        <v>1.2497162078195201</v>
      </c>
      <c r="T265" s="7">
        <f t="shared" si="371"/>
        <v>1.2495743117292801</v>
      </c>
      <c r="U265" s="7">
        <f t="shared" si="371"/>
        <v>1.24943241563904</v>
      </c>
      <c r="V265" s="7">
        <f t="shared" si="371"/>
        <v>1.2492905195488</v>
      </c>
      <c r="W265" s="7">
        <f t="shared" si="371"/>
        <v>1.24914862345856</v>
      </c>
      <c r="X265" s="7">
        <f t="shared" si="372"/>
        <v>1.2485996389808889</v>
      </c>
      <c r="Y265" s="7">
        <f t="shared" si="372"/>
        <v>1.2480506545032177</v>
      </c>
      <c r="Z265" s="7">
        <f t="shared" si="372"/>
        <v>1.2475016700255463</v>
      </c>
      <c r="AA265" s="7">
        <f t="shared" si="372"/>
        <v>1.2469526855478752</v>
      </c>
      <c r="AB265" s="7">
        <f t="shared" si="372"/>
        <v>1.246403701070204</v>
      </c>
      <c r="AC265" s="7">
        <f t="shared" si="372"/>
        <v>1.2458547165925329</v>
      </c>
      <c r="AD265" s="7">
        <f t="shared" si="372"/>
        <v>1.2453057321148617</v>
      </c>
      <c r="AE265" s="7">
        <f t="shared" si="372"/>
        <v>1.2447567476371906</v>
      </c>
      <c r="AF265" s="7">
        <f t="shared" si="372"/>
        <v>1.2442077631595192</v>
      </c>
      <c r="AG265" s="7">
        <f t="shared" si="372"/>
        <v>1.243658778681848</v>
      </c>
      <c r="AH265" s="7">
        <f t="shared" si="372"/>
        <v>1.2431097942041769</v>
      </c>
      <c r="AI265" s="7">
        <f t="shared" si="372"/>
        <v>1.2425608097265057</v>
      </c>
      <c r="AJ265" s="7">
        <f t="shared" si="373"/>
        <v>1.2416490495906001</v>
      </c>
      <c r="AK265" s="7">
        <f t="shared" si="373"/>
        <v>1.2407372894546942</v>
      </c>
      <c r="AL265" s="7">
        <f t="shared" si="373"/>
        <v>1.2398255293187885</v>
      </c>
      <c r="AM265" s="7">
        <f t="shared" si="373"/>
        <v>1.2389137691828829</v>
      </c>
      <c r="AN265" s="7">
        <f t="shared" si="373"/>
        <v>1.238002009046977</v>
      </c>
      <c r="AO265" s="7">
        <f t="shared" si="373"/>
        <v>1.2370902489110713</v>
      </c>
      <c r="AP265" s="7">
        <f t="shared" si="373"/>
        <v>1.2361784887751657</v>
      </c>
      <c r="AQ265" s="7">
        <f t="shared" si="373"/>
        <v>1.2352667286392598</v>
      </c>
      <c r="AR265" s="7">
        <f t="shared" si="373"/>
        <v>1.2343549685033541</v>
      </c>
      <c r="AS265" s="7">
        <f t="shared" si="373"/>
        <v>1.2334432083674485</v>
      </c>
      <c r="AT265" s="7">
        <f t="shared" si="373"/>
        <v>1.2325314482315426</v>
      </c>
      <c r="AU265" s="7">
        <f t="shared" si="373"/>
        <v>1.2316196880956369</v>
      </c>
      <c r="AV265" s="7">
        <f t="shared" si="374"/>
        <v>1.2301885266546295</v>
      </c>
      <c r="AW265" s="7">
        <f t="shared" si="374"/>
        <v>1.2287573652136221</v>
      </c>
      <c r="AX265" s="7">
        <f t="shared" si="374"/>
        <v>1.2273262037726147</v>
      </c>
      <c r="AY265" s="7">
        <f t="shared" si="374"/>
        <v>1.2258950423316073</v>
      </c>
      <c r="AZ265" s="7">
        <f t="shared" si="374"/>
        <v>1.2244638808905999</v>
      </c>
      <c r="BA265" s="7">
        <f t="shared" si="374"/>
        <v>1.2230327194495927</v>
      </c>
      <c r="BB265" s="7">
        <f t="shared" si="374"/>
        <v>1.2216015580085853</v>
      </c>
      <c r="BC265" s="7">
        <f t="shared" si="374"/>
        <v>1.2201703965675779</v>
      </c>
      <c r="BD265" s="7">
        <f t="shared" si="374"/>
        <v>1.2187392351265705</v>
      </c>
      <c r="BE265" s="7">
        <f t="shared" si="374"/>
        <v>1.217308073685563</v>
      </c>
      <c r="BF265" s="7">
        <f t="shared" si="374"/>
        <v>1.2158769122445556</v>
      </c>
      <c r="BG265" s="7">
        <f t="shared" si="374"/>
        <v>1.2144457508035482</v>
      </c>
      <c r="BH265" s="7">
        <f t="shared" si="375"/>
        <v>1.213160690918385</v>
      </c>
      <c r="BI265" s="7">
        <f t="shared" si="375"/>
        <v>1.2118756310332215</v>
      </c>
      <c r="BJ265" s="7">
        <f t="shared" si="375"/>
        <v>1.210590571148058</v>
      </c>
      <c r="BK265" s="7">
        <f t="shared" si="375"/>
        <v>1.2093055112628948</v>
      </c>
      <c r="BL265" s="7">
        <f t="shared" si="375"/>
        <v>1.2080204513777315</v>
      </c>
      <c r="BM265" s="7">
        <f t="shared" si="375"/>
        <v>1.206735391492568</v>
      </c>
      <c r="BN265" s="7">
        <f t="shared" si="375"/>
        <v>1.2054503316074046</v>
      </c>
      <c r="BO265" s="7">
        <f t="shared" si="375"/>
        <v>1.2041652717222413</v>
      </c>
      <c r="BP265" s="7">
        <f t="shared" si="375"/>
        <v>1.2028802118370781</v>
      </c>
      <c r="BQ265" s="7">
        <f t="shared" si="375"/>
        <v>1.2015951519519146</v>
      </c>
      <c r="BR265" s="7">
        <f t="shared" si="376"/>
        <v>1.2003100920667511</v>
      </c>
      <c r="BS265" s="7">
        <f t="shared" si="376"/>
        <v>1.1990250321815878</v>
      </c>
      <c r="BT265" s="7">
        <f t="shared" si="376"/>
        <v>1.1977399722964246</v>
      </c>
      <c r="BU265" s="7">
        <f t="shared" si="376"/>
        <v>1.1964549124112611</v>
      </c>
      <c r="BV265" s="7">
        <f t="shared" si="376"/>
        <v>1.1951698525260976</v>
      </c>
      <c r="BW265" s="7">
        <f t="shared" si="376"/>
        <v>1.1938847926409344</v>
      </c>
      <c r="BX265" s="7">
        <f t="shared" si="376"/>
        <v>1.1925997327557711</v>
      </c>
      <c r="BY265" s="7">
        <f t="shared" si="376"/>
        <v>1.1913146728706077</v>
      </c>
      <c r="BZ265" s="7">
        <f t="shared" si="376"/>
        <v>1.1900296129854442</v>
      </c>
      <c r="CA265" s="7">
        <f t="shared" si="376"/>
        <v>1.1887445531002809</v>
      </c>
      <c r="CB265" s="7">
        <f t="shared" si="376"/>
        <v>1.1874594932151177</v>
      </c>
      <c r="CC265" s="7">
        <f t="shared" si="376"/>
        <v>1.1861744333299542</v>
      </c>
      <c r="CD265" s="7">
        <f t="shared" si="376"/>
        <v>1.1848893734447907</v>
      </c>
      <c r="CE265" s="7">
        <f t="shared" si="376"/>
        <v>1.1836043135596275</v>
      </c>
      <c r="CF265" s="7">
        <f t="shared" si="377"/>
        <v>1.1823578333216318</v>
      </c>
      <c r="CG265" s="7">
        <f t="shared" si="377"/>
        <v>1.1811113530836357</v>
      </c>
      <c r="CH265" s="7">
        <f t="shared" si="377"/>
        <v>1.1798648728456398</v>
      </c>
      <c r="CI265" s="7">
        <f t="shared" si="377"/>
        <v>1.1786183926076437</v>
      </c>
      <c r="CJ265" s="7">
        <f t="shared" si="377"/>
        <v>1.1773719123696478</v>
      </c>
      <c r="CK265" s="7">
        <f t="shared" si="377"/>
        <v>1.1761254321316519</v>
      </c>
      <c r="CL265" s="7">
        <f t="shared" si="377"/>
        <v>1.1748789518936558</v>
      </c>
      <c r="CM265" s="7">
        <f t="shared" si="377"/>
        <v>1.1736324716556599</v>
      </c>
      <c r="CN265" s="7">
        <f t="shared" si="377"/>
        <v>1.172385991417664</v>
      </c>
      <c r="CO265" s="7">
        <f t="shared" si="377"/>
        <v>1.1711395111796679</v>
      </c>
      <c r="CP265" s="7">
        <f t="shared" si="378"/>
        <v>1.169893030941672</v>
      </c>
      <c r="CQ265" s="7">
        <f t="shared" si="378"/>
        <v>1.1686465507036758</v>
      </c>
      <c r="CR265" s="7">
        <f t="shared" si="378"/>
        <v>1.16740007046568</v>
      </c>
      <c r="CS265" s="7">
        <f t="shared" si="378"/>
        <v>1.1661535902276841</v>
      </c>
      <c r="CT265" s="7">
        <f t="shared" si="378"/>
        <v>1.1649071099896879</v>
      </c>
      <c r="CU265" s="7">
        <f t="shared" si="378"/>
        <v>1.163660629751692</v>
      </c>
      <c r="CV265" s="7">
        <f t="shared" si="378"/>
        <v>1.1624141495136961</v>
      </c>
      <c r="CW265" s="7">
        <f t="shared" si="378"/>
        <v>1.1611676692757</v>
      </c>
      <c r="CX265" s="7">
        <f t="shared" si="378"/>
        <v>1.1599211890377041</v>
      </c>
      <c r="CY265" s="7">
        <f t="shared" si="378"/>
        <v>1.158674708799708</v>
      </c>
      <c r="CZ265" s="7">
        <f t="shared" si="378"/>
        <v>1.1574282285617121</v>
      </c>
      <c r="DA265" s="7">
        <f t="shared" si="378"/>
        <v>1.1561817483237162</v>
      </c>
      <c r="DB265" s="7">
        <f t="shared" si="378"/>
        <v>1.1549352680857201</v>
      </c>
      <c r="DC265" s="7">
        <f t="shared" si="378"/>
        <v>1.1536887878477242</v>
      </c>
      <c r="DD265" s="7">
        <f t="shared" si="379"/>
        <v>1.1525713794946821</v>
      </c>
      <c r="DE265" s="7">
        <f t="shared" si="379"/>
        <v>1.1514539711416401</v>
      </c>
      <c r="DF265" s="7">
        <f t="shared" si="379"/>
        <v>1.150336562788598</v>
      </c>
      <c r="DG265" s="7">
        <f t="shared" si="379"/>
        <v>1.1492191544355559</v>
      </c>
      <c r="DH265" s="7">
        <f t="shared" si="379"/>
        <v>1.1481017460825136</v>
      </c>
      <c r="DI265" s="7">
        <f t="shared" si="379"/>
        <v>1.1469843377294715</v>
      </c>
      <c r="DJ265" s="7">
        <f t="shared" si="379"/>
        <v>1.1458669293764294</v>
      </c>
      <c r="DK265" s="7">
        <f t="shared" si="379"/>
        <v>1.1447495210233873</v>
      </c>
      <c r="DL265" s="7">
        <f t="shared" si="379"/>
        <v>1.1436321126703453</v>
      </c>
      <c r="DM265" s="7">
        <f t="shared" si="379"/>
        <v>1.1425147043173032</v>
      </c>
      <c r="DN265" s="7">
        <f t="shared" si="380"/>
        <v>1.1413972959642611</v>
      </c>
      <c r="DO265" s="7">
        <f t="shared" si="380"/>
        <v>1.1402798876112188</v>
      </c>
      <c r="DP265" s="7">
        <f t="shared" si="380"/>
        <v>1.1391624792581767</v>
      </c>
      <c r="DQ265" s="7">
        <f t="shared" si="380"/>
        <v>1.1380450709051346</v>
      </c>
      <c r="DR265" s="7">
        <f t="shared" si="380"/>
        <v>1.1369276625520925</v>
      </c>
      <c r="DS265" s="7">
        <f t="shared" si="380"/>
        <v>1.1358102541990505</v>
      </c>
      <c r="DT265" s="7">
        <f t="shared" si="380"/>
        <v>1.1346928458460084</v>
      </c>
      <c r="DU265" s="7">
        <f t="shared" si="380"/>
        <v>1.1335754374929663</v>
      </c>
      <c r="DV265" s="7">
        <f t="shared" si="380"/>
        <v>1.1324580291399242</v>
      </c>
      <c r="DW265" s="7">
        <f t="shared" si="380"/>
        <v>1.1313406207868821</v>
      </c>
      <c r="DX265" s="7">
        <f t="shared" si="380"/>
        <v>1.1302232124338398</v>
      </c>
      <c r="DY265" s="7">
        <f t="shared" si="380"/>
        <v>1.1291058040807977</v>
      </c>
      <c r="DZ265" s="7">
        <f t="shared" si="380"/>
        <v>1.1279883957277557</v>
      </c>
      <c r="EA265" s="7">
        <f t="shared" si="380"/>
        <v>1.1268709873747136</v>
      </c>
      <c r="EC265" s="1">
        <v>2.62</v>
      </c>
      <c r="ED265" s="4">
        <f t="shared" si="342"/>
        <v>1.25</v>
      </c>
      <c r="EE265" s="4">
        <f t="shared" si="343"/>
        <v>1.24914862345856</v>
      </c>
      <c r="EF265" s="4">
        <f t="shared" si="344"/>
        <v>1.2425608097265057</v>
      </c>
      <c r="EG265" s="4">
        <f t="shared" si="345"/>
        <v>1.2316196880956369</v>
      </c>
      <c r="EH265" s="4">
        <f t="shared" si="346"/>
        <v>1.2144457508035482</v>
      </c>
      <c r="EI265" s="4">
        <f t="shared" si="347"/>
        <v>1.1836043135596275</v>
      </c>
      <c r="EJ265" s="4">
        <f t="shared" si="348"/>
        <v>1.153688787847724</v>
      </c>
      <c r="EK265" s="4">
        <f t="shared" si="349"/>
        <v>1.1268709873747134</v>
      </c>
    </row>
    <row r="266" spans="16:141" x14ac:dyDescent="0.35">
      <c r="P266" s="1">
        <f t="shared" si="370"/>
        <v>2.63</v>
      </c>
      <c r="Q266" s="7">
        <f t="shared" si="371"/>
        <v>1.2500000000000002</v>
      </c>
      <c r="R266" s="7">
        <f t="shared" si="371"/>
        <v>1.2498618380173983</v>
      </c>
      <c r="S266" s="7">
        <f t="shared" si="371"/>
        <v>1.2497236760347961</v>
      </c>
      <c r="T266" s="7">
        <f t="shared" si="371"/>
        <v>1.2495855140521939</v>
      </c>
      <c r="U266" s="7">
        <f t="shared" si="371"/>
        <v>1.2494473520695919</v>
      </c>
      <c r="V266" s="7">
        <f t="shared" si="371"/>
        <v>1.2493091900869899</v>
      </c>
      <c r="W266" s="7">
        <f t="shared" si="371"/>
        <v>1.2491710281043877</v>
      </c>
      <c r="X266" s="7">
        <f t="shared" si="372"/>
        <v>1.2486323557073651</v>
      </c>
      <c r="Y266" s="7">
        <f t="shared" si="372"/>
        <v>1.2480936833103429</v>
      </c>
      <c r="Z266" s="7">
        <f t="shared" si="372"/>
        <v>1.2475550109133204</v>
      </c>
      <c r="AA266" s="7">
        <f t="shared" si="372"/>
        <v>1.247016338516298</v>
      </c>
      <c r="AB266" s="7">
        <f t="shared" si="372"/>
        <v>1.2464776661192758</v>
      </c>
      <c r="AC266" s="7">
        <f t="shared" si="372"/>
        <v>1.2459389937222534</v>
      </c>
      <c r="AD266" s="7">
        <f t="shared" si="372"/>
        <v>1.2454003213252309</v>
      </c>
      <c r="AE266" s="7">
        <f t="shared" si="372"/>
        <v>1.2448616489282087</v>
      </c>
      <c r="AF266" s="7">
        <f t="shared" si="372"/>
        <v>1.2443229765311863</v>
      </c>
      <c r="AG266" s="7">
        <f t="shared" si="372"/>
        <v>1.2437843041341639</v>
      </c>
      <c r="AH266" s="7">
        <f t="shared" si="372"/>
        <v>1.2432456317371416</v>
      </c>
      <c r="AI266" s="7">
        <f t="shared" si="372"/>
        <v>1.2427069593401192</v>
      </c>
      <c r="AJ266" s="7">
        <f t="shared" si="373"/>
        <v>1.2418146567407304</v>
      </c>
      <c r="AK266" s="7">
        <f t="shared" si="373"/>
        <v>1.2409223541413417</v>
      </c>
      <c r="AL266" s="7">
        <f t="shared" si="373"/>
        <v>1.2400300515419529</v>
      </c>
      <c r="AM266" s="7">
        <f t="shared" si="373"/>
        <v>1.2391377489425643</v>
      </c>
      <c r="AN266" s="7">
        <f t="shared" si="373"/>
        <v>1.2382454463431756</v>
      </c>
      <c r="AO266" s="7">
        <f t="shared" si="373"/>
        <v>1.2373531437437868</v>
      </c>
      <c r="AP266" s="7">
        <f t="shared" si="373"/>
        <v>1.236460841144398</v>
      </c>
      <c r="AQ266" s="7">
        <f t="shared" si="373"/>
        <v>1.2355685385450093</v>
      </c>
      <c r="AR266" s="7">
        <f t="shared" si="373"/>
        <v>1.2346762359456205</v>
      </c>
      <c r="AS266" s="7">
        <f t="shared" si="373"/>
        <v>1.2337839333462319</v>
      </c>
      <c r="AT266" s="7">
        <f t="shared" si="373"/>
        <v>1.2328916307468432</v>
      </c>
      <c r="AU266" s="7">
        <f t="shared" si="373"/>
        <v>1.2319993281474544</v>
      </c>
      <c r="AV266" s="7">
        <f t="shared" si="374"/>
        <v>1.2305851070345915</v>
      </c>
      <c r="AW266" s="7">
        <f t="shared" si="374"/>
        <v>1.2291708859217283</v>
      </c>
      <c r="AX266" s="7">
        <f t="shared" si="374"/>
        <v>1.2277566648088654</v>
      </c>
      <c r="AY266" s="7">
        <f t="shared" si="374"/>
        <v>1.2263424436960022</v>
      </c>
      <c r="AZ266" s="7">
        <f t="shared" si="374"/>
        <v>1.2249282225831393</v>
      </c>
      <c r="BA266" s="7">
        <f t="shared" si="374"/>
        <v>1.2235140014702761</v>
      </c>
      <c r="BB266" s="7">
        <f t="shared" si="374"/>
        <v>1.2220997803574132</v>
      </c>
      <c r="BC266" s="7">
        <f t="shared" si="374"/>
        <v>1.2206855592445502</v>
      </c>
      <c r="BD266" s="7">
        <f t="shared" si="374"/>
        <v>1.2192713381316871</v>
      </c>
      <c r="BE266" s="7">
        <f t="shared" si="374"/>
        <v>1.2178571170188242</v>
      </c>
      <c r="BF266" s="7">
        <f t="shared" si="374"/>
        <v>1.216442895905961</v>
      </c>
      <c r="BG266" s="7">
        <f t="shared" si="374"/>
        <v>1.2150286747930981</v>
      </c>
      <c r="BH266" s="7">
        <f t="shared" si="375"/>
        <v>1.2137529880631277</v>
      </c>
      <c r="BI266" s="7">
        <f t="shared" si="375"/>
        <v>1.2124773013331573</v>
      </c>
      <c r="BJ266" s="7">
        <f t="shared" si="375"/>
        <v>1.2112016146031868</v>
      </c>
      <c r="BK266" s="7">
        <f t="shared" si="375"/>
        <v>1.2099259278732164</v>
      </c>
      <c r="BL266" s="7">
        <f t="shared" si="375"/>
        <v>1.208650241143246</v>
      </c>
      <c r="BM266" s="7">
        <f t="shared" si="375"/>
        <v>1.2073745544132755</v>
      </c>
      <c r="BN266" s="7">
        <f t="shared" si="375"/>
        <v>1.2060988676833051</v>
      </c>
      <c r="BO266" s="7">
        <f t="shared" si="375"/>
        <v>1.2048231809533347</v>
      </c>
      <c r="BP266" s="7">
        <f t="shared" si="375"/>
        <v>1.2035474942233644</v>
      </c>
      <c r="BQ266" s="7">
        <f t="shared" si="375"/>
        <v>1.202271807493394</v>
      </c>
      <c r="BR266" s="7">
        <f t="shared" si="376"/>
        <v>1.2009961207634234</v>
      </c>
      <c r="BS266" s="7">
        <f t="shared" si="376"/>
        <v>1.1997204340334531</v>
      </c>
      <c r="BT266" s="7">
        <f t="shared" si="376"/>
        <v>1.1984447473034827</v>
      </c>
      <c r="BU266" s="7">
        <f t="shared" si="376"/>
        <v>1.1971690605735121</v>
      </c>
      <c r="BV266" s="7">
        <f t="shared" si="376"/>
        <v>1.1958933738435418</v>
      </c>
      <c r="BW266" s="7">
        <f t="shared" si="376"/>
        <v>1.1946176871135714</v>
      </c>
      <c r="BX266" s="7">
        <f t="shared" si="376"/>
        <v>1.1933420003836011</v>
      </c>
      <c r="BY266" s="7">
        <f t="shared" si="376"/>
        <v>1.1920663136536307</v>
      </c>
      <c r="BZ266" s="7">
        <f t="shared" si="376"/>
        <v>1.1907906269236601</v>
      </c>
      <c r="CA266" s="7">
        <f t="shared" si="376"/>
        <v>1.1895149401936898</v>
      </c>
      <c r="CB266" s="7">
        <f t="shared" si="376"/>
        <v>1.1882392534637194</v>
      </c>
      <c r="CC266" s="7">
        <f t="shared" si="376"/>
        <v>1.1869635667337488</v>
      </c>
      <c r="CD266" s="7">
        <f t="shared" si="376"/>
        <v>1.1856878800037784</v>
      </c>
      <c r="CE266" s="7">
        <f t="shared" si="376"/>
        <v>1.1844121932738081</v>
      </c>
      <c r="CF266" s="7">
        <f t="shared" si="377"/>
        <v>1.1831735676629274</v>
      </c>
      <c r="CG266" s="7">
        <f t="shared" si="377"/>
        <v>1.1819349420520464</v>
      </c>
      <c r="CH266" s="7">
        <f t="shared" si="377"/>
        <v>1.1806963164411655</v>
      </c>
      <c r="CI266" s="7">
        <f t="shared" si="377"/>
        <v>1.1794576908302845</v>
      </c>
      <c r="CJ266" s="7">
        <f t="shared" si="377"/>
        <v>1.1782190652194038</v>
      </c>
      <c r="CK266" s="7">
        <f t="shared" si="377"/>
        <v>1.1769804396085228</v>
      </c>
      <c r="CL266" s="7">
        <f t="shared" si="377"/>
        <v>1.1757418139976419</v>
      </c>
      <c r="CM266" s="7">
        <f t="shared" si="377"/>
        <v>1.1745031883867609</v>
      </c>
      <c r="CN266" s="7">
        <f t="shared" si="377"/>
        <v>1.17326456277588</v>
      </c>
      <c r="CO266" s="7">
        <f t="shared" si="377"/>
        <v>1.172025937164999</v>
      </c>
      <c r="CP266" s="7">
        <f t="shared" si="378"/>
        <v>1.1707873115541181</v>
      </c>
      <c r="CQ266" s="7">
        <f t="shared" si="378"/>
        <v>1.1695486859432371</v>
      </c>
      <c r="CR266" s="7">
        <f t="shared" si="378"/>
        <v>1.1683100603323564</v>
      </c>
      <c r="CS266" s="7">
        <f t="shared" si="378"/>
        <v>1.1670714347214755</v>
      </c>
      <c r="CT266" s="7">
        <f t="shared" si="378"/>
        <v>1.1658328091105945</v>
      </c>
      <c r="CU266" s="7">
        <f t="shared" si="378"/>
        <v>1.1645941834997136</v>
      </c>
      <c r="CV266" s="7">
        <f t="shared" si="378"/>
        <v>1.1633555578888326</v>
      </c>
      <c r="CW266" s="7">
        <f t="shared" si="378"/>
        <v>1.1621169322779517</v>
      </c>
      <c r="CX266" s="7">
        <f t="shared" si="378"/>
        <v>1.1608783066670707</v>
      </c>
      <c r="CY266" s="7">
        <f t="shared" si="378"/>
        <v>1.1596396810561898</v>
      </c>
      <c r="CZ266" s="7">
        <f t="shared" si="378"/>
        <v>1.158401055445309</v>
      </c>
      <c r="DA266" s="7">
        <f t="shared" si="378"/>
        <v>1.1571624298344281</v>
      </c>
      <c r="DB266" s="7">
        <f t="shared" si="378"/>
        <v>1.1559238042235471</v>
      </c>
      <c r="DC266" s="7">
        <f t="shared" si="378"/>
        <v>1.1546851786126662</v>
      </c>
      <c r="DD266" s="7">
        <f t="shared" si="379"/>
        <v>1.1535768970029063</v>
      </c>
      <c r="DE266" s="7">
        <f t="shared" si="379"/>
        <v>1.1524686153931467</v>
      </c>
      <c r="DF266" s="7">
        <f t="shared" si="379"/>
        <v>1.1513603337833871</v>
      </c>
      <c r="DG266" s="7">
        <f t="shared" si="379"/>
        <v>1.1502520521736275</v>
      </c>
      <c r="DH266" s="7">
        <f t="shared" si="379"/>
        <v>1.1491437705638679</v>
      </c>
      <c r="DI266" s="7">
        <f t="shared" si="379"/>
        <v>1.1480354889541085</v>
      </c>
      <c r="DJ266" s="7">
        <f t="shared" si="379"/>
        <v>1.1469272073443488</v>
      </c>
      <c r="DK266" s="7">
        <f t="shared" si="379"/>
        <v>1.1458189257345892</v>
      </c>
      <c r="DL266" s="7">
        <f t="shared" si="379"/>
        <v>1.1447106441248296</v>
      </c>
      <c r="DM266" s="7">
        <f t="shared" si="379"/>
        <v>1.14360236251507</v>
      </c>
      <c r="DN266" s="7">
        <f t="shared" si="380"/>
        <v>1.1424940809053103</v>
      </c>
      <c r="DO266" s="7">
        <f t="shared" si="380"/>
        <v>1.1413857992955507</v>
      </c>
      <c r="DP266" s="7">
        <f t="shared" si="380"/>
        <v>1.1402775176857911</v>
      </c>
      <c r="DQ266" s="7">
        <f t="shared" si="380"/>
        <v>1.1391692360760317</v>
      </c>
      <c r="DR266" s="7">
        <f t="shared" si="380"/>
        <v>1.1380609544662721</v>
      </c>
      <c r="DS266" s="7">
        <f t="shared" si="380"/>
        <v>1.1369526728565125</v>
      </c>
      <c r="DT266" s="7">
        <f t="shared" si="380"/>
        <v>1.1358443912467528</v>
      </c>
      <c r="DU266" s="7">
        <f t="shared" si="380"/>
        <v>1.1347361096369932</v>
      </c>
      <c r="DV266" s="7">
        <f t="shared" si="380"/>
        <v>1.1336278280272336</v>
      </c>
      <c r="DW266" s="7">
        <f t="shared" si="380"/>
        <v>1.132519546417474</v>
      </c>
      <c r="DX266" s="7">
        <f t="shared" si="380"/>
        <v>1.1314112648077144</v>
      </c>
      <c r="DY266" s="7">
        <f t="shared" si="380"/>
        <v>1.130302983197955</v>
      </c>
      <c r="DZ266" s="7">
        <f t="shared" si="380"/>
        <v>1.1291947015881953</v>
      </c>
      <c r="EA266" s="7">
        <f t="shared" si="380"/>
        <v>1.1280864199784357</v>
      </c>
      <c r="EC266" s="1">
        <v>2.63</v>
      </c>
      <c r="ED266" s="4">
        <f t="shared" si="342"/>
        <v>1.25</v>
      </c>
      <c r="EE266" s="4">
        <f t="shared" si="343"/>
        <v>1.2491710281043875</v>
      </c>
      <c r="EF266" s="4">
        <f t="shared" si="344"/>
        <v>1.2427069593401192</v>
      </c>
      <c r="EG266" s="4">
        <f t="shared" si="345"/>
        <v>1.2319993281474544</v>
      </c>
      <c r="EH266" s="4">
        <f t="shared" si="346"/>
        <v>1.2150286747930981</v>
      </c>
      <c r="EI266" s="4">
        <f t="shared" si="347"/>
        <v>1.1844121932738081</v>
      </c>
      <c r="EJ266" s="4">
        <f t="shared" si="348"/>
        <v>1.154685178612666</v>
      </c>
      <c r="EK266" s="4">
        <f t="shared" si="349"/>
        <v>1.1280864199784357</v>
      </c>
    </row>
    <row r="267" spans="16:141" x14ac:dyDescent="0.35">
      <c r="P267" s="1">
        <f t="shared" si="370"/>
        <v>2.64</v>
      </c>
      <c r="Q267" s="7">
        <f t="shared" si="371"/>
        <v>1.25</v>
      </c>
      <c r="R267" s="7">
        <f t="shared" si="371"/>
        <v>1.2498655721250358</v>
      </c>
      <c r="S267" s="7">
        <f t="shared" si="371"/>
        <v>1.2497311442500716</v>
      </c>
      <c r="T267" s="7">
        <f t="shared" si="371"/>
        <v>1.2495967163751074</v>
      </c>
      <c r="U267" s="7">
        <f t="shared" si="371"/>
        <v>1.2494622885001432</v>
      </c>
      <c r="V267" s="7">
        <f t="shared" si="371"/>
        <v>1.249327860625179</v>
      </c>
      <c r="W267" s="7">
        <f t="shared" si="371"/>
        <v>1.2491934327502148</v>
      </c>
      <c r="X267" s="7">
        <f t="shared" si="372"/>
        <v>1.2486650724338415</v>
      </c>
      <c r="Y267" s="7">
        <f t="shared" si="372"/>
        <v>1.248136712117468</v>
      </c>
      <c r="Z267" s="7">
        <f t="shared" si="372"/>
        <v>1.2476083518010945</v>
      </c>
      <c r="AA267" s="7">
        <f t="shared" si="372"/>
        <v>1.247079991484721</v>
      </c>
      <c r="AB267" s="7">
        <f t="shared" si="372"/>
        <v>1.2465516311683476</v>
      </c>
      <c r="AC267" s="7">
        <f t="shared" si="372"/>
        <v>1.2460232708519738</v>
      </c>
      <c r="AD267" s="7">
        <f t="shared" si="372"/>
        <v>1.2454949105356004</v>
      </c>
      <c r="AE267" s="7">
        <f t="shared" si="372"/>
        <v>1.2449665502192269</v>
      </c>
      <c r="AF267" s="7">
        <f t="shared" si="372"/>
        <v>1.2444381899028534</v>
      </c>
      <c r="AG267" s="7">
        <f t="shared" si="372"/>
        <v>1.2439098295864799</v>
      </c>
      <c r="AH267" s="7">
        <f t="shared" si="372"/>
        <v>1.2433814692701064</v>
      </c>
      <c r="AI267" s="7">
        <f t="shared" si="372"/>
        <v>1.2428531089537329</v>
      </c>
      <c r="AJ267" s="7">
        <f t="shared" si="373"/>
        <v>1.241980263890861</v>
      </c>
      <c r="AK267" s="7">
        <f t="shared" si="373"/>
        <v>1.2411074188279891</v>
      </c>
      <c r="AL267" s="7">
        <f t="shared" si="373"/>
        <v>1.2402345737651175</v>
      </c>
      <c r="AM267" s="7">
        <f t="shared" si="373"/>
        <v>1.2393617287022458</v>
      </c>
      <c r="AN267" s="7">
        <f t="shared" si="373"/>
        <v>1.2384888836393739</v>
      </c>
      <c r="AO267" s="7">
        <f t="shared" si="373"/>
        <v>1.2376160385765023</v>
      </c>
      <c r="AP267" s="7">
        <f t="shared" si="373"/>
        <v>1.2367431935136306</v>
      </c>
      <c r="AQ267" s="7">
        <f t="shared" si="373"/>
        <v>1.2358703484507587</v>
      </c>
      <c r="AR267" s="7">
        <f t="shared" si="373"/>
        <v>1.2349975033878871</v>
      </c>
      <c r="AS267" s="7">
        <f t="shared" si="373"/>
        <v>1.2341246583250154</v>
      </c>
      <c r="AT267" s="7">
        <f t="shared" si="373"/>
        <v>1.2332518132621435</v>
      </c>
      <c r="AU267" s="7">
        <f t="shared" si="373"/>
        <v>1.2323789681992718</v>
      </c>
      <c r="AV267" s="7">
        <f t="shared" si="374"/>
        <v>1.2309816874145532</v>
      </c>
      <c r="AW267" s="7">
        <f t="shared" si="374"/>
        <v>1.2295844066298345</v>
      </c>
      <c r="AX267" s="7">
        <f t="shared" si="374"/>
        <v>1.2281871258451158</v>
      </c>
      <c r="AY267" s="7">
        <f t="shared" si="374"/>
        <v>1.2267898450603973</v>
      </c>
      <c r="AZ267" s="7">
        <f t="shared" si="374"/>
        <v>1.2253925642756787</v>
      </c>
      <c r="BA267" s="7">
        <f t="shared" si="374"/>
        <v>1.22399528349096</v>
      </c>
      <c r="BB267" s="7">
        <f t="shared" si="374"/>
        <v>1.2225980027062413</v>
      </c>
      <c r="BC267" s="7">
        <f t="shared" si="374"/>
        <v>1.2212007219215226</v>
      </c>
      <c r="BD267" s="7">
        <f t="shared" si="374"/>
        <v>1.2198034411368042</v>
      </c>
      <c r="BE267" s="7">
        <f t="shared" si="374"/>
        <v>1.2184061603520855</v>
      </c>
      <c r="BF267" s="7">
        <f t="shared" si="374"/>
        <v>1.2170088795673668</v>
      </c>
      <c r="BG267" s="7">
        <f t="shared" si="374"/>
        <v>1.2156115987826481</v>
      </c>
      <c r="BH267" s="7">
        <f t="shared" si="375"/>
        <v>1.2143452852078704</v>
      </c>
      <c r="BI267" s="7">
        <f t="shared" si="375"/>
        <v>1.213078971633093</v>
      </c>
      <c r="BJ267" s="7">
        <f t="shared" si="375"/>
        <v>1.2118126580583155</v>
      </c>
      <c r="BK267" s="7">
        <f t="shared" si="375"/>
        <v>1.210546344483538</v>
      </c>
      <c r="BL267" s="7">
        <f t="shared" si="375"/>
        <v>1.2092800309087606</v>
      </c>
      <c r="BM267" s="7">
        <f t="shared" si="375"/>
        <v>1.2080137173339831</v>
      </c>
      <c r="BN267" s="7">
        <f t="shared" si="375"/>
        <v>1.2067474037592056</v>
      </c>
      <c r="BO267" s="7">
        <f t="shared" si="375"/>
        <v>1.2054810901844282</v>
      </c>
      <c r="BP267" s="7">
        <f t="shared" si="375"/>
        <v>1.2042147766096507</v>
      </c>
      <c r="BQ267" s="7">
        <f t="shared" si="375"/>
        <v>1.2029484630348732</v>
      </c>
      <c r="BR267" s="7">
        <f t="shared" si="376"/>
        <v>1.2016821494600958</v>
      </c>
      <c r="BS267" s="7">
        <f t="shared" si="376"/>
        <v>1.2004158358853183</v>
      </c>
      <c r="BT267" s="7">
        <f t="shared" si="376"/>
        <v>1.1991495223105406</v>
      </c>
      <c r="BU267" s="7">
        <f t="shared" si="376"/>
        <v>1.1978832087357631</v>
      </c>
      <c r="BV267" s="7">
        <f t="shared" si="376"/>
        <v>1.1966168951609857</v>
      </c>
      <c r="BW267" s="7">
        <f t="shared" si="376"/>
        <v>1.1953505815862082</v>
      </c>
      <c r="BX267" s="7">
        <f t="shared" si="376"/>
        <v>1.1940842680114307</v>
      </c>
      <c r="BY267" s="7">
        <f t="shared" si="376"/>
        <v>1.1928179544366533</v>
      </c>
      <c r="BZ267" s="7">
        <f t="shared" si="376"/>
        <v>1.1915516408618758</v>
      </c>
      <c r="CA267" s="7">
        <f t="shared" si="376"/>
        <v>1.1902853272870983</v>
      </c>
      <c r="CB267" s="7">
        <f t="shared" si="376"/>
        <v>1.1890190137123209</v>
      </c>
      <c r="CC267" s="7">
        <f t="shared" si="376"/>
        <v>1.1877527001375434</v>
      </c>
      <c r="CD267" s="7">
        <f t="shared" si="376"/>
        <v>1.1864863865627659</v>
      </c>
      <c r="CE267" s="7">
        <f t="shared" si="376"/>
        <v>1.1852200729879885</v>
      </c>
      <c r="CF267" s="7">
        <f t="shared" si="377"/>
        <v>1.1839893020042229</v>
      </c>
      <c r="CG267" s="7">
        <f t="shared" si="377"/>
        <v>1.1827585310204569</v>
      </c>
      <c r="CH267" s="7">
        <f t="shared" si="377"/>
        <v>1.1815277600366911</v>
      </c>
      <c r="CI267" s="7">
        <f t="shared" si="377"/>
        <v>1.1802969890529251</v>
      </c>
      <c r="CJ267" s="7">
        <f t="shared" si="377"/>
        <v>1.1790662180691593</v>
      </c>
      <c r="CK267" s="7">
        <f t="shared" si="377"/>
        <v>1.1778354470853936</v>
      </c>
      <c r="CL267" s="7">
        <f t="shared" si="377"/>
        <v>1.1766046761016276</v>
      </c>
      <c r="CM267" s="7">
        <f t="shared" si="377"/>
        <v>1.1753739051178618</v>
      </c>
      <c r="CN267" s="7">
        <f t="shared" si="377"/>
        <v>1.1741431341340958</v>
      </c>
      <c r="CO267" s="7">
        <f t="shared" si="377"/>
        <v>1.17291236315033</v>
      </c>
      <c r="CP267" s="7">
        <f t="shared" si="378"/>
        <v>1.171681592166564</v>
      </c>
      <c r="CQ267" s="7">
        <f t="shared" si="378"/>
        <v>1.1704508211827982</v>
      </c>
      <c r="CR267" s="7">
        <f t="shared" si="378"/>
        <v>1.1692200501990324</v>
      </c>
      <c r="CS267" s="7">
        <f t="shared" si="378"/>
        <v>1.1679892792152664</v>
      </c>
      <c r="CT267" s="7">
        <f t="shared" si="378"/>
        <v>1.1667585082315006</v>
      </c>
      <c r="CU267" s="7">
        <f t="shared" si="378"/>
        <v>1.1655277372477346</v>
      </c>
      <c r="CV267" s="7">
        <f t="shared" si="378"/>
        <v>1.1642969662639688</v>
      </c>
      <c r="CW267" s="7">
        <f t="shared" si="378"/>
        <v>1.1630661952802028</v>
      </c>
      <c r="CX267" s="7">
        <f t="shared" si="378"/>
        <v>1.161835424296437</v>
      </c>
      <c r="CY267" s="7">
        <f t="shared" si="378"/>
        <v>1.1606046533126713</v>
      </c>
      <c r="CZ267" s="7">
        <f t="shared" si="378"/>
        <v>1.1593738823289053</v>
      </c>
      <c r="DA267" s="7">
        <f t="shared" si="378"/>
        <v>1.1581431113451395</v>
      </c>
      <c r="DB267" s="7">
        <f t="shared" si="378"/>
        <v>1.1569123403613735</v>
      </c>
      <c r="DC267" s="7">
        <f t="shared" si="378"/>
        <v>1.1556815693776077</v>
      </c>
      <c r="DD267" s="7">
        <f t="shared" si="379"/>
        <v>1.1545824145111305</v>
      </c>
      <c r="DE267" s="7">
        <f t="shared" si="379"/>
        <v>1.1534832596446536</v>
      </c>
      <c r="DF267" s="7">
        <f t="shared" si="379"/>
        <v>1.1523841047781764</v>
      </c>
      <c r="DG267" s="7">
        <f t="shared" si="379"/>
        <v>1.1512849499116995</v>
      </c>
      <c r="DH267" s="7">
        <f t="shared" si="379"/>
        <v>1.1501857950452223</v>
      </c>
      <c r="DI267" s="7">
        <f t="shared" si="379"/>
        <v>1.1490866401787454</v>
      </c>
      <c r="DJ267" s="7">
        <f t="shared" si="379"/>
        <v>1.1479874853122682</v>
      </c>
      <c r="DK267" s="7">
        <f t="shared" si="379"/>
        <v>1.1468883304457913</v>
      </c>
      <c r="DL267" s="7">
        <f t="shared" si="379"/>
        <v>1.1457891755793141</v>
      </c>
      <c r="DM267" s="7">
        <f t="shared" si="379"/>
        <v>1.1446900207128372</v>
      </c>
      <c r="DN267" s="7">
        <f t="shared" si="380"/>
        <v>1.14359086584636</v>
      </c>
      <c r="DO267" s="7">
        <f t="shared" si="380"/>
        <v>1.1424917109798831</v>
      </c>
      <c r="DP267" s="7">
        <f t="shared" si="380"/>
        <v>1.141392556113406</v>
      </c>
      <c r="DQ267" s="7">
        <f t="shared" si="380"/>
        <v>1.140293401246929</v>
      </c>
      <c r="DR267" s="7">
        <f t="shared" si="380"/>
        <v>1.1391942463804519</v>
      </c>
      <c r="DS267" s="7">
        <f t="shared" si="380"/>
        <v>1.1380950915139749</v>
      </c>
      <c r="DT267" s="7">
        <f t="shared" si="380"/>
        <v>1.1369959366474978</v>
      </c>
      <c r="DU267" s="7">
        <f t="shared" si="380"/>
        <v>1.1358967817810208</v>
      </c>
      <c r="DV267" s="7">
        <f t="shared" si="380"/>
        <v>1.1347976269145437</v>
      </c>
      <c r="DW267" s="7">
        <f t="shared" si="380"/>
        <v>1.1336984720480667</v>
      </c>
      <c r="DX267" s="7">
        <f t="shared" si="380"/>
        <v>1.1325993171815896</v>
      </c>
      <c r="DY267" s="7">
        <f t="shared" si="380"/>
        <v>1.1315001623151126</v>
      </c>
      <c r="DZ267" s="7">
        <f t="shared" si="380"/>
        <v>1.1304010074486355</v>
      </c>
      <c r="EA267" s="7">
        <f t="shared" si="380"/>
        <v>1.1293018525821585</v>
      </c>
      <c r="EC267" s="1">
        <v>2.64</v>
      </c>
      <c r="ED267" s="4">
        <f t="shared" si="342"/>
        <v>1.25</v>
      </c>
      <c r="EE267" s="4">
        <f t="shared" si="343"/>
        <v>1.2491934327502148</v>
      </c>
      <c r="EF267" s="4">
        <f t="shared" si="344"/>
        <v>1.2428531089537327</v>
      </c>
      <c r="EG267" s="4">
        <f t="shared" si="345"/>
        <v>1.2323789681992718</v>
      </c>
      <c r="EH267" s="4">
        <f t="shared" si="346"/>
        <v>1.2156115987826481</v>
      </c>
      <c r="EI267" s="4">
        <f t="shared" si="347"/>
        <v>1.1852200729879887</v>
      </c>
      <c r="EJ267" s="4">
        <f t="shared" si="348"/>
        <v>1.1556815693776077</v>
      </c>
      <c r="EK267" s="4">
        <f t="shared" si="349"/>
        <v>1.1293018525821585</v>
      </c>
    </row>
    <row r="268" spans="16:141" x14ac:dyDescent="0.35">
      <c r="P268" s="1">
        <f t="shared" si="370"/>
        <v>2.65</v>
      </c>
      <c r="Q268" s="7">
        <f t="shared" si="371"/>
        <v>1.25</v>
      </c>
      <c r="R268" s="7">
        <f t="shared" si="371"/>
        <v>1.2498693062326738</v>
      </c>
      <c r="S268" s="7">
        <f t="shared" si="371"/>
        <v>1.2497386124653473</v>
      </c>
      <c r="T268" s="7">
        <f t="shared" si="371"/>
        <v>1.2496079186980211</v>
      </c>
      <c r="U268" s="7">
        <f t="shared" si="371"/>
        <v>1.2494772249306949</v>
      </c>
      <c r="V268" s="7">
        <f t="shared" si="371"/>
        <v>1.2493465311633685</v>
      </c>
      <c r="W268" s="7">
        <f t="shared" si="371"/>
        <v>1.2492158373960423</v>
      </c>
      <c r="X268" s="7">
        <f t="shared" si="372"/>
        <v>1.2486977891603175</v>
      </c>
      <c r="Y268" s="7">
        <f t="shared" si="372"/>
        <v>1.2481797409245929</v>
      </c>
      <c r="Z268" s="7">
        <f t="shared" si="372"/>
        <v>1.2476616926888682</v>
      </c>
      <c r="AA268" s="7">
        <f t="shared" si="372"/>
        <v>1.2471436444531434</v>
      </c>
      <c r="AB268" s="7">
        <f t="shared" si="372"/>
        <v>1.2466255962174189</v>
      </c>
      <c r="AC268" s="7">
        <f t="shared" si="372"/>
        <v>1.2461075479816941</v>
      </c>
      <c r="AD268" s="7">
        <f t="shared" si="372"/>
        <v>1.2455894997459693</v>
      </c>
      <c r="AE268" s="7">
        <f t="shared" si="372"/>
        <v>1.2450714515102448</v>
      </c>
      <c r="AF268" s="7">
        <f t="shared" si="372"/>
        <v>1.24455340327452</v>
      </c>
      <c r="AG268" s="7">
        <f t="shared" si="372"/>
        <v>1.2440353550387953</v>
      </c>
      <c r="AH268" s="7">
        <f t="shared" si="372"/>
        <v>1.2435173068030707</v>
      </c>
      <c r="AI268" s="7">
        <f t="shared" si="372"/>
        <v>1.2429992585673459</v>
      </c>
      <c r="AJ268" s="7">
        <f t="shared" si="373"/>
        <v>1.2421458710409914</v>
      </c>
      <c r="AK268" s="7">
        <f t="shared" si="373"/>
        <v>1.2412924835146366</v>
      </c>
      <c r="AL268" s="7">
        <f t="shared" si="373"/>
        <v>1.2404390959882821</v>
      </c>
      <c r="AM268" s="7">
        <f t="shared" si="373"/>
        <v>1.2395857084619273</v>
      </c>
      <c r="AN268" s="7">
        <f t="shared" si="373"/>
        <v>1.2387323209355725</v>
      </c>
      <c r="AO268" s="7">
        <f t="shared" si="373"/>
        <v>1.2378789334092177</v>
      </c>
      <c r="AP268" s="7">
        <f t="shared" si="373"/>
        <v>1.2370255458828632</v>
      </c>
      <c r="AQ268" s="7">
        <f t="shared" si="373"/>
        <v>1.2361721583565084</v>
      </c>
      <c r="AR268" s="7">
        <f t="shared" si="373"/>
        <v>1.2353187708301536</v>
      </c>
      <c r="AS268" s="7">
        <f t="shared" si="373"/>
        <v>1.2344653833037988</v>
      </c>
      <c r="AT268" s="7">
        <f t="shared" si="373"/>
        <v>1.2336119957774443</v>
      </c>
      <c r="AU268" s="7">
        <f t="shared" si="373"/>
        <v>1.2327586082510895</v>
      </c>
      <c r="AV268" s="7">
        <f t="shared" si="374"/>
        <v>1.2313782677945151</v>
      </c>
      <c r="AW268" s="7">
        <f t="shared" si="374"/>
        <v>1.2299979273379407</v>
      </c>
      <c r="AX268" s="7">
        <f t="shared" si="374"/>
        <v>1.2286175868813665</v>
      </c>
      <c r="AY268" s="7">
        <f t="shared" si="374"/>
        <v>1.2272372464247923</v>
      </c>
      <c r="AZ268" s="7">
        <f t="shared" si="374"/>
        <v>1.2258569059682181</v>
      </c>
      <c r="BA268" s="7">
        <f t="shared" si="374"/>
        <v>1.2244765655116439</v>
      </c>
      <c r="BB268" s="7">
        <f t="shared" si="374"/>
        <v>1.2230962250550694</v>
      </c>
      <c r="BC268" s="7">
        <f t="shared" si="374"/>
        <v>1.2217158845984952</v>
      </c>
      <c r="BD268" s="7">
        <f t="shared" si="374"/>
        <v>1.220335544141921</v>
      </c>
      <c r="BE268" s="7">
        <f t="shared" si="374"/>
        <v>1.2189552036853466</v>
      </c>
      <c r="BF268" s="7">
        <f t="shared" si="374"/>
        <v>1.2175748632287724</v>
      </c>
      <c r="BG268" s="7">
        <f t="shared" si="374"/>
        <v>1.2161945227721982</v>
      </c>
      <c r="BH268" s="7">
        <f t="shared" si="375"/>
        <v>1.2149375823526136</v>
      </c>
      <c r="BI268" s="7">
        <f t="shared" si="375"/>
        <v>1.213680641933029</v>
      </c>
      <c r="BJ268" s="7">
        <f t="shared" si="375"/>
        <v>1.2124237015134445</v>
      </c>
      <c r="BK268" s="7">
        <f t="shared" si="375"/>
        <v>1.2111667610938601</v>
      </c>
      <c r="BL268" s="7">
        <f t="shared" si="375"/>
        <v>1.2099098206742755</v>
      </c>
      <c r="BM268" s="7">
        <f t="shared" si="375"/>
        <v>1.208652880254691</v>
      </c>
      <c r="BN268" s="7">
        <f t="shared" si="375"/>
        <v>1.2073959398351064</v>
      </c>
      <c r="BO268" s="7">
        <f t="shared" si="375"/>
        <v>1.2061389994155218</v>
      </c>
      <c r="BP268" s="7">
        <f t="shared" si="375"/>
        <v>1.2048820589959373</v>
      </c>
      <c r="BQ268" s="7">
        <f t="shared" si="375"/>
        <v>1.2036251185763529</v>
      </c>
      <c r="BR268" s="7">
        <f t="shared" si="376"/>
        <v>1.2023681781567683</v>
      </c>
      <c r="BS268" s="7">
        <f t="shared" si="376"/>
        <v>1.2011112377371838</v>
      </c>
      <c r="BT268" s="7">
        <f t="shared" si="376"/>
        <v>1.1998542973175992</v>
      </c>
      <c r="BU268" s="7">
        <f t="shared" si="376"/>
        <v>1.1985973568980146</v>
      </c>
      <c r="BV268" s="7">
        <f t="shared" si="376"/>
        <v>1.19734041647843</v>
      </c>
      <c r="BW268" s="7">
        <f t="shared" si="376"/>
        <v>1.1960834760588457</v>
      </c>
      <c r="BX268" s="7">
        <f t="shared" si="376"/>
        <v>1.1948265356392611</v>
      </c>
      <c r="BY268" s="7">
        <f t="shared" si="376"/>
        <v>1.1935695952196765</v>
      </c>
      <c r="BZ268" s="7">
        <f t="shared" si="376"/>
        <v>1.192312654800092</v>
      </c>
      <c r="CA268" s="7">
        <f t="shared" si="376"/>
        <v>1.1910557143805074</v>
      </c>
      <c r="CB268" s="7">
        <f t="shared" si="376"/>
        <v>1.1897987739609228</v>
      </c>
      <c r="CC268" s="7">
        <f t="shared" si="376"/>
        <v>1.1885418335413385</v>
      </c>
      <c r="CD268" s="7">
        <f t="shared" si="376"/>
        <v>1.1872848931217539</v>
      </c>
      <c r="CE268" s="7">
        <f t="shared" si="376"/>
        <v>1.1860279527021693</v>
      </c>
      <c r="CF268" s="7">
        <f t="shared" si="377"/>
        <v>1.1848050363455185</v>
      </c>
      <c r="CG268" s="7">
        <f t="shared" si="377"/>
        <v>1.1835821199888676</v>
      </c>
      <c r="CH268" s="7">
        <f t="shared" si="377"/>
        <v>1.1823592036322168</v>
      </c>
      <c r="CI268" s="7">
        <f t="shared" si="377"/>
        <v>1.181136287275566</v>
      </c>
      <c r="CJ268" s="7">
        <f t="shared" si="377"/>
        <v>1.1799133709189151</v>
      </c>
      <c r="CK268" s="7">
        <f t="shared" si="377"/>
        <v>1.1786904545622643</v>
      </c>
      <c r="CL268" s="7">
        <f t="shared" si="377"/>
        <v>1.1774675382056135</v>
      </c>
      <c r="CM268" s="7">
        <f t="shared" si="377"/>
        <v>1.1762446218489628</v>
      </c>
      <c r="CN268" s="7">
        <f t="shared" si="377"/>
        <v>1.175021705492312</v>
      </c>
      <c r="CO268" s="7">
        <f t="shared" si="377"/>
        <v>1.1737987891356612</v>
      </c>
      <c r="CP268" s="7">
        <f t="shared" si="378"/>
        <v>1.1725758727790103</v>
      </c>
      <c r="CQ268" s="7">
        <f t="shared" si="378"/>
        <v>1.1713529564223595</v>
      </c>
      <c r="CR268" s="7">
        <f t="shared" si="378"/>
        <v>1.1701300400657086</v>
      </c>
      <c r="CS268" s="7">
        <f t="shared" si="378"/>
        <v>1.1689071237090578</v>
      </c>
      <c r="CT268" s="7">
        <f t="shared" si="378"/>
        <v>1.167684207352407</v>
      </c>
      <c r="CU268" s="7">
        <f t="shared" si="378"/>
        <v>1.1664612909957561</v>
      </c>
      <c r="CV268" s="7">
        <f t="shared" si="378"/>
        <v>1.1652383746391053</v>
      </c>
      <c r="CW268" s="7">
        <f t="shared" si="378"/>
        <v>1.1640154582824545</v>
      </c>
      <c r="CX268" s="7">
        <f t="shared" si="378"/>
        <v>1.1627925419258036</v>
      </c>
      <c r="CY268" s="7">
        <f t="shared" si="378"/>
        <v>1.161569625569153</v>
      </c>
      <c r="CZ268" s="7">
        <f t="shared" si="378"/>
        <v>1.1603467092125022</v>
      </c>
      <c r="DA268" s="7">
        <f t="shared" si="378"/>
        <v>1.1591237928558513</v>
      </c>
      <c r="DB268" s="7">
        <f t="shared" si="378"/>
        <v>1.1579008764992005</v>
      </c>
      <c r="DC268" s="7">
        <f t="shared" si="378"/>
        <v>1.1566779601425496</v>
      </c>
      <c r="DD268" s="7">
        <f t="shared" si="379"/>
        <v>1.1555879320193552</v>
      </c>
      <c r="DE268" s="7">
        <f t="shared" si="379"/>
        <v>1.1544979038961607</v>
      </c>
      <c r="DF268" s="7">
        <f t="shared" si="379"/>
        <v>1.153407875772966</v>
      </c>
      <c r="DG268" s="7">
        <f t="shared" si="379"/>
        <v>1.1523178476497715</v>
      </c>
      <c r="DH268" s="7">
        <f t="shared" si="379"/>
        <v>1.151227819526577</v>
      </c>
      <c r="DI268" s="7">
        <f t="shared" si="379"/>
        <v>1.1501377914033823</v>
      </c>
      <c r="DJ268" s="7">
        <f t="shared" si="379"/>
        <v>1.1490477632801879</v>
      </c>
      <c r="DK268" s="7">
        <f t="shared" si="379"/>
        <v>1.1479577351569934</v>
      </c>
      <c r="DL268" s="7">
        <f t="shared" si="379"/>
        <v>1.1468677070337989</v>
      </c>
      <c r="DM268" s="7">
        <f t="shared" si="379"/>
        <v>1.1457776789106044</v>
      </c>
      <c r="DN268" s="7">
        <f t="shared" si="380"/>
        <v>1.1446876507874097</v>
      </c>
      <c r="DO268" s="7">
        <f t="shared" si="380"/>
        <v>1.1435976226642153</v>
      </c>
      <c r="DP268" s="7">
        <f t="shared" si="380"/>
        <v>1.1425075945410208</v>
      </c>
      <c r="DQ268" s="7">
        <f t="shared" si="380"/>
        <v>1.1414175664178261</v>
      </c>
      <c r="DR268" s="7">
        <f t="shared" si="380"/>
        <v>1.1403275382946316</v>
      </c>
      <c r="DS268" s="7">
        <f t="shared" si="380"/>
        <v>1.1392375101714372</v>
      </c>
      <c r="DT268" s="7">
        <f t="shared" si="380"/>
        <v>1.1381474820482427</v>
      </c>
      <c r="DU268" s="7">
        <f t="shared" si="380"/>
        <v>1.1370574539250482</v>
      </c>
      <c r="DV268" s="7">
        <f t="shared" si="380"/>
        <v>1.1359674258018535</v>
      </c>
      <c r="DW268" s="7">
        <f t="shared" si="380"/>
        <v>1.134877397678659</v>
      </c>
      <c r="DX268" s="7">
        <f t="shared" si="380"/>
        <v>1.1337873695554646</v>
      </c>
      <c r="DY268" s="7">
        <f t="shared" si="380"/>
        <v>1.1326973414322699</v>
      </c>
      <c r="DZ268" s="7">
        <f t="shared" si="380"/>
        <v>1.1316073133090754</v>
      </c>
      <c r="EA268" s="7">
        <f t="shared" si="380"/>
        <v>1.1305172851858809</v>
      </c>
      <c r="EC268" s="1">
        <v>2.65</v>
      </c>
      <c r="ED268" s="4">
        <f t="shared" ref="ED268:ED302" si="381">TREND(EN$12:EN$13,$EM$12:$EM$13,$EC268,TRUE)</f>
        <v>1.25</v>
      </c>
      <c r="EE268" s="4">
        <f t="shared" ref="EE268:EE302" si="382">TREND(EO$12:EO$13,$EM$12:$EM$13,$EC268,TRUE)</f>
        <v>1.2492158373960423</v>
      </c>
      <c r="EF268" s="4">
        <f t="shared" ref="EF268:EF302" si="383">TREND(EP$12:EP$13,$EM$12:$EM$13,$EC268,TRUE)</f>
        <v>1.2429992585673459</v>
      </c>
      <c r="EG268" s="4">
        <f t="shared" ref="EG268:EG302" si="384">TREND(EQ$12:EQ$13,$EM$12:$EM$13,$EC268,TRUE)</f>
        <v>1.2327586082510893</v>
      </c>
      <c r="EH268" s="4">
        <f t="shared" ref="EH268:EH302" si="385">TREND(ER$12:ER$13,$EM$12:$EM$13,$EC268,TRUE)</f>
        <v>1.2161945227721982</v>
      </c>
      <c r="EI268" s="4">
        <f t="shared" ref="EI268:EI302" si="386">TREND(ES$12:ES$13,$EM$12:$EM$13,$EC268,TRUE)</f>
        <v>1.1860279527021693</v>
      </c>
      <c r="EJ268" s="4">
        <f t="shared" ref="EJ268:EJ302" si="387">TREND(ET$12:ET$13,$EM$12:$EM$13,$EC268,TRUE)</f>
        <v>1.1566779601425496</v>
      </c>
      <c r="EK268" s="4">
        <f t="shared" ref="EK268:EK302" si="388">TREND(EU$12:EU$13,$EM$12:$EM$13,$EC268,TRUE)</f>
        <v>1.1305172851858809</v>
      </c>
    </row>
    <row r="269" spans="16:141" x14ac:dyDescent="0.35">
      <c r="P269" s="1">
        <f t="shared" si="370"/>
        <v>2.66</v>
      </c>
      <c r="Q269" s="7">
        <f t="shared" si="371"/>
        <v>1.2499999999999998</v>
      </c>
      <c r="R269" s="7">
        <f t="shared" si="371"/>
        <v>1.2498730403403113</v>
      </c>
      <c r="S269" s="7">
        <f t="shared" si="371"/>
        <v>1.2497460806806229</v>
      </c>
      <c r="T269" s="7">
        <f t="shared" si="371"/>
        <v>1.2496191210209346</v>
      </c>
      <c r="U269" s="7">
        <f t="shared" si="371"/>
        <v>1.2494921613612462</v>
      </c>
      <c r="V269" s="7">
        <f t="shared" si="371"/>
        <v>1.2493652017015577</v>
      </c>
      <c r="W269" s="7">
        <f t="shared" si="371"/>
        <v>1.2492382420418693</v>
      </c>
      <c r="X269" s="7">
        <f t="shared" si="372"/>
        <v>1.2487305058867937</v>
      </c>
      <c r="Y269" s="7">
        <f t="shared" si="372"/>
        <v>1.2482227697317179</v>
      </c>
      <c r="Z269" s="7">
        <f t="shared" si="372"/>
        <v>1.247715033576642</v>
      </c>
      <c r="AA269" s="7">
        <f t="shared" si="372"/>
        <v>1.2472072974215662</v>
      </c>
      <c r="AB269" s="7">
        <f t="shared" si="372"/>
        <v>1.2466995612664904</v>
      </c>
      <c r="AC269" s="7">
        <f t="shared" si="372"/>
        <v>1.2461918251114144</v>
      </c>
      <c r="AD269" s="7">
        <f t="shared" si="372"/>
        <v>1.2456840889563385</v>
      </c>
      <c r="AE269" s="7">
        <f t="shared" si="372"/>
        <v>1.2451763528012627</v>
      </c>
      <c r="AF269" s="7">
        <f t="shared" si="372"/>
        <v>1.2446686166461869</v>
      </c>
      <c r="AG269" s="7">
        <f t="shared" si="372"/>
        <v>1.2441608804911111</v>
      </c>
      <c r="AH269" s="7">
        <f t="shared" si="372"/>
        <v>1.2436531443360352</v>
      </c>
      <c r="AI269" s="7">
        <f t="shared" si="372"/>
        <v>1.2431454081809594</v>
      </c>
      <c r="AJ269" s="7">
        <f t="shared" si="373"/>
        <v>1.2423114781911218</v>
      </c>
      <c r="AK269" s="7">
        <f t="shared" si="373"/>
        <v>1.2414775482012841</v>
      </c>
      <c r="AL269" s="7">
        <f t="shared" si="373"/>
        <v>1.2406436182114462</v>
      </c>
      <c r="AM269" s="7">
        <f t="shared" si="373"/>
        <v>1.2398096882216085</v>
      </c>
      <c r="AN269" s="7">
        <f t="shared" si="373"/>
        <v>1.2389757582317709</v>
      </c>
      <c r="AO269" s="7">
        <f t="shared" si="373"/>
        <v>1.2381418282419332</v>
      </c>
      <c r="AP269" s="7">
        <f t="shared" si="373"/>
        <v>1.2373078982520955</v>
      </c>
      <c r="AQ269" s="7">
        <f t="shared" si="373"/>
        <v>1.2364739682622579</v>
      </c>
      <c r="AR269" s="7">
        <f t="shared" si="373"/>
        <v>1.23564003827242</v>
      </c>
      <c r="AS269" s="7">
        <f t="shared" si="373"/>
        <v>1.2348061082825823</v>
      </c>
      <c r="AT269" s="7">
        <f t="shared" si="373"/>
        <v>1.2339721782927446</v>
      </c>
      <c r="AU269" s="7">
        <f t="shared" si="373"/>
        <v>1.233138248302907</v>
      </c>
      <c r="AV269" s="7">
        <f t="shared" si="374"/>
        <v>1.231774848174477</v>
      </c>
      <c r="AW269" s="7">
        <f t="shared" si="374"/>
        <v>1.2304114480460471</v>
      </c>
      <c r="AX269" s="7">
        <f t="shared" si="374"/>
        <v>1.2290480479176171</v>
      </c>
      <c r="AY269" s="7">
        <f t="shared" si="374"/>
        <v>1.2276846477891874</v>
      </c>
      <c r="AZ269" s="7">
        <f t="shared" si="374"/>
        <v>1.2263212476607575</v>
      </c>
      <c r="BA269" s="7">
        <f t="shared" si="374"/>
        <v>1.2249578475323275</v>
      </c>
      <c r="BB269" s="7">
        <f t="shared" si="374"/>
        <v>1.2235944474038976</v>
      </c>
      <c r="BC269" s="7">
        <f t="shared" si="374"/>
        <v>1.2222310472754676</v>
      </c>
      <c r="BD269" s="7">
        <f t="shared" si="374"/>
        <v>1.2208676471470377</v>
      </c>
      <c r="BE269" s="7">
        <f t="shared" si="374"/>
        <v>1.2195042470186079</v>
      </c>
      <c r="BF269" s="7">
        <f t="shared" si="374"/>
        <v>1.218140846890178</v>
      </c>
      <c r="BG269" s="7">
        <f t="shared" si="374"/>
        <v>1.216777446761748</v>
      </c>
      <c r="BH269" s="7">
        <f t="shared" si="375"/>
        <v>1.2155298794973564</v>
      </c>
      <c r="BI269" s="7">
        <f t="shared" si="375"/>
        <v>1.2142823122329649</v>
      </c>
      <c r="BJ269" s="7">
        <f t="shared" si="375"/>
        <v>1.2130347449685732</v>
      </c>
      <c r="BK269" s="7">
        <f t="shared" si="375"/>
        <v>1.2117871777041818</v>
      </c>
      <c r="BL269" s="7">
        <f t="shared" si="375"/>
        <v>1.2105396104397901</v>
      </c>
      <c r="BM269" s="7">
        <f t="shared" si="375"/>
        <v>1.2092920431753984</v>
      </c>
      <c r="BN269" s="7">
        <f t="shared" si="375"/>
        <v>1.2080444759110069</v>
      </c>
      <c r="BO269" s="7">
        <f t="shared" si="375"/>
        <v>1.2067969086466153</v>
      </c>
      <c r="BP269" s="7">
        <f t="shared" si="375"/>
        <v>1.2055493413822238</v>
      </c>
      <c r="BQ269" s="7">
        <f t="shared" si="375"/>
        <v>1.2043017741178321</v>
      </c>
      <c r="BR269" s="7">
        <f t="shared" si="376"/>
        <v>1.2030542068534404</v>
      </c>
      <c r="BS269" s="7">
        <f t="shared" si="376"/>
        <v>1.201806639589049</v>
      </c>
      <c r="BT269" s="7">
        <f t="shared" si="376"/>
        <v>1.2005590723246573</v>
      </c>
      <c r="BU269" s="7">
        <f t="shared" si="376"/>
        <v>1.1993115050602658</v>
      </c>
      <c r="BV269" s="7">
        <f t="shared" si="376"/>
        <v>1.1980639377958742</v>
      </c>
      <c r="BW269" s="7">
        <f t="shared" si="376"/>
        <v>1.1968163705314827</v>
      </c>
      <c r="BX269" s="7">
        <f t="shared" si="376"/>
        <v>1.195568803267091</v>
      </c>
      <c r="BY269" s="7">
        <f t="shared" si="376"/>
        <v>1.1943212360026993</v>
      </c>
      <c r="BZ269" s="7">
        <f t="shared" si="376"/>
        <v>1.1930736687383079</v>
      </c>
      <c r="CA269" s="7">
        <f t="shared" si="376"/>
        <v>1.1918261014739162</v>
      </c>
      <c r="CB269" s="7">
        <f t="shared" si="376"/>
        <v>1.1905785342095248</v>
      </c>
      <c r="CC269" s="7">
        <f t="shared" si="376"/>
        <v>1.1893309669451331</v>
      </c>
      <c r="CD269" s="7">
        <f t="shared" si="376"/>
        <v>1.1880833996807414</v>
      </c>
      <c r="CE269" s="7">
        <f t="shared" si="376"/>
        <v>1.1868358324163499</v>
      </c>
      <c r="CF269" s="7">
        <f t="shared" si="377"/>
        <v>1.185620770686814</v>
      </c>
      <c r="CG269" s="7">
        <f t="shared" si="377"/>
        <v>1.1844057089572784</v>
      </c>
      <c r="CH269" s="7">
        <f t="shared" si="377"/>
        <v>1.1831906472277427</v>
      </c>
      <c r="CI269" s="7">
        <f t="shared" si="377"/>
        <v>1.1819755854982068</v>
      </c>
      <c r="CJ269" s="7">
        <f t="shared" si="377"/>
        <v>1.1807605237686711</v>
      </c>
      <c r="CK269" s="7">
        <f t="shared" si="377"/>
        <v>1.1795454620391352</v>
      </c>
      <c r="CL269" s="7">
        <f t="shared" si="377"/>
        <v>1.1783304003095996</v>
      </c>
      <c r="CM269" s="7">
        <f t="shared" si="377"/>
        <v>1.1771153385800637</v>
      </c>
      <c r="CN269" s="7">
        <f t="shared" si="377"/>
        <v>1.175900276850528</v>
      </c>
      <c r="CO269" s="7">
        <f t="shared" si="377"/>
        <v>1.1746852151209923</v>
      </c>
      <c r="CP269" s="7">
        <f t="shared" si="378"/>
        <v>1.1734701533914564</v>
      </c>
      <c r="CQ269" s="7">
        <f t="shared" si="378"/>
        <v>1.1722550916619208</v>
      </c>
      <c r="CR269" s="7">
        <f t="shared" si="378"/>
        <v>1.1710400299323849</v>
      </c>
      <c r="CS269" s="7">
        <f t="shared" si="378"/>
        <v>1.1698249682028492</v>
      </c>
      <c r="CT269" s="7">
        <f t="shared" si="378"/>
        <v>1.1686099064733135</v>
      </c>
      <c r="CU269" s="7">
        <f t="shared" si="378"/>
        <v>1.1673948447437776</v>
      </c>
      <c r="CV269" s="7">
        <f t="shared" si="378"/>
        <v>1.166179783014242</v>
      </c>
      <c r="CW269" s="7">
        <f t="shared" si="378"/>
        <v>1.1649647212847061</v>
      </c>
      <c r="CX269" s="7">
        <f t="shared" si="378"/>
        <v>1.1637496595551704</v>
      </c>
      <c r="CY269" s="7">
        <f t="shared" si="378"/>
        <v>1.1625345978256345</v>
      </c>
      <c r="CZ269" s="7">
        <f t="shared" si="378"/>
        <v>1.1613195360960988</v>
      </c>
      <c r="DA269" s="7">
        <f t="shared" si="378"/>
        <v>1.1601044743665632</v>
      </c>
      <c r="DB269" s="7">
        <f t="shared" si="378"/>
        <v>1.1588894126370273</v>
      </c>
      <c r="DC269" s="7">
        <f t="shared" si="378"/>
        <v>1.1576743509074916</v>
      </c>
      <c r="DD269" s="7">
        <f t="shared" si="379"/>
        <v>1.1565934495275794</v>
      </c>
      <c r="DE269" s="7">
        <f t="shared" si="379"/>
        <v>1.1555125481476674</v>
      </c>
      <c r="DF269" s="7">
        <f t="shared" si="379"/>
        <v>1.1544316467677553</v>
      </c>
      <c r="DG269" s="7">
        <f t="shared" si="379"/>
        <v>1.1533507453878433</v>
      </c>
      <c r="DH269" s="7">
        <f t="shared" si="379"/>
        <v>1.1522698440079313</v>
      </c>
      <c r="DI269" s="7">
        <f t="shared" si="379"/>
        <v>1.1511889426280193</v>
      </c>
      <c r="DJ269" s="7">
        <f t="shared" si="379"/>
        <v>1.1501080412481073</v>
      </c>
      <c r="DK269" s="7">
        <f t="shared" si="379"/>
        <v>1.1490271398681955</v>
      </c>
      <c r="DL269" s="7">
        <f t="shared" si="379"/>
        <v>1.1479462384882835</v>
      </c>
      <c r="DM269" s="7">
        <f t="shared" si="379"/>
        <v>1.1468653371083715</v>
      </c>
      <c r="DN269" s="7">
        <f t="shared" si="380"/>
        <v>1.1457844357284594</v>
      </c>
      <c r="DO269" s="7">
        <f t="shared" si="380"/>
        <v>1.1447035343485474</v>
      </c>
      <c r="DP269" s="7">
        <f t="shared" si="380"/>
        <v>1.1436226329686354</v>
      </c>
      <c r="DQ269" s="7">
        <f t="shared" si="380"/>
        <v>1.1425417315887234</v>
      </c>
      <c r="DR269" s="7">
        <f t="shared" si="380"/>
        <v>1.1414608302088114</v>
      </c>
      <c r="DS269" s="7">
        <f t="shared" si="380"/>
        <v>1.1403799288288994</v>
      </c>
      <c r="DT269" s="7">
        <f t="shared" si="380"/>
        <v>1.1392990274489874</v>
      </c>
      <c r="DU269" s="7">
        <f t="shared" si="380"/>
        <v>1.1382181260690754</v>
      </c>
      <c r="DV269" s="7">
        <f t="shared" si="380"/>
        <v>1.1371372246891633</v>
      </c>
      <c r="DW269" s="7">
        <f t="shared" si="380"/>
        <v>1.1360563233092513</v>
      </c>
      <c r="DX269" s="7">
        <f t="shared" si="380"/>
        <v>1.1349754219293393</v>
      </c>
      <c r="DY269" s="7">
        <f t="shared" si="380"/>
        <v>1.1338945205494273</v>
      </c>
      <c r="DZ269" s="7">
        <f t="shared" si="380"/>
        <v>1.1328136191695153</v>
      </c>
      <c r="EA269" s="7">
        <f t="shared" si="380"/>
        <v>1.1317327177896033</v>
      </c>
      <c r="EC269" s="1">
        <v>2.66</v>
      </c>
      <c r="ED269" s="4">
        <f t="shared" si="381"/>
        <v>1.25</v>
      </c>
      <c r="EE269" s="4">
        <f t="shared" si="382"/>
        <v>1.2492382420418695</v>
      </c>
      <c r="EF269" s="4">
        <f t="shared" si="383"/>
        <v>1.2431454081809594</v>
      </c>
      <c r="EG269" s="4">
        <f t="shared" si="384"/>
        <v>1.233138248302907</v>
      </c>
      <c r="EH269" s="4">
        <f t="shared" si="385"/>
        <v>1.216777446761748</v>
      </c>
      <c r="EI269" s="4">
        <f t="shared" si="386"/>
        <v>1.1868358324163499</v>
      </c>
      <c r="EJ269" s="4">
        <f t="shared" si="387"/>
        <v>1.1576743509074916</v>
      </c>
      <c r="EK269" s="4">
        <f t="shared" si="388"/>
        <v>1.1317327177896035</v>
      </c>
    </row>
    <row r="270" spans="16:141" x14ac:dyDescent="0.35">
      <c r="P270" s="1">
        <f t="shared" si="370"/>
        <v>2.67</v>
      </c>
      <c r="Q270" s="7">
        <f t="shared" si="371"/>
        <v>1.25</v>
      </c>
      <c r="R270" s="7">
        <f t="shared" si="371"/>
        <v>1.2498767744479495</v>
      </c>
      <c r="S270" s="7">
        <f t="shared" si="371"/>
        <v>1.2497535488958988</v>
      </c>
      <c r="T270" s="7">
        <f t="shared" si="371"/>
        <v>1.2496303233438484</v>
      </c>
      <c r="U270" s="7">
        <f t="shared" si="371"/>
        <v>1.2495070977917979</v>
      </c>
      <c r="V270" s="7">
        <f t="shared" si="371"/>
        <v>1.2493838722397472</v>
      </c>
      <c r="W270" s="7">
        <f t="shared" si="371"/>
        <v>1.2492606466876968</v>
      </c>
      <c r="X270" s="7">
        <f t="shared" si="372"/>
        <v>1.2487632226132699</v>
      </c>
      <c r="Y270" s="7">
        <f t="shared" si="372"/>
        <v>1.2482657985388428</v>
      </c>
      <c r="Z270" s="7">
        <f t="shared" si="372"/>
        <v>1.2477683744644157</v>
      </c>
      <c r="AA270" s="7">
        <f t="shared" si="372"/>
        <v>1.2472709503899888</v>
      </c>
      <c r="AB270" s="7">
        <f t="shared" si="372"/>
        <v>1.2467735263155619</v>
      </c>
      <c r="AC270" s="7">
        <f t="shared" si="372"/>
        <v>1.2462761022411348</v>
      </c>
      <c r="AD270" s="7">
        <f t="shared" si="372"/>
        <v>1.2457786781667077</v>
      </c>
      <c r="AE270" s="7">
        <f t="shared" si="372"/>
        <v>1.2452812540922809</v>
      </c>
      <c r="AF270" s="7">
        <f t="shared" si="372"/>
        <v>1.244783830017854</v>
      </c>
      <c r="AG270" s="7">
        <f t="shared" si="372"/>
        <v>1.2442864059434269</v>
      </c>
      <c r="AH270" s="7">
        <f t="shared" si="372"/>
        <v>1.2437889818689998</v>
      </c>
      <c r="AI270" s="7">
        <f t="shared" si="372"/>
        <v>1.2432915577945729</v>
      </c>
      <c r="AJ270" s="7">
        <f t="shared" si="373"/>
        <v>1.2424770853412521</v>
      </c>
      <c r="AK270" s="7">
        <f t="shared" si="373"/>
        <v>1.2416626128879316</v>
      </c>
      <c r="AL270" s="7">
        <f t="shared" si="373"/>
        <v>1.2408481404346108</v>
      </c>
      <c r="AM270" s="7">
        <f t="shared" si="373"/>
        <v>1.24003366798129</v>
      </c>
      <c r="AN270" s="7">
        <f t="shared" si="373"/>
        <v>1.2392191955279694</v>
      </c>
      <c r="AO270" s="7">
        <f t="shared" si="373"/>
        <v>1.2384047230746487</v>
      </c>
      <c r="AP270" s="7">
        <f t="shared" si="373"/>
        <v>1.2375902506213279</v>
      </c>
      <c r="AQ270" s="7">
        <f t="shared" si="373"/>
        <v>1.2367757781680073</v>
      </c>
      <c r="AR270" s="7">
        <f t="shared" si="373"/>
        <v>1.2359613057146865</v>
      </c>
      <c r="AS270" s="7">
        <f t="shared" si="373"/>
        <v>1.2351468332613658</v>
      </c>
      <c r="AT270" s="7">
        <f t="shared" si="373"/>
        <v>1.2343323608080452</v>
      </c>
      <c r="AU270" s="7">
        <f t="shared" si="373"/>
        <v>1.2335178883547244</v>
      </c>
      <c r="AV270" s="7">
        <f t="shared" si="374"/>
        <v>1.2321714285544387</v>
      </c>
      <c r="AW270" s="7">
        <f t="shared" si="374"/>
        <v>1.230824968754153</v>
      </c>
      <c r="AX270" s="7">
        <f t="shared" si="374"/>
        <v>1.2294785089538676</v>
      </c>
      <c r="AY270" s="7">
        <f t="shared" si="374"/>
        <v>1.2281320491535821</v>
      </c>
      <c r="AZ270" s="7">
        <f t="shared" si="374"/>
        <v>1.2267855893532966</v>
      </c>
      <c r="BA270" s="7">
        <f t="shared" si="374"/>
        <v>1.2254391295530112</v>
      </c>
      <c r="BB270" s="7">
        <f t="shared" si="374"/>
        <v>1.2240926697527255</v>
      </c>
      <c r="BC270" s="7">
        <f t="shared" si="374"/>
        <v>1.22274620995244</v>
      </c>
      <c r="BD270" s="7">
        <f t="shared" si="374"/>
        <v>1.2213997501521545</v>
      </c>
      <c r="BE270" s="7">
        <f t="shared" si="374"/>
        <v>1.2200532903518688</v>
      </c>
      <c r="BF270" s="7">
        <f t="shared" si="374"/>
        <v>1.2187068305515834</v>
      </c>
      <c r="BG270" s="7">
        <f t="shared" si="374"/>
        <v>1.2173603707512979</v>
      </c>
      <c r="BH270" s="7">
        <f t="shared" si="375"/>
        <v>1.2161221766420995</v>
      </c>
      <c r="BI270" s="7">
        <f t="shared" si="375"/>
        <v>1.2148839825329008</v>
      </c>
      <c r="BJ270" s="7">
        <f t="shared" si="375"/>
        <v>1.2136457884237022</v>
      </c>
      <c r="BK270" s="7">
        <f t="shared" si="375"/>
        <v>1.2124075943145034</v>
      </c>
      <c r="BL270" s="7">
        <f t="shared" si="375"/>
        <v>1.2111694002053048</v>
      </c>
      <c r="BM270" s="7">
        <f t="shared" si="375"/>
        <v>1.2099312060961063</v>
      </c>
      <c r="BN270" s="7">
        <f t="shared" si="375"/>
        <v>1.2086930119869075</v>
      </c>
      <c r="BO270" s="7">
        <f t="shared" si="375"/>
        <v>1.2074548178777089</v>
      </c>
      <c r="BP270" s="7">
        <f t="shared" si="375"/>
        <v>1.2062166237685104</v>
      </c>
      <c r="BQ270" s="7">
        <f t="shared" si="375"/>
        <v>1.2049784296593116</v>
      </c>
      <c r="BR270" s="7">
        <f t="shared" si="376"/>
        <v>1.203740235550113</v>
      </c>
      <c r="BS270" s="7">
        <f t="shared" si="376"/>
        <v>1.2025020414409142</v>
      </c>
      <c r="BT270" s="7">
        <f t="shared" si="376"/>
        <v>1.2012638473317157</v>
      </c>
      <c r="BU270" s="7">
        <f t="shared" si="376"/>
        <v>1.2000256532225171</v>
      </c>
      <c r="BV270" s="7">
        <f t="shared" si="376"/>
        <v>1.1987874591133183</v>
      </c>
      <c r="BW270" s="7">
        <f t="shared" si="376"/>
        <v>1.1975492650041197</v>
      </c>
      <c r="BX270" s="7">
        <f t="shared" si="376"/>
        <v>1.1963110708949212</v>
      </c>
      <c r="BY270" s="7">
        <f t="shared" si="376"/>
        <v>1.1950728767857224</v>
      </c>
      <c r="BZ270" s="7">
        <f t="shared" si="376"/>
        <v>1.1938346826765238</v>
      </c>
      <c r="CA270" s="7">
        <f t="shared" si="376"/>
        <v>1.192596488567325</v>
      </c>
      <c r="CB270" s="7">
        <f t="shared" si="376"/>
        <v>1.1913582944581265</v>
      </c>
      <c r="CC270" s="7">
        <f t="shared" si="376"/>
        <v>1.1901201003489279</v>
      </c>
      <c r="CD270" s="7">
        <f t="shared" si="376"/>
        <v>1.1888819062397291</v>
      </c>
      <c r="CE270" s="7">
        <f t="shared" si="376"/>
        <v>1.1876437121305305</v>
      </c>
      <c r="CF270" s="7">
        <f t="shared" si="377"/>
        <v>1.1864365050281098</v>
      </c>
      <c r="CG270" s="7">
        <f t="shared" si="377"/>
        <v>1.1852292979256891</v>
      </c>
      <c r="CH270" s="7">
        <f t="shared" si="377"/>
        <v>1.1840220908232684</v>
      </c>
      <c r="CI270" s="7">
        <f t="shared" si="377"/>
        <v>1.1828148837208476</v>
      </c>
      <c r="CJ270" s="7">
        <f t="shared" si="377"/>
        <v>1.1816076766184269</v>
      </c>
      <c r="CK270" s="7">
        <f t="shared" si="377"/>
        <v>1.1804004695160062</v>
      </c>
      <c r="CL270" s="7">
        <f t="shared" si="377"/>
        <v>1.1791932624135857</v>
      </c>
      <c r="CM270" s="7">
        <f t="shared" si="377"/>
        <v>1.177986055311165</v>
      </c>
      <c r="CN270" s="7">
        <f t="shared" si="377"/>
        <v>1.1767788482087442</v>
      </c>
      <c r="CO270" s="7">
        <f t="shared" si="377"/>
        <v>1.1755716411063235</v>
      </c>
      <c r="CP270" s="7">
        <f t="shared" si="378"/>
        <v>1.1743644340039028</v>
      </c>
      <c r="CQ270" s="7">
        <f t="shared" si="378"/>
        <v>1.1731572269014821</v>
      </c>
      <c r="CR270" s="7">
        <f t="shared" si="378"/>
        <v>1.1719500197990613</v>
      </c>
      <c r="CS270" s="7">
        <f t="shared" si="378"/>
        <v>1.1707428126966406</v>
      </c>
      <c r="CT270" s="7">
        <f t="shared" si="378"/>
        <v>1.1695356055942199</v>
      </c>
      <c r="CU270" s="7">
        <f t="shared" si="378"/>
        <v>1.1683283984917991</v>
      </c>
      <c r="CV270" s="7">
        <f t="shared" si="378"/>
        <v>1.1671211913893784</v>
      </c>
      <c r="CW270" s="7">
        <f t="shared" si="378"/>
        <v>1.1659139842869579</v>
      </c>
      <c r="CX270" s="7">
        <f t="shared" si="378"/>
        <v>1.1647067771845372</v>
      </c>
      <c r="CY270" s="7">
        <f t="shared" si="378"/>
        <v>1.1634995700821165</v>
      </c>
      <c r="CZ270" s="7">
        <f t="shared" si="378"/>
        <v>1.1622923629796957</v>
      </c>
      <c r="DA270" s="7">
        <f t="shared" si="378"/>
        <v>1.161085155877275</v>
      </c>
      <c r="DB270" s="7">
        <f t="shared" si="378"/>
        <v>1.1598779487748543</v>
      </c>
      <c r="DC270" s="7">
        <f t="shared" si="378"/>
        <v>1.1586707416724336</v>
      </c>
      <c r="DD270" s="7">
        <f t="shared" si="379"/>
        <v>1.157598967035804</v>
      </c>
      <c r="DE270" s="7">
        <f t="shared" si="379"/>
        <v>1.1565271923991747</v>
      </c>
      <c r="DF270" s="7">
        <f t="shared" si="379"/>
        <v>1.1554554177625451</v>
      </c>
      <c r="DG270" s="7">
        <f t="shared" si="379"/>
        <v>1.1543836431259156</v>
      </c>
      <c r="DH270" s="7">
        <f t="shared" si="379"/>
        <v>1.1533118684892862</v>
      </c>
      <c r="DI270" s="7">
        <f t="shared" si="379"/>
        <v>1.1522400938526567</v>
      </c>
      <c r="DJ270" s="7">
        <f t="shared" si="379"/>
        <v>1.1511683192160271</v>
      </c>
      <c r="DK270" s="7">
        <f t="shared" si="379"/>
        <v>1.1500965445793978</v>
      </c>
      <c r="DL270" s="7">
        <f t="shared" si="379"/>
        <v>1.1490247699427683</v>
      </c>
      <c r="DM270" s="7">
        <f t="shared" si="379"/>
        <v>1.1479529953061387</v>
      </c>
      <c r="DN270" s="7">
        <f t="shared" si="380"/>
        <v>1.1468812206695094</v>
      </c>
      <c r="DO270" s="7">
        <f t="shared" si="380"/>
        <v>1.1458094460328798</v>
      </c>
      <c r="DP270" s="7">
        <f t="shared" si="380"/>
        <v>1.1447376713962503</v>
      </c>
      <c r="DQ270" s="7">
        <f t="shared" si="380"/>
        <v>1.1436658967596209</v>
      </c>
      <c r="DR270" s="7">
        <f t="shared" si="380"/>
        <v>1.1425941221229914</v>
      </c>
      <c r="DS270" s="7">
        <f t="shared" si="380"/>
        <v>1.1415223474863618</v>
      </c>
      <c r="DT270" s="7">
        <f t="shared" si="380"/>
        <v>1.1404505728497325</v>
      </c>
      <c r="DU270" s="7">
        <f t="shared" si="380"/>
        <v>1.139378798213103</v>
      </c>
      <c r="DV270" s="7">
        <f t="shared" si="380"/>
        <v>1.1383070235764734</v>
      </c>
      <c r="DW270" s="7">
        <f t="shared" si="380"/>
        <v>1.1372352489398441</v>
      </c>
      <c r="DX270" s="7">
        <f t="shared" si="380"/>
        <v>1.1361634743032145</v>
      </c>
      <c r="DY270" s="7">
        <f t="shared" si="380"/>
        <v>1.135091699666585</v>
      </c>
      <c r="DZ270" s="7">
        <f t="shared" si="380"/>
        <v>1.1340199250299556</v>
      </c>
      <c r="EA270" s="7">
        <f t="shared" si="380"/>
        <v>1.1329481503933261</v>
      </c>
      <c r="EC270" s="1">
        <v>2.67</v>
      </c>
      <c r="ED270" s="4">
        <f t="shared" si="381"/>
        <v>1.25</v>
      </c>
      <c r="EE270" s="4">
        <f t="shared" si="382"/>
        <v>1.2492606466876968</v>
      </c>
      <c r="EF270" s="4">
        <f t="shared" si="383"/>
        <v>1.2432915577945729</v>
      </c>
      <c r="EG270" s="4">
        <f t="shared" si="384"/>
        <v>1.2335178883547244</v>
      </c>
      <c r="EH270" s="4">
        <f t="shared" si="385"/>
        <v>1.2173603707512981</v>
      </c>
      <c r="EI270" s="4">
        <f t="shared" si="386"/>
        <v>1.1876437121305305</v>
      </c>
      <c r="EJ270" s="4">
        <f t="shared" si="387"/>
        <v>1.1586707416724336</v>
      </c>
      <c r="EK270" s="4">
        <f t="shared" si="388"/>
        <v>1.1329481503933261</v>
      </c>
    </row>
    <row r="271" spans="16:141" x14ac:dyDescent="0.35">
      <c r="P271" s="1">
        <f t="shared" si="370"/>
        <v>2.68</v>
      </c>
      <c r="Q271" s="7">
        <f t="shared" si="371"/>
        <v>1.25</v>
      </c>
      <c r="R271" s="7">
        <f t="shared" si="371"/>
        <v>1.2498805085555873</v>
      </c>
      <c r="S271" s="7">
        <f t="shared" si="371"/>
        <v>1.2497610171111748</v>
      </c>
      <c r="T271" s="7">
        <f t="shared" si="371"/>
        <v>1.2496415256667621</v>
      </c>
      <c r="U271" s="7">
        <f t="shared" si="371"/>
        <v>1.2495220342223494</v>
      </c>
      <c r="V271" s="7">
        <f t="shared" si="371"/>
        <v>1.2494025427779369</v>
      </c>
      <c r="W271" s="7">
        <f t="shared" si="371"/>
        <v>1.2492830513335242</v>
      </c>
      <c r="X271" s="7">
        <f t="shared" si="372"/>
        <v>1.2487959393397461</v>
      </c>
      <c r="Y271" s="7">
        <f t="shared" si="372"/>
        <v>1.2483088273459679</v>
      </c>
      <c r="Z271" s="7">
        <f t="shared" si="372"/>
        <v>1.2478217153521898</v>
      </c>
      <c r="AA271" s="7">
        <f t="shared" si="372"/>
        <v>1.2473346033584116</v>
      </c>
      <c r="AB271" s="7">
        <f t="shared" si="372"/>
        <v>1.2468474913646335</v>
      </c>
      <c r="AC271" s="7">
        <f t="shared" si="372"/>
        <v>1.2463603793708553</v>
      </c>
      <c r="AD271" s="7">
        <f t="shared" si="372"/>
        <v>1.2458732673770772</v>
      </c>
      <c r="AE271" s="7">
        <f t="shared" si="372"/>
        <v>1.245386155383299</v>
      </c>
      <c r="AF271" s="7">
        <f t="shared" si="372"/>
        <v>1.2448990433895208</v>
      </c>
      <c r="AG271" s="7">
        <f t="shared" si="372"/>
        <v>1.2444119313957427</v>
      </c>
      <c r="AH271" s="7">
        <f t="shared" si="372"/>
        <v>1.2439248194019645</v>
      </c>
      <c r="AI271" s="7">
        <f t="shared" si="372"/>
        <v>1.2434377074081864</v>
      </c>
      <c r="AJ271" s="7">
        <f t="shared" si="373"/>
        <v>1.2426426924913827</v>
      </c>
      <c r="AK271" s="7">
        <f t="shared" si="373"/>
        <v>1.241847677574579</v>
      </c>
      <c r="AL271" s="7">
        <f t="shared" si="373"/>
        <v>1.2410526626577751</v>
      </c>
      <c r="AM271" s="7">
        <f t="shared" si="373"/>
        <v>1.2402576477409715</v>
      </c>
      <c r="AN271" s="7">
        <f t="shared" si="373"/>
        <v>1.2394626328241678</v>
      </c>
      <c r="AO271" s="7">
        <f t="shared" si="373"/>
        <v>1.2386676179073641</v>
      </c>
      <c r="AP271" s="7">
        <f t="shared" si="373"/>
        <v>1.2378726029905605</v>
      </c>
      <c r="AQ271" s="7">
        <f t="shared" si="373"/>
        <v>1.2370775880737568</v>
      </c>
      <c r="AR271" s="7">
        <f t="shared" si="373"/>
        <v>1.2362825731569529</v>
      </c>
      <c r="AS271" s="7">
        <f t="shared" si="373"/>
        <v>1.2354875582401492</v>
      </c>
      <c r="AT271" s="7">
        <f t="shared" si="373"/>
        <v>1.2346925433233455</v>
      </c>
      <c r="AU271" s="7">
        <f t="shared" si="373"/>
        <v>1.2338975284065419</v>
      </c>
      <c r="AV271" s="7">
        <f t="shared" si="374"/>
        <v>1.2325680089344007</v>
      </c>
      <c r="AW271" s="7">
        <f t="shared" si="374"/>
        <v>1.2312384894622597</v>
      </c>
      <c r="AX271" s="7">
        <f t="shared" si="374"/>
        <v>1.2299089699901185</v>
      </c>
      <c r="AY271" s="7">
        <f t="shared" si="374"/>
        <v>1.2285794505179772</v>
      </c>
      <c r="AZ271" s="7">
        <f t="shared" si="374"/>
        <v>1.2272499310458362</v>
      </c>
      <c r="BA271" s="7">
        <f t="shared" si="374"/>
        <v>1.225920411573695</v>
      </c>
      <c r="BB271" s="7">
        <f t="shared" si="374"/>
        <v>1.2245908921015538</v>
      </c>
      <c r="BC271" s="7">
        <f t="shared" si="374"/>
        <v>1.2232613726294128</v>
      </c>
      <c r="BD271" s="7">
        <f t="shared" si="374"/>
        <v>1.2219318531572716</v>
      </c>
      <c r="BE271" s="7">
        <f t="shared" si="374"/>
        <v>1.2206023336851304</v>
      </c>
      <c r="BF271" s="7">
        <f t="shared" si="374"/>
        <v>1.2192728142129894</v>
      </c>
      <c r="BG271" s="7">
        <f t="shared" si="374"/>
        <v>1.2179432947408482</v>
      </c>
      <c r="BH271" s="7">
        <f t="shared" si="375"/>
        <v>1.2167144737868425</v>
      </c>
      <c r="BI271" s="7">
        <f t="shared" si="375"/>
        <v>1.2154856528328368</v>
      </c>
      <c r="BJ271" s="7">
        <f t="shared" si="375"/>
        <v>1.2142568318788312</v>
      </c>
      <c r="BK271" s="7">
        <f t="shared" si="375"/>
        <v>1.2130280109248255</v>
      </c>
      <c r="BL271" s="7">
        <f t="shared" si="375"/>
        <v>1.2117991899708196</v>
      </c>
      <c r="BM271" s="7">
        <f t="shared" si="375"/>
        <v>1.2105703690168139</v>
      </c>
      <c r="BN271" s="7">
        <f t="shared" si="375"/>
        <v>1.2093415480628082</v>
      </c>
      <c r="BO271" s="7">
        <f t="shared" si="375"/>
        <v>1.2081127271088026</v>
      </c>
      <c r="BP271" s="7">
        <f t="shared" si="375"/>
        <v>1.2068839061547969</v>
      </c>
      <c r="BQ271" s="7">
        <f t="shared" si="375"/>
        <v>1.2056550852007912</v>
      </c>
      <c r="BR271" s="7">
        <f t="shared" si="376"/>
        <v>1.2044262642467856</v>
      </c>
      <c r="BS271" s="7">
        <f t="shared" si="376"/>
        <v>1.2031974432927797</v>
      </c>
      <c r="BT271" s="7">
        <f t="shared" si="376"/>
        <v>1.201968622338774</v>
      </c>
      <c r="BU271" s="7">
        <f t="shared" si="376"/>
        <v>1.2007398013847683</v>
      </c>
      <c r="BV271" s="7">
        <f t="shared" si="376"/>
        <v>1.1995109804307627</v>
      </c>
      <c r="BW271" s="7">
        <f t="shared" si="376"/>
        <v>1.198282159476757</v>
      </c>
      <c r="BX271" s="7">
        <f t="shared" si="376"/>
        <v>1.1970533385227513</v>
      </c>
      <c r="BY271" s="7">
        <f t="shared" si="376"/>
        <v>1.1958245175687456</v>
      </c>
      <c r="BZ271" s="7">
        <f t="shared" si="376"/>
        <v>1.19459569661474</v>
      </c>
      <c r="CA271" s="7">
        <f t="shared" si="376"/>
        <v>1.1933668756607343</v>
      </c>
      <c r="CB271" s="7">
        <f t="shared" si="376"/>
        <v>1.1921380547067284</v>
      </c>
      <c r="CC271" s="7">
        <f t="shared" si="376"/>
        <v>1.1909092337527227</v>
      </c>
      <c r="CD271" s="7">
        <f t="shared" si="376"/>
        <v>1.1896804127987171</v>
      </c>
      <c r="CE271" s="7">
        <f t="shared" si="376"/>
        <v>1.1884515918447114</v>
      </c>
      <c r="CF271" s="7">
        <f t="shared" si="377"/>
        <v>1.187252239369406</v>
      </c>
      <c r="CG271" s="7">
        <f t="shared" si="377"/>
        <v>1.1860528868941003</v>
      </c>
      <c r="CH271" s="7">
        <f t="shared" si="377"/>
        <v>1.1848535344187947</v>
      </c>
      <c r="CI271" s="7">
        <f t="shared" si="377"/>
        <v>1.1836541819434889</v>
      </c>
      <c r="CJ271" s="7">
        <f t="shared" si="377"/>
        <v>1.1824548294681834</v>
      </c>
      <c r="CK271" s="7">
        <f t="shared" si="377"/>
        <v>1.1812554769928776</v>
      </c>
      <c r="CL271" s="7">
        <f t="shared" si="377"/>
        <v>1.180056124517572</v>
      </c>
      <c r="CM271" s="7">
        <f t="shared" si="377"/>
        <v>1.1788567720422662</v>
      </c>
      <c r="CN271" s="7">
        <f t="shared" si="377"/>
        <v>1.1776574195669607</v>
      </c>
      <c r="CO271" s="7">
        <f t="shared" si="377"/>
        <v>1.1764580670916549</v>
      </c>
      <c r="CP271" s="7">
        <f t="shared" si="378"/>
        <v>1.1752587146163493</v>
      </c>
      <c r="CQ271" s="7">
        <f t="shared" si="378"/>
        <v>1.1740593621410436</v>
      </c>
      <c r="CR271" s="7">
        <f t="shared" si="378"/>
        <v>1.172860009665738</v>
      </c>
      <c r="CS271" s="7">
        <f t="shared" si="378"/>
        <v>1.1716606571904324</v>
      </c>
      <c r="CT271" s="7">
        <f t="shared" si="378"/>
        <v>1.1704613047151267</v>
      </c>
      <c r="CU271" s="7">
        <f t="shared" si="378"/>
        <v>1.1692619522398211</v>
      </c>
      <c r="CV271" s="7">
        <f t="shared" si="378"/>
        <v>1.1680625997645153</v>
      </c>
      <c r="CW271" s="7">
        <f t="shared" si="378"/>
        <v>1.1668632472892098</v>
      </c>
      <c r="CX271" s="7">
        <f t="shared" si="378"/>
        <v>1.165663894813904</v>
      </c>
      <c r="CY271" s="7">
        <f t="shared" si="378"/>
        <v>1.1644645423385984</v>
      </c>
      <c r="CZ271" s="7">
        <f t="shared" si="378"/>
        <v>1.1632651898632926</v>
      </c>
      <c r="DA271" s="7">
        <f t="shared" si="378"/>
        <v>1.1620658373879871</v>
      </c>
      <c r="DB271" s="7">
        <f t="shared" si="378"/>
        <v>1.1608664849126813</v>
      </c>
      <c r="DC271" s="7">
        <f t="shared" si="378"/>
        <v>1.1596671324373757</v>
      </c>
      <c r="DD271" s="7">
        <f t="shared" si="379"/>
        <v>1.1586044845440289</v>
      </c>
      <c r="DE271" s="7">
        <f t="shared" si="379"/>
        <v>1.1575418366506818</v>
      </c>
      <c r="DF271" s="7">
        <f t="shared" si="379"/>
        <v>1.1564791887573349</v>
      </c>
      <c r="DG271" s="7">
        <f t="shared" si="379"/>
        <v>1.1554165408639878</v>
      </c>
      <c r="DH271" s="7">
        <f t="shared" si="379"/>
        <v>1.1543538929706409</v>
      </c>
      <c r="DI271" s="7">
        <f t="shared" si="379"/>
        <v>1.1532912450772941</v>
      </c>
      <c r="DJ271" s="7">
        <f t="shared" si="379"/>
        <v>1.152228597183947</v>
      </c>
      <c r="DK271" s="7">
        <f t="shared" si="379"/>
        <v>1.1511659492906001</v>
      </c>
      <c r="DL271" s="7">
        <f t="shared" si="379"/>
        <v>1.150103301397253</v>
      </c>
      <c r="DM271" s="7">
        <f t="shared" si="379"/>
        <v>1.1490406535039062</v>
      </c>
      <c r="DN271" s="7">
        <f t="shared" si="380"/>
        <v>1.1479780056105593</v>
      </c>
      <c r="DO271" s="7">
        <f t="shared" si="380"/>
        <v>1.1469153577172122</v>
      </c>
      <c r="DP271" s="7">
        <f t="shared" si="380"/>
        <v>1.1458527098238653</v>
      </c>
      <c r="DQ271" s="7">
        <f t="shared" si="380"/>
        <v>1.1447900619305185</v>
      </c>
      <c r="DR271" s="7">
        <f t="shared" si="380"/>
        <v>1.1437274140371714</v>
      </c>
      <c r="DS271" s="7">
        <f t="shared" si="380"/>
        <v>1.1426647661438245</v>
      </c>
      <c r="DT271" s="7">
        <f t="shared" si="380"/>
        <v>1.1416021182504776</v>
      </c>
      <c r="DU271" s="7">
        <f t="shared" si="380"/>
        <v>1.1405394703571305</v>
      </c>
      <c r="DV271" s="7">
        <f t="shared" si="380"/>
        <v>1.1394768224637837</v>
      </c>
      <c r="DW271" s="7">
        <f t="shared" si="380"/>
        <v>1.1384141745704366</v>
      </c>
      <c r="DX271" s="7">
        <f t="shared" si="380"/>
        <v>1.1373515266770897</v>
      </c>
      <c r="DY271" s="7">
        <f t="shared" si="380"/>
        <v>1.1362888787837429</v>
      </c>
      <c r="DZ271" s="7">
        <f t="shared" si="380"/>
        <v>1.1352262308903958</v>
      </c>
      <c r="EA271" s="7">
        <f t="shared" si="380"/>
        <v>1.1341635829970489</v>
      </c>
      <c r="EC271" s="1">
        <v>2.68</v>
      </c>
      <c r="ED271" s="4">
        <f t="shared" si="381"/>
        <v>1.25</v>
      </c>
      <c r="EE271" s="4">
        <f t="shared" si="382"/>
        <v>1.2492830513335242</v>
      </c>
      <c r="EF271" s="4">
        <f t="shared" si="383"/>
        <v>1.2434377074081864</v>
      </c>
      <c r="EG271" s="4">
        <f t="shared" si="384"/>
        <v>1.2338975284065419</v>
      </c>
      <c r="EH271" s="4">
        <f t="shared" si="385"/>
        <v>1.2179432947408482</v>
      </c>
      <c r="EI271" s="4">
        <f t="shared" si="386"/>
        <v>1.1884515918447114</v>
      </c>
      <c r="EJ271" s="4">
        <f t="shared" si="387"/>
        <v>1.1596671324373755</v>
      </c>
      <c r="EK271" s="4">
        <f t="shared" si="388"/>
        <v>1.1341635829970487</v>
      </c>
    </row>
    <row r="272" spans="16:141" x14ac:dyDescent="0.35">
      <c r="P272" s="1">
        <f t="shared" si="370"/>
        <v>2.69</v>
      </c>
      <c r="Q272" s="7">
        <f t="shared" si="371"/>
        <v>1.2500000000000002</v>
      </c>
      <c r="R272" s="7">
        <f t="shared" si="371"/>
        <v>1.2498842426632255</v>
      </c>
      <c r="S272" s="7">
        <f t="shared" si="371"/>
        <v>1.2497684853264508</v>
      </c>
      <c r="T272" s="7">
        <f t="shared" si="371"/>
        <v>1.2496527279896759</v>
      </c>
      <c r="U272" s="7">
        <f t="shared" si="371"/>
        <v>1.2495369706529011</v>
      </c>
      <c r="V272" s="7">
        <f t="shared" si="371"/>
        <v>1.2494212133161264</v>
      </c>
      <c r="W272" s="7">
        <f t="shared" si="371"/>
        <v>1.2493054559793517</v>
      </c>
      <c r="X272" s="7">
        <f t="shared" si="372"/>
        <v>1.2488286560662223</v>
      </c>
      <c r="Y272" s="7">
        <f t="shared" si="372"/>
        <v>1.2483518561530929</v>
      </c>
      <c r="Z272" s="7">
        <f t="shared" si="372"/>
        <v>1.2478750562399634</v>
      </c>
      <c r="AA272" s="7">
        <f t="shared" si="372"/>
        <v>1.2473982563268342</v>
      </c>
      <c r="AB272" s="7">
        <f t="shared" si="372"/>
        <v>1.246921456413705</v>
      </c>
      <c r="AC272" s="7">
        <f t="shared" si="372"/>
        <v>1.2464446565005756</v>
      </c>
      <c r="AD272" s="7">
        <f t="shared" si="372"/>
        <v>1.2459678565874461</v>
      </c>
      <c r="AE272" s="7">
        <f t="shared" si="372"/>
        <v>1.2454910566743169</v>
      </c>
      <c r="AF272" s="7">
        <f t="shared" si="372"/>
        <v>1.2450142567611877</v>
      </c>
      <c r="AG272" s="7">
        <f t="shared" si="372"/>
        <v>1.2445374568480583</v>
      </c>
      <c r="AH272" s="7">
        <f t="shared" si="372"/>
        <v>1.2440606569349288</v>
      </c>
      <c r="AI272" s="7">
        <f t="shared" si="372"/>
        <v>1.2435838570217996</v>
      </c>
      <c r="AJ272" s="7">
        <f t="shared" si="373"/>
        <v>1.2428082996415131</v>
      </c>
      <c r="AK272" s="7">
        <f t="shared" si="373"/>
        <v>1.2420327422612265</v>
      </c>
      <c r="AL272" s="7">
        <f t="shared" si="373"/>
        <v>1.2412571848809397</v>
      </c>
      <c r="AM272" s="7">
        <f t="shared" si="373"/>
        <v>1.2404816275006532</v>
      </c>
      <c r="AN272" s="7">
        <f t="shared" si="373"/>
        <v>1.2397060701203664</v>
      </c>
      <c r="AO272" s="7">
        <f t="shared" si="373"/>
        <v>1.2389305127400796</v>
      </c>
      <c r="AP272" s="7">
        <f t="shared" si="373"/>
        <v>1.238154955359793</v>
      </c>
      <c r="AQ272" s="7">
        <f t="shared" si="373"/>
        <v>1.2373793979795062</v>
      </c>
      <c r="AR272" s="7">
        <f t="shared" si="373"/>
        <v>1.2366038405992197</v>
      </c>
      <c r="AS272" s="7">
        <f t="shared" si="373"/>
        <v>1.2358282832189329</v>
      </c>
      <c r="AT272" s="7">
        <f t="shared" si="373"/>
        <v>1.2350527258386463</v>
      </c>
      <c r="AU272" s="7">
        <f t="shared" si="373"/>
        <v>1.2342771684583596</v>
      </c>
      <c r="AV272" s="7">
        <f t="shared" si="374"/>
        <v>1.2329645893143626</v>
      </c>
      <c r="AW272" s="7">
        <f t="shared" si="374"/>
        <v>1.2316520101703659</v>
      </c>
      <c r="AX272" s="7">
        <f t="shared" si="374"/>
        <v>1.2303394310263691</v>
      </c>
      <c r="AY272" s="7">
        <f t="shared" si="374"/>
        <v>1.2290268518823722</v>
      </c>
      <c r="AZ272" s="7">
        <f t="shared" si="374"/>
        <v>1.2277142727383754</v>
      </c>
      <c r="BA272" s="7">
        <f t="shared" si="374"/>
        <v>1.2264016935943787</v>
      </c>
      <c r="BB272" s="7">
        <f t="shared" si="374"/>
        <v>1.2250891144503819</v>
      </c>
      <c r="BC272" s="7">
        <f t="shared" si="374"/>
        <v>1.2237765353063852</v>
      </c>
      <c r="BD272" s="7">
        <f t="shared" si="374"/>
        <v>1.2224639561623882</v>
      </c>
      <c r="BE272" s="7">
        <f t="shared" si="374"/>
        <v>1.2211513770183915</v>
      </c>
      <c r="BF272" s="7">
        <f t="shared" si="374"/>
        <v>1.2198387978743948</v>
      </c>
      <c r="BG272" s="7">
        <f t="shared" si="374"/>
        <v>1.218526218730398</v>
      </c>
      <c r="BH272" s="7">
        <f t="shared" si="375"/>
        <v>1.2173067709315855</v>
      </c>
      <c r="BI272" s="7">
        <f t="shared" si="375"/>
        <v>1.2160873231327727</v>
      </c>
      <c r="BJ272" s="7">
        <f t="shared" si="375"/>
        <v>1.2148678753339599</v>
      </c>
      <c r="BK272" s="7">
        <f t="shared" si="375"/>
        <v>1.2136484275351471</v>
      </c>
      <c r="BL272" s="7">
        <f t="shared" si="375"/>
        <v>1.2124289797363346</v>
      </c>
      <c r="BM272" s="7">
        <f t="shared" si="375"/>
        <v>1.2112095319375218</v>
      </c>
      <c r="BN272" s="7">
        <f t="shared" si="375"/>
        <v>1.209990084138709</v>
      </c>
      <c r="BO272" s="7">
        <f t="shared" si="375"/>
        <v>1.2087706363398962</v>
      </c>
      <c r="BP272" s="7">
        <f t="shared" si="375"/>
        <v>1.2075511885410835</v>
      </c>
      <c r="BQ272" s="7">
        <f t="shared" si="375"/>
        <v>1.2063317407422707</v>
      </c>
      <c r="BR272" s="7">
        <f t="shared" si="376"/>
        <v>1.2051122929434579</v>
      </c>
      <c r="BS272" s="7">
        <f t="shared" si="376"/>
        <v>1.2038928451446451</v>
      </c>
      <c r="BT272" s="7">
        <f t="shared" si="376"/>
        <v>1.2026733973458326</v>
      </c>
      <c r="BU272" s="7">
        <f t="shared" si="376"/>
        <v>1.2014539495470198</v>
      </c>
      <c r="BV272" s="7">
        <f t="shared" si="376"/>
        <v>1.200234501748207</v>
      </c>
      <c r="BW272" s="7">
        <f t="shared" si="376"/>
        <v>1.1990150539493942</v>
      </c>
      <c r="BX272" s="7">
        <f t="shared" si="376"/>
        <v>1.1977956061505814</v>
      </c>
      <c r="BY272" s="7">
        <f t="shared" si="376"/>
        <v>1.1965761583517687</v>
      </c>
      <c r="BZ272" s="7">
        <f t="shared" si="376"/>
        <v>1.1953567105529559</v>
      </c>
      <c r="CA272" s="7">
        <f t="shared" si="376"/>
        <v>1.1941372627541431</v>
      </c>
      <c r="CB272" s="7">
        <f t="shared" si="376"/>
        <v>1.1929178149553306</v>
      </c>
      <c r="CC272" s="7">
        <f t="shared" si="376"/>
        <v>1.1916983671565178</v>
      </c>
      <c r="CD272" s="7">
        <f t="shared" si="376"/>
        <v>1.190478919357705</v>
      </c>
      <c r="CE272" s="7">
        <f t="shared" si="376"/>
        <v>1.1892594715588922</v>
      </c>
      <c r="CF272" s="7">
        <f t="shared" si="377"/>
        <v>1.1880679737107014</v>
      </c>
      <c r="CG272" s="7">
        <f t="shared" si="377"/>
        <v>1.1868764758625108</v>
      </c>
      <c r="CH272" s="7">
        <f t="shared" si="377"/>
        <v>1.1856849780143202</v>
      </c>
      <c r="CI272" s="7">
        <f t="shared" si="377"/>
        <v>1.1844934801661295</v>
      </c>
      <c r="CJ272" s="7">
        <f t="shared" si="377"/>
        <v>1.1833019823179389</v>
      </c>
      <c r="CK272" s="7">
        <f t="shared" si="377"/>
        <v>1.1821104844697483</v>
      </c>
      <c r="CL272" s="7">
        <f t="shared" si="377"/>
        <v>1.1809189866215577</v>
      </c>
      <c r="CM272" s="7">
        <f t="shared" si="377"/>
        <v>1.1797274887733671</v>
      </c>
      <c r="CN272" s="7">
        <f t="shared" si="377"/>
        <v>1.1785359909251765</v>
      </c>
      <c r="CO272" s="7">
        <f t="shared" si="377"/>
        <v>1.1773444930769859</v>
      </c>
      <c r="CP272" s="7">
        <f t="shared" si="378"/>
        <v>1.1761529952287952</v>
      </c>
      <c r="CQ272" s="7">
        <f t="shared" si="378"/>
        <v>1.1749614973806046</v>
      </c>
      <c r="CR272" s="7">
        <f t="shared" si="378"/>
        <v>1.173769999532414</v>
      </c>
      <c r="CS272" s="7">
        <f t="shared" si="378"/>
        <v>1.1725785016842234</v>
      </c>
      <c r="CT272" s="7">
        <f t="shared" si="378"/>
        <v>1.1713870038360328</v>
      </c>
      <c r="CU272" s="7">
        <f t="shared" si="378"/>
        <v>1.1701955059878422</v>
      </c>
      <c r="CV272" s="7">
        <f t="shared" si="378"/>
        <v>1.1690040081396516</v>
      </c>
      <c r="CW272" s="7">
        <f t="shared" si="378"/>
        <v>1.1678125102914609</v>
      </c>
      <c r="CX272" s="7">
        <f t="shared" si="378"/>
        <v>1.1666210124432703</v>
      </c>
      <c r="CY272" s="7">
        <f t="shared" si="378"/>
        <v>1.1654295145950797</v>
      </c>
      <c r="CZ272" s="7">
        <f t="shared" si="378"/>
        <v>1.1642380167468891</v>
      </c>
      <c r="DA272" s="7">
        <f t="shared" si="378"/>
        <v>1.1630465188986985</v>
      </c>
      <c r="DB272" s="7">
        <f t="shared" si="378"/>
        <v>1.1618550210505079</v>
      </c>
      <c r="DC272" s="7">
        <f t="shared" si="378"/>
        <v>1.1606635232023172</v>
      </c>
      <c r="DD272" s="7">
        <f t="shared" si="379"/>
        <v>1.1596100020522528</v>
      </c>
      <c r="DE272" s="7">
        <f t="shared" si="379"/>
        <v>1.1585564809021884</v>
      </c>
      <c r="DF272" s="7">
        <f t="shared" si="379"/>
        <v>1.157502959752124</v>
      </c>
      <c r="DG272" s="7">
        <f t="shared" si="379"/>
        <v>1.1564494386020596</v>
      </c>
      <c r="DH272" s="7">
        <f t="shared" si="379"/>
        <v>1.1553959174519952</v>
      </c>
      <c r="DI272" s="7">
        <f t="shared" si="379"/>
        <v>1.1543423963019308</v>
      </c>
      <c r="DJ272" s="7">
        <f t="shared" si="379"/>
        <v>1.1532888751518664</v>
      </c>
      <c r="DK272" s="7">
        <f t="shared" si="379"/>
        <v>1.152235354001802</v>
      </c>
      <c r="DL272" s="7">
        <f t="shared" si="379"/>
        <v>1.1511818328517376</v>
      </c>
      <c r="DM272" s="7">
        <f t="shared" si="379"/>
        <v>1.1501283117016732</v>
      </c>
      <c r="DN272" s="7">
        <f t="shared" si="380"/>
        <v>1.1490747905516088</v>
      </c>
      <c r="DO272" s="7">
        <f t="shared" si="380"/>
        <v>1.1480212694015441</v>
      </c>
      <c r="DP272" s="7">
        <f t="shared" si="380"/>
        <v>1.1469677482514797</v>
      </c>
      <c r="DQ272" s="7">
        <f t="shared" si="380"/>
        <v>1.1459142271014153</v>
      </c>
      <c r="DR272" s="7">
        <f t="shared" si="380"/>
        <v>1.1448607059513509</v>
      </c>
      <c r="DS272" s="7">
        <f t="shared" si="380"/>
        <v>1.1438071848012865</v>
      </c>
      <c r="DT272" s="7">
        <f t="shared" si="380"/>
        <v>1.1427536636512221</v>
      </c>
      <c r="DU272" s="7">
        <f t="shared" si="380"/>
        <v>1.1417001425011577</v>
      </c>
      <c r="DV272" s="7">
        <f t="shared" si="380"/>
        <v>1.1406466213510933</v>
      </c>
      <c r="DW272" s="7">
        <f t="shared" si="380"/>
        <v>1.1395931002010289</v>
      </c>
      <c r="DX272" s="7">
        <f t="shared" si="380"/>
        <v>1.1385395790509645</v>
      </c>
      <c r="DY272" s="7">
        <f t="shared" si="380"/>
        <v>1.1374860579009001</v>
      </c>
      <c r="DZ272" s="7">
        <f t="shared" si="380"/>
        <v>1.1364325367508357</v>
      </c>
      <c r="EA272" s="7">
        <f t="shared" si="380"/>
        <v>1.1353790156007713</v>
      </c>
      <c r="EC272" s="1">
        <v>2.69</v>
      </c>
      <c r="ED272" s="4">
        <f t="shared" si="381"/>
        <v>1.25</v>
      </c>
      <c r="EE272" s="4">
        <f t="shared" si="382"/>
        <v>1.2493054559793515</v>
      </c>
      <c r="EF272" s="4">
        <f t="shared" si="383"/>
        <v>1.2435838570217996</v>
      </c>
      <c r="EG272" s="4">
        <f t="shared" si="384"/>
        <v>1.2342771684583593</v>
      </c>
      <c r="EH272" s="4">
        <f t="shared" si="385"/>
        <v>1.218526218730398</v>
      </c>
      <c r="EI272" s="4">
        <f t="shared" si="386"/>
        <v>1.189259471558892</v>
      </c>
      <c r="EJ272" s="4">
        <f t="shared" si="387"/>
        <v>1.1606635232023172</v>
      </c>
      <c r="EK272" s="4">
        <f t="shared" si="388"/>
        <v>1.1353790156007713</v>
      </c>
    </row>
    <row r="273" spans="16:141" x14ac:dyDescent="0.35">
      <c r="P273" s="1">
        <f t="shared" si="370"/>
        <v>2.7</v>
      </c>
      <c r="Q273" s="7">
        <f t="shared" si="371"/>
        <v>1.2500000000000002</v>
      </c>
      <c r="R273" s="7">
        <f t="shared" si="371"/>
        <v>1.2498879767708633</v>
      </c>
      <c r="S273" s="7">
        <f t="shared" si="371"/>
        <v>1.2497759535417265</v>
      </c>
      <c r="T273" s="7">
        <f t="shared" si="371"/>
        <v>1.2496639303125896</v>
      </c>
      <c r="U273" s="7">
        <f t="shared" si="371"/>
        <v>1.2495519070834529</v>
      </c>
      <c r="V273" s="7">
        <f t="shared" si="371"/>
        <v>1.2494398838543159</v>
      </c>
      <c r="W273" s="7">
        <f t="shared" si="371"/>
        <v>1.2493278606251792</v>
      </c>
      <c r="X273" s="7">
        <f t="shared" si="372"/>
        <v>1.2488613727926985</v>
      </c>
      <c r="Y273" s="7">
        <f t="shared" si="372"/>
        <v>1.248394884960218</v>
      </c>
      <c r="Z273" s="7">
        <f t="shared" si="372"/>
        <v>1.2479283971277375</v>
      </c>
      <c r="AA273" s="7">
        <f t="shared" si="372"/>
        <v>1.247461909295257</v>
      </c>
      <c r="AB273" s="7">
        <f t="shared" si="372"/>
        <v>1.2469954214627765</v>
      </c>
      <c r="AC273" s="7">
        <f t="shared" si="372"/>
        <v>1.246528933630296</v>
      </c>
      <c r="AD273" s="7">
        <f t="shared" si="372"/>
        <v>1.2460624457978156</v>
      </c>
      <c r="AE273" s="7">
        <f t="shared" si="372"/>
        <v>1.2455959579653351</v>
      </c>
      <c r="AF273" s="7">
        <f t="shared" si="372"/>
        <v>1.2451294701328546</v>
      </c>
      <c r="AG273" s="7">
        <f t="shared" si="372"/>
        <v>1.2446629823003741</v>
      </c>
      <c r="AH273" s="7">
        <f t="shared" si="372"/>
        <v>1.2441964944678936</v>
      </c>
      <c r="AI273" s="7">
        <f t="shared" si="372"/>
        <v>1.2437300066354131</v>
      </c>
      <c r="AJ273" s="7">
        <f t="shared" si="373"/>
        <v>1.2429739067916432</v>
      </c>
      <c r="AK273" s="7">
        <f t="shared" si="373"/>
        <v>1.2422178069478735</v>
      </c>
      <c r="AL273" s="7">
        <f t="shared" si="373"/>
        <v>1.2414617071041039</v>
      </c>
      <c r="AM273" s="7">
        <f t="shared" si="373"/>
        <v>1.2407056072603342</v>
      </c>
      <c r="AN273" s="7">
        <f t="shared" si="373"/>
        <v>1.2399495074165645</v>
      </c>
      <c r="AO273" s="7">
        <f t="shared" si="373"/>
        <v>1.2391934075727948</v>
      </c>
      <c r="AP273" s="7">
        <f t="shared" si="373"/>
        <v>1.2384373077290249</v>
      </c>
      <c r="AQ273" s="7">
        <f t="shared" si="373"/>
        <v>1.2376812078852553</v>
      </c>
      <c r="AR273" s="7">
        <f t="shared" si="373"/>
        <v>1.2369251080414856</v>
      </c>
      <c r="AS273" s="7">
        <f t="shared" si="373"/>
        <v>1.2361690081977159</v>
      </c>
      <c r="AT273" s="7">
        <f t="shared" si="373"/>
        <v>1.2354129083539462</v>
      </c>
      <c r="AU273" s="7">
        <f t="shared" si="373"/>
        <v>1.2346568085101766</v>
      </c>
      <c r="AV273" s="7">
        <f t="shared" si="374"/>
        <v>1.2333611696943243</v>
      </c>
      <c r="AW273" s="7">
        <f t="shared" si="374"/>
        <v>1.232065530878472</v>
      </c>
      <c r="AX273" s="7">
        <f t="shared" si="374"/>
        <v>1.2307698920626196</v>
      </c>
      <c r="AY273" s="7">
        <f t="shared" si="374"/>
        <v>1.2294742532467673</v>
      </c>
      <c r="AZ273" s="7">
        <f t="shared" si="374"/>
        <v>1.2281786144309148</v>
      </c>
      <c r="BA273" s="7">
        <f t="shared" si="374"/>
        <v>1.2268829756150623</v>
      </c>
      <c r="BB273" s="7">
        <f t="shared" si="374"/>
        <v>1.2255873367992101</v>
      </c>
      <c r="BC273" s="7">
        <f t="shared" si="374"/>
        <v>1.2242916979833576</v>
      </c>
      <c r="BD273" s="7">
        <f t="shared" si="374"/>
        <v>1.2229960591675053</v>
      </c>
      <c r="BE273" s="7">
        <f t="shared" si="374"/>
        <v>1.2217004203516528</v>
      </c>
      <c r="BF273" s="7">
        <f t="shared" si="374"/>
        <v>1.2204047815358003</v>
      </c>
      <c r="BG273" s="7">
        <f t="shared" si="374"/>
        <v>1.2191091427199481</v>
      </c>
      <c r="BH273" s="7">
        <f t="shared" si="375"/>
        <v>1.2178990680763282</v>
      </c>
      <c r="BI273" s="7">
        <f t="shared" si="375"/>
        <v>1.2166889934327085</v>
      </c>
      <c r="BJ273" s="7">
        <f t="shared" si="375"/>
        <v>1.2154789187890886</v>
      </c>
      <c r="BK273" s="7">
        <f t="shared" si="375"/>
        <v>1.2142688441454688</v>
      </c>
      <c r="BL273" s="7">
        <f t="shared" si="375"/>
        <v>1.2130587695018491</v>
      </c>
      <c r="BM273" s="7">
        <f t="shared" si="375"/>
        <v>1.2118486948582292</v>
      </c>
      <c r="BN273" s="7">
        <f t="shared" si="375"/>
        <v>1.2106386202146093</v>
      </c>
      <c r="BO273" s="7">
        <f t="shared" si="375"/>
        <v>1.2094285455709897</v>
      </c>
      <c r="BP273" s="7">
        <f t="shared" si="375"/>
        <v>1.2082184709273698</v>
      </c>
      <c r="BQ273" s="7">
        <f t="shared" si="375"/>
        <v>1.2070083962837499</v>
      </c>
      <c r="BR273" s="7">
        <f t="shared" si="376"/>
        <v>1.2057983216401302</v>
      </c>
      <c r="BS273" s="7">
        <f t="shared" si="376"/>
        <v>1.2045882469965103</v>
      </c>
      <c r="BT273" s="7">
        <f t="shared" si="376"/>
        <v>1.2033781723528905</v>
      </c>
      <c r="BU273" s="7">
        <f t="shared" si="376"/>
        <v>1.2021680977092708</v>
      </c>
      <c r="BV273" s="7">
        <f t="shared" si="376"/>
        <v>1.2009580230656509</v>
      </c>
      <c r="BW273" s="7">
        <f t="shared" si="376"/>
        <v>1.199747948422031</v>
      </c>
      <c r="BX273" s="7">
        <f t="shared" si="376"/>
        <v>1.1985378737784114</v>
      </c>
      <c r="BY273" s="7">
        <f t="shared" si="376"/>
        <v>1.1973277991347915</v>
      </c>
      <c r="BZ273" s="7">
        <f t="shared" si="376"/>
        <v>1.1961177244911716</v>
      </c>
      <c r="CA273" s="7">
        <f t="shared" si="376"/>
        <v>1.1949076498475519</v>
      </c>
      <c r="CB273" s="7">
        <f t="shared" si="376"/>
        <v>1.193697575203932</v>
      </c>
      <c r="CC273" s="7">
        <f t="shared" si="376"/>
        <v>1.1924875005603122</v>
      </c>
      <c r="CD273" s="7">
        <f t="shared" si="376"/>
        <v>1.1912774259166925</v>
      </c>
      <c r="CE273" s="7">
        <f t="shared" si="376"/>
        <v>1.1900673512730726</v>
      </c>
      <c r="CF273" s="7">
        <f t="shared" si="377"/>
        <v>1.1888837080519969</v>
      </c>
      <c r="CG273" s="7">
        <f t="shared" si="377"/>
        <v>1.1877000648309215</v>
      </c>
      <c r="CH273" s="7">
        <f t="shared" si="377"/>
        <v>1.1865164216098458</v>
      </c>
      <c r="CI273" s="7">
        <f t="shared" si="377"/>
        <v>1.1853327783887704</v>
      </c>
      <c r="CJ273" s="7">
        <f t="shared" si="377"/>
        <v>1.1841491351676947</v>
      </c>
      <c r="CK273" s="7">
        <f t="shared" si="377"/>
        <v>1.1829654919466193</v>
      </c>
      <c r="CL273" s="7">
        <f t="shared" si="377"/>
        <v>1.1817818487255436</v>
      </c>
      <c r="CM273" s="7">
        <f t="shared" si="377"/>
        <v>1.1805982055044681</v>
      </c>
      <c r="CN273" s="7">
        <f t="shared" si="377"/>
        <v>1.1794145622833925</v>
      </c>
      <c r="CO273" s="7">
        <f t="shared" si="377"/>
        <v>1.178230919062317</v>
      </c>
      <c r="CP273" s="7">
        <f t="shared" si="378"/>
        <v>1.1770472758412414</v>
      </c>
      <c r="CQ273" s="7">
        <f t="shared" si="378"/>
        <v>1.1758636326201659</v>
      </c>
      <c r="CR273" s="7">
        <f t="shared" si="378"/>
        <v>1.1746799893990902</v>
      </c>
      <c r="CS273" s="7">
        <f t="shared" si="378"/>
        <v>1.1734963461780148</v>
      </c>
      <c r="CT273" s="7">
        <f t="shared" si="378"/>
        <v>1.1723127029569391</v>
      </c>
      <c r="CU273" s="7">
        <f t="shared" si="378"/>
        <v>1.1711290597358637</v>
      </c>
      <c r="CV273" s="7">
        <f t="shared" si="378"/>
        <v>1.169945416514788</v>
      </c>
      <c r="CW273" s="7">
        <f t="shared" si="378"/>
        <v>1.1687617732937126</v>
      </c>
      <c r="CX273" s="7">
        <f t="shared" si="378"/>
        <v>1.1675781300726369</v>
      </c>
      <c r="CY273" s="7">
        <f t="shared" si="378"/>
        <v>1.1663944868515614</v>
      </c>
      <c r="CZ273" s="7">
        <f t="shared" si="378"/>
        <v>1.1652108436304858</v>
      </c>
      <c r="DA273" s="7">
        <f t="shared" si="378"/>
        <v>1.1640272004094103</v>
      </c>
      <c r="DB273" s="7">
        <f t="shared" si="378"/>
        <v>1.1628435571883347</v>
      </c>
      <c r="DC273" s="7">
        <f t="shared" si="378"/>
        <v>1.1616599139672592</v>
      </c>
      <c r="DD273" s="7">
        <f t="shared" si="379"/>
        <v>1.1606155195604773</v>
      </c>
      <c r="DE273" s="7">
        <f t="shared" si="379"/>
        <v>1.1595711251536955</v>
      </c>
      <c r="DF273" s="7">
        <f t="shared" si="379"/>
        <v>1.1585267307469136</v>
      </c>
      <c r="DG273" s="7">
        <f t="shared" si="379"/>
        <v>1.1574823363401316</v>
      </c>
      <c r="DH273" s="7">
        <f t="shared" si="379"/>
        <v>1.1564379419333497</v>
      </c>
      <c r="DI273" s="7">
        <f t="shared" si="379"/>
        <v>1.1553935475265678</v>
      </c>
      <c r="DJ273" s="7">
        <f t="shared" si="379"/>
        <v>1.154349153119786</v>
      </c>
      <c r="DK273" s="7">
        <f t="shared" si="379"/>
        <v>1.1533047587130041</v>
      </c>
      <c r="DL273" s="7">
        <f t="shared" si="379"/>
        <v>1.1522603643062221</v>
      </c>
      <c r="DM273" s="7">
        <f t="shared" si="379"/>
        <v>1.1512159698994404</v>
      </c>
      <c r="DN273" s="7">
        <f t="shared" si="380"/>
        <v>1.1501715754926585</v>
      </c>
      <c r="DO273" s="7">
        <f t="shared" si="380"/>
        <v>1.1491271810858765</v>
      </c>
      <c r="DP273" s="7">
        <f t="shared" si="380"/>
        <v>1.1480827866790946</v>
      </c>
      <c r="DQ273" s="7">
        <f t="shared" si="380"/>
        <v>1.1470383922723126</v>
      </c>
      <c r="DR273" s="7">
        <f t="shared" si="380"/>
        <v>1.1459939978655309</v>
      </c>
      <c r="DS273" s="7">
        <f t="shared" si="380"/>
        <v>1.144949603458749</v>
      </c>
      <c r="DT273" s="7">
        <f t="shared" si="380"/>
        <v>1.143905209051967</v>
      </c>
      <c r="DU273" s="7">
        <f t="shared" si="380"/>
        <v>1.1428608146451853</v>
      </c>
      <c r="DV273" s="7">
        <f t="shared" si="380"/>
        <v>1.1418164202384034</v>
      </c>
      <c r="DW273" s="7">
        <f t="shared" si="380"/>
        <v>1.1407720258316214</v>
      </c>
      <c r="DX273" s="7">
        <f t="shared" si="380"/>
        <v>1.1397276314248395</v>
      </c>
      <c r="DY273" s="7">
        <f t="shared" si="380"/>
        <v>1.1386832370180575</v>
      </c>
      <c r="DZ273" s="7">
        <f t="shared" si="380"/>
        <v>1.1376388426112758</v>
      </c>
      <c r="EA273" s="7">
        <f t="shared" si="380"/>
        <v>1.1365944482044938</v>
      </c>
      <c r="EC273" s="1">
        <v>2.7</v>
      </c>
      <c r="ED273" s="4">
        <f t="shared" si="381"/>
        <v>1.25</v>
      </c>
      <c r="EE273" s="4">
        <f t="shared" si="382"/>
        <v>1.249327860625179</v>
      </c>
      <c r="EF273" s="4">
        <f t="shared" si="383"/>
        <v>1.2437300066354131</v>
      </c>
      <c r="EG273" s="4">
        <f t="shared" si="384"/>
        <v>1.2346568085101768</v>
      </c>
      <c r="EH273" s="4">
        <f t="shared" si="385"/>
        <v>1.2191091427199481</v>
      </c>
      <c r="EI273" s="4">
        <f t="shared" si="386"/>
        <v>1.1900673512730726</v>
      </c>
      <c r="EJ273" s="4">
        <f t="shared" si="387"/>
        <v>1.1616599139672592</v>
      </c>
      <c r="EK273" s="4">
        <f t="shared" si="388"/>
        <v>1.1365944482044938</v>
      </c>
    </row>
    <row r="274" spans="16:141" x14ac:dyDescent="0.35">
      <c r="P274" s="1">
        <f t="shared" si="370"/>
        <v>2.71</v>
      </c>
      <c r="Q274" s="7">
        <f t="shared" ref="Q274:W283" si="389">TREND($ED274:$EE274,$ED$2:$EE$2,Q$2)</f>
        <v>1.25</v>
      </c>
      <c r="R274" s="7">
        <f t="shared" si="389"/>
        <v>1.249891710878501</v>
      </c>
      <c r="S274" s="7">
        <f t="shared" si="389"/>
        <v>1.2497834217570021</v>
      </c>
      <c r="T274" s="7">
        <f t="shared" si="389"/>
        <v>1.2496751326355031</v>
      </c>
      <c r="U274" s="7">
        <f t="shared" si="389"/>
        <v>1.2495668435140042</v>
      </c>
      <c r="V274" s="7">
        <f t="shared" si="389"/>
        <v>1.2494585543925052</v>
      </c>
      <c r="W274" s="7">
        <f t="shared" si="389"/>
        <v>1.2493502652710062</v>
      </c>
      <c r="X274" s="7">
        <f t="shared" ref="X274:AI283" si="390">TREND($EE274:$EF274,$EE$2:$EF$2,X$2)</f>
        <v>1.2488940895191749</v>
      </c>
      <c r="Y274" s="7">
        <f t="shared" si="390"/>
        <v>1.2484379137673431</v>
      </c>
      <c r="Z274" s="7">
        <f t="shared" si="390"/>
        <v>1.2479817380155116</v>
      </c>
      <c r="AA274" s="7">
        <f t="shared" si="390"/>
        <v>1.2475255622636798</v>
      </c>
      <c r="AB274" s="7">
        <f t="shared" si="390"/>
        <v>1.2470693865118483</v>
      </c>
      <c r="AC274" s="7">
        <f t="shared" si="390"/>
        <v>1.2466132107600165</v>
      </c>
      <c r="AD274" s="7">
        <f t="shared" si="390"/>
        <v>1.246157035008185</v>
      </c>
      <c r="AE274" s="7">
        <f t="shared" si="390"/>
        <v>1.2457008592563534</v>
      </c>
      <c r="AF274" s="7">
        <f t="shared" si="390"/>
        <v>1.2452446835045217</v>
      </c>
      <c r="AG274" s="7">
        <f t="shared" si="390"/>
        <v>1.2447885077526901</v>
      </c>
      <c r="AH274" s="7">
        <f t="shared" si="390"/>
        <v>1.2443323320008584</v>
      </c>
      <c r="AI274" s="7">
        <f t="shared" si="390"/>
        <v>1.2438761562490268</v>
      </c>
      <c r="AJ274" s="7">
        <f t="shared" ref="AJ274:AU283" si="391">TREND($EF274:$EG274,$EF$2:$EG$2,AJ$2)</f>
        <v>1.243139513941774</v>
      </c>
      <c r="AK274" s="7">
        <f t="shared" si="391"/>
        <v>1.2424028716345215</v>
      </c>
      <c r="AL274" s="7">
        <f t="shared" si="391"/>
        <v>1.2416662293272687</v>
      </c>
      <c r="AM274" s="7">
        <f t="shared" si="391"/>
        <v>1.2409295870200161</v>
      </c>
      <c r="AN274" s="7">
        <f t="shared" si="391"/>
        <v>1.2401929447127633</v>
      </c>
      <c r="AO274" s="7">
        <f t="shared" si="391"/>
        <v>1.2394563024055105</v>
      </c>
      <c r="AP274" s="7">
        <f t="shared" si="391"/>
        <v>1.238719660098258</v>
      </c>
      <c r="AQ274" s="7">
        <f t="shared" si="391"/>
        <v>1.2379830177910052</v>
      </c>
      <c r="AR274" s="7">
        <f t="shared" si="391"/>
        <v>1.2372463754837526</v>
      </c>
      <c r="AS274" s="7">
        <f t="shared" si="391"/>
        <v>1.2365097331764998</v>
      </c>
      <c r="AT274" s="7">
        <f t="shared" si="391"/>
        <v>1.2357730908692472</v>
      </c>
      <c r="AU274" s="7">
        <f t="shared" si="391"/>
        <v>1.2350364485619945</v>
      </c>
      <c r="AV274" s="7">
        <f t="shared" ref="AV274:BG283" si="392">TREND($EG274:$EH274,$EG$2:$EH$2,AV$2)</f>
        <v>1.2337577500742862</v>
      </c>
      <c r="AW274" s="7">
        <f t="shared" si="392"/>
        <v>1.2324790515865782</v>
      </c>
      <c r="AX274" s="7">
        <f t="shared" si="392"/>
        <v>1.2312003530988702</v>
      </c>
      <c r="AY274" s="7">
        <f t="shared" si="392"/>
        <v>1.2299216546111622</v>
      </c>
      <c r="AZ274" s="7">
        <f t="shared" si="392"/>
        <v>1.2286429561234542</v>
      </c>
      <c r="BA274" s="7">
        <f t="shared" si="392"/>
        <v>1.2273642576357462</v>
      </c>
      <c r="BB274" s="7">
        <f t="shared" si="392"/>
        <v>1.2260855591480382</v>
      </c>
      <c r="BC274" s="7">
        <f t="shared" si="392"/>
        <v>1.2248068606603302</v>
      </c>
      <c r="BD274" s="7">
        <f t="shared" si="392"/>
        <v>1.2235281621726222</v>
      </c>
      <c r="BE274" s="7">
        <f t="shared" si="392"/>
        <v>1.2222494636849142</v>
      </c>
      <c r="BF274" s="7">
        <f t="shared" si="392"/>
        <v>1.2209707651972062</v>
      </c>
      <c r="BG274" s="7">
        <f t="shared" si="392"/>
        <v>1.2196920667094981</v>
      </c>
      <c r="BH274" s="7">
        <f t="shared" ref="BH274:BQ283" si="393">TREND($EH274:$EI274,$EH$2:$EI$2,BH$2)</f>
        <v>1.2184913652210712</v>
      </c>
      <c r="BI274" s="7">
        <f t="shared" si="393"/>
        <v>1.2172906637326444</v>
      </c>
      <c r="BJ274" s="7">
        <f t="shared" si="393"/>
        <v>1.2160899622442176</v>
      </c>
      <c r="BK274" s="7">
        <f t="shared" si="393"/>
        <v>1.2148892607557906</v>
      </c>
      <c r="BL274" s="7">
        <f t="shared" si="393"/>
        <v>1.2136885592673639</v>
      </c>
      <c r="BM274" s="7">
        <f t="shared" si="393"/>
        <v>1.2124878577789369</v>
      </c>
      <c r="BN274" s="7">
        <f t="shared" si="393"/>
        <v>1.2112871562905101</v>
      </c>
      <c r="BO274" s="7">
        <f t="shared" si="393"/>
        <v>1.2100864548020833</v>
      </c>
      <c r="BP274" s="7">
        <f t="shared" si="393"/>
        <v>1.2088857533136563</v>
      </c>
      <c r="BQ274" s="7">
        <f t="shared" si="393"/>
        <v>1.2076850518252296</v>
      </c>
      <c r="BR274" s="7">
        <f t="shared" ref="BR274:CE283" si="394">TREND($EH274:$EI274,$EH$2:$EI$2,BR$2)</f>
        <v>1.2064843503368026</v>
      </c>
      <c r="BS274" s="7">
        <f t="shared" si="394"/>
        <v>1.2052836488483758</v>
      </c>
      <c r="BT274" s="7">
        <f t="shared" si="394"/>
        <v>1.2040829473599488</v>
      </c>
      <c r="BU274" s="7">
        <f t="shared" si="394"/>
        <v>1.202882245871522</v>
      </c>
      <c r="BV274" s="7">
        <f t="shared" si="394"/>
        <v>1.2016815443830953</v>
      </c>
      <c r="BW274" s="7">
        <f t="shared" si="394"/>
        <v>1.2004808428946683</v>
      </c>
      <c r="BX274" s="7">
        <f t="shared" si="394"/>
        <v>1.1992801414062415</v>
      </c>
      <c r="BY274" s="7">
        <f t="shared" si="394"/>
        <v>1.1980794399178145</v>
      </c>
      <c r="BZ274" s="7">
        <f t="shared" si="394"/>
        <v>1.1968787384293877</v>
      </c>
      <c r="CA274" s="7">
        <f t="shared" si="394"/>
        <v>1.195678036940961</v>
      </c>
      <c r="CB274" s="7">
        <f t="shared" si="394"/>
        <v>1.194477335452534</v>
      </c>
      <c r="CC274" s="7">
        <f t="shared" si="394"/>
        <v>1.1932766339641072</v>
      </c>
      <c r="CD274" s="7">
        <f t="shared" si="394"/>
        <v>1.1920759324756802</v>
      </c>
      <c r="CE274" s="7">
        <f t="shared" si="394"/>
        <v>1.1908752309872535</v>
      </c>
      <c r="CF274" s="7">
        <f t="shared" ref="CF274:CO283" si="395">TREND($EI274:$EJ274,$EI$2:$EJ$2,CF$2)</f>
        <v>1.1896994423932932</v>
      </c>
      <c r="CG274" s="7">
        <f t="shared" si="395"/>
        <v>1.1885236537993327</v>
      </c>
      <c r="CH274" s="7">
        <f t="shared" si="395"/>
        <v>1.1873478652053722</v>
      </c>
      <c r="CI274" s="7">
        <f t="shared" si="395"/>
        <v>1.1861720766114117</v>
      </c>
      <c r="CJ274" s="7">
        <f t="shared" si="395"/>
        <v>1.1849962880174512</v>
      </c>
      <c r="CK274" s="7">
        <f t="shared" si="395"/>
        <v>1.1838204994234907</v>
      </c>
      <c r="CL274" s="7">
        <f t="shared" si="395"/>
        <v>1.1826447108295302</v>
      </c>
      <c r="CM274" s="7">
        <f t="shared" si="395"/>
        <v>1.1814689222355697</v>
      </c>
      <c r="CN274" s="7">
        <f t="shared" si="395"/>
        <v>1.1802931336416091</v>
      </c>
      <c r="CO274" s="7">
        <f t="shared" si="395"/>
        <v>1.1791173450476486</v>
      </c>
      <c r="CP274" s="7">
        <f t="shared" ref="CP274:DC283" si="396">TREND($EI274:$EJ274,$EI$2:$EJ$2,CP$2)</f>
        <v>1.1779415564536881</v>
      </c>
      <c r="CQ274" s="7">
        <f t="shared" si="396"/>
        <v>1.1767657678597274</v>
      </c>
      <c r="CR274" s="7">
        <f t="shared" si="396"/>
        <v>1.1755899792657669</v>
      </c>
      <c r="CS274" s="7">
        <f t="shared" si="396"/>
        <v>1.1744141906718064</v>
      </c>
      <c r="CT274" s="7">
        <f t="shared" si="396"/>
        <v>1.1732384020778459</v>
      </c>
      <c r="CU274" s="7">
        <f t="shared" si="396"/>
        <v>1.1720626134838854</v>
      </c>
      <c r="CV274" s="7">
        <f t="shared" si="396"/>
        <v>1.1708868248899249</v>
      </c>
      <c r="CW274" s="7">
        <f t="shared" si="396"/>
        <v>1.1697110362959644</v>
      </c>
      <c r="CX274" s="7">
        <f t="shared" si="396"/>
        <v>1.1685352477020039</v>
      </c>
      <c r="CY274" s="7">
        <f t="shared" si="396"/>
        <v>1.1673594591080434</v>
      </c>
      <c r="CZ274" s="7">
        <f t="shared" si="396"/>
        <v>1.1661836705140829</v>
      </c>
      <c r="DA274" s="7">
        <f t="shared" si="396"/>
        <v>1.1650078819201224</v>
      </c>
      <c r="DB274" s="7">
        <f t="shared" si="396"/>
        <v>1.1638320933261619</v>
      </c>
      <c r="DC274" s="7">
        <f t="shared" si="396"/>
        <v>1.1626563047322014</v>
      </c>
      <c r="DD274" s="7">
        <f t="shared" ref="DD274:DM283" si="397">TREND($EJ274:$EK274,$EJ$2:$EK$2,DD$2)</f>
        <v>1.1616210370687021</v>
      </c>
      <c r="DE274" s="7">
        <f t="shared" si="397"/>
        <v>1.1605857694052026</v>
      </c>
      <c r="DF274" s="7">
        <f t="shared" si="397"/>
        <v>1.1595505017417034</v>
      </c>
      <c r="DG274" s="7">
        <f t="shared" si="397"/>
        <v>1.1585152340782039</v>
      </c>
      <c r="DH274" s="7">
        <f t="shared" si="397"/>
        <v>1.1574799664147046</v>
      </c>
      <c r="DI274" s="7">
        <f t="shared" si="397"/>
        <v>1.1564446987512051</v>
      </c>
      <c r="DJ274" s="7">
        <f t="shared" si="397"/>
        <v>1.1554094310877059</v>
      </c>
      <c r="DK274" s="7">
        <f t="shared" si="397"/>
        <v>1.1543741634242064</v>
      </c>
      <c r="DL274" s="7">
        <f t="shared" si="397"/>
        <v>1.1533388957607071</v>
      </c>
      <c r="DM274" s="7">
        <f t="shared" si="397"/>
        <v>1.1523036280972077</v>
      </c>
      <c r="DN274" s="7">
        <f t="shared" ref="DN274:EA283" si="398">TREND($EJ274:$EK274,$EJ$2:$EK$2,DN$2)</f>
        <v>1.1512683604337084</v>
      </c>
      <c r="DO274" s="7">
        <f t="shared" si="398"/>
        <v>1.1502330927702089</v>
      </c>
      <c r="DP274" s="7">
        <f t="shared" si="398"/>
        <v>1.1491978251067096</v>
      </c>
      <c r="DQ274" s="7">
        <f t="shared" si="398"/>
        <v>1.1481625574432104</v>
      </c>
      <c r="DR274" s="7">
        <f t="shared" si="398"/>
        <v>1.1471272897797109</v>
      </c>
      <c r="DS274" s="7">
        <f t="shared" si="398"/>
        <v>1.1460920221162116</v>
      </c>
      <c r="DT274" s="7">
        <f t="shared" si="398"/>
        <v>1.1450567544527122</v>
      </c>
      <c r="DU274" s="7">
        <f t="shared" si="398"/>
        <v>1.1440214867892129</v>
      </c>
      <c r="DV274" s="7">
        <f t="shared" si="398"/>
        <v>1.1429862191257134</v>
      </c>
      <c r="DW274" s="7">
        <f t="shared" si="398"/>
        <v>1.1419509514622141</v>
      </c>
      <c r="DX274" s="7">
        <f t="shared" si="398"/>
        <v>1.1409156837987147</v>
      </c>
      <c r="DY274" s="7">
        <f t="shared" si="398"/>
        <v>1.1398804161352154</v>
      </c>
      <c r="DZ274" s="7">
        <f t="shared" si="398"/>
        <v>1.1388451484717159</v>
      </c>
      <c r="EA274" s="7">
        <f t="shared" si="398"/>
        <v>1.1378098808082167</v>
      </c>
      <c r="EC274" s="1">
        <v>2.71</v>
      </c>
      <c r="ED274" s="4">
        <f t="shared" si="381"/>
        <v>1.25</v>
      </c>
      <c r="EE274" s="4">
        <f t="shared" si="382"/>
        <v>1.2493502652710062</v>
      </c>
      <c r="EF274" s="4">
        <f t="shared" si="383"/>
        <v>1.2438761562490266</v>
      </c>
      <c r="EG274" s="4">
        <f t="shared" si="384"/>
        <v>1.2350364485619942</v>
      </c>
      <c r="EH274" s="4">
        <f t="shared" si="385"/>
        <v>1.2196920667094981</v>
      </c>
      <c r="EI274" s="4">
        <f t="shared" si="386"/>
        <v>1.1908752309872535</v>
      </c>
      <c r="EJ274" s="4">
        <f t="shared" si="387"/>
        <v>1.1626563047322012</v>
      </c>
      <c r="EK274" s="4">
        <f t="shared" si="388"/>
        <v>1.1378098808082164</v>
      </c>
    </row>
    <row r="275" spans="16:141" x14ac:dyDescent="0.35">
      <c r="P275" s="1">
        <f t="shared" si="370"/>
        <v>2.72</v>
      </c>
      <c r="Q275" s="7">
        <f t="shared" si="389"/>
        <v>1.25</v>
      </c>
      <c r="R275" s="7">
        <f t="shared" si="389"/>
        <v>1.249895444986139</v>
      </c>
      <c r="S275" s="7">
        <f t="shared" si="389"/>
        <v>1.2497908899722778</v>
      </c>
      <c r="T275" s="7">
        <f t="shared" si="389"/>
        <v>1.2496863349584169</v>
      </c>
      <c r="U275" s="7">
        <f t="shared" si="389"/>
        <v>1.2495817799445559</v>
      </c>
      <c r="V275" s="7">
        <f t="shared" si="389"/>
        <v>1.2494772249306947</v>
      </c>
      <c r="W275" s="7">
        <f t="shared" si="389"/>
        <v>1.2493726699168337</v>
      </c>
      <c r="X275" s="7">
        <f t="shared" si="390"/>
        <v>1.2489268062456507</v>
      </c>
      <c r="Y275" s="7">
        <f t="shared" si="390"/>
        <v>1.2484809425744678</v>
      </c>
      <c r="Z275" s="7">
        <f t="shared" si="390"/>
        <v>1.248035078903285</v>
      </c>
      <c r="AA275" s="7">
        <f t="shared" si="390"/>
        <v>1.2475892152321022</v>
      </c>
      <c r="AB275" s="7">
        <f t="shared" si="390"/>
        <v>1.2471433515609194</v>
      </c>
      <c r="AC275" s="7">
        <f t="shared" si="390"/>
        <v>1.2466974878897368</v>
      </c>
      <c r="AD275" s="7">
        <f t="shared" si="390"/>
        <v>1.246251624218554</v>
      </c>
      <c r="AE275" s="7">
        <f t="shared" si="390"/>
        <v>1.2458057605473711</v>
      </c>
      <c r="AF275" s="7">
        <f t="shared" si="390"/>
        <v>1.2453598968761883</v>
      </c>
      <c r="AG275" s="7">
        <f t="shared" si="390"/>
        <v>1.2449140332050055</v>
      </c>
      <c r="AH275" s="7">
        <f t="shared" si="390"/>
        <v>1.2444681695338227</v>
      </c>
      <c r="AI275" s="7">
        <f t="shared" si="390"/>
        <v>1.2440223058626398</v>
      </c>
      <c r="AJ275" s="7">
        <f t="shared" si="391"/>
        <v>1.2433051210919042</v>
      </c>
      <c r="AK275" s="7">
        <f t="shared" si="391"/>
        <v>1.2425879363211685</v>
      </c>
      <c r="AL275" s="7">
        <f t="shared" si="391"/>
        <v>1.2418707515504328</v>
      </c>
      <c r="AM275" s="7">
        <f t="shared" si="391"/>
        <v>1.2411535667796971</v>
      </c>
      <c r="AN275" s="7">
        <f t="shared" si="391"/>
        <v>1.2404363820089614</v>
      </c>
      <c r="AO275" s="7">
        <f t="shared" si="391"/>
        <v>1.2397191972382258</v>
      </c>
      <c r="AP275" s="7">
        <f t="shared" si="391"/>
        <v>1.2390020124674899</v>
      </c>
      <c r="AQ275" s="7">
        <f t="shared" si="391"/>
        <v>1.2382848276967542</v>
      </c>
      <c r="AR275" s="7">
        <f t="shared" si="391"/>
        <v>1.2375676429260185</v>
      </c>
      <c r="AS275" s="7">
        <f t="shared" si="391"/>
        <v>1.2368504581552828</v>
      </c>
      <c r="AT275" s="7">
        <f t="shared" si="391"/>
        <v>1.2361332733845471</v>
      </c>
      <c r="AU275" s="7">
        <f t="shared" si="391"/>
        <v>1.2354160886138115</v>
      </c>
      <c r="AV275" s="7">
        <f t="shared" si="392"/>
        <v>1.2341543304542482</v>
      </c>
      <c r="AW275" s="7">
        <f t="shared" si="392"/>
        <v>1.2328925722946844</v>
      </c>
      <c r="AX275" s="7">
        <f t="shared" si="392"/>
        <v>1.2316308141351207</v>
      </c>
      <c r="AY275" s="7">
        <f t="shared" si="392"/>
        <v>1.2303690559755571</v>
      </c>
      <c r="AZ275" s="7">
        <f t="shared" si="392"/>
        <v>1.2291072978159936</v>
      </c>
      <c r="BA275" s="7">
        <f t="shared" si="392"/>
        <v>1.2278455396564298</v>
      </c>
      <c r="BB275" s="7">
        <f t="shared" si="392"/>
        <v>1.2265837814968661</v>
      </c>
      <c r="BC275" s="7">
        <f t="shared" si="392"/>
        <v>1.2253220233373026</v>
      </c>
      <c r="BD275" s="7">
        <f t="shared" si="392"/>
        <v>1.224060265177739</v>
      </c>
      <c r="BE275" s="7">
        <f t="shared" si="392"/>
        <v>1.2227985070181753</v>
      </c>
      <c r="BF275" s="7">
        <f t="shared" si="392"/>
        <v>1.2215367488586115</v>
      </c>
      <c r="BG275" s="7">
        <f t="shared" si="392"/>
        <v>1.220274990699048</v>
      </c>
      <c r="BH275" s="7">
        <f t="shared" si="393"/>
        <v>1.2190836623658141</v>
      </c>
      <c r="BI275" s="7">
        <f t="shared" si="393"/>
        <v>1.2178923340325802</v>
      </c>
      <c r="BJ275" s="7">
        <f t="shared" si="393"/>
        <v>1.2167010056993461</v>
      </c>
      <c r="BK275" s="7">
        <f t="shared" si="393"/>
        <v>1.2155096773661123</v>
      </c>
      <c r="BL275" s="7">
        <f t="shared" si="393"/>
        <v>1.2143183490328784</v>
      </c>
      <c r="BM275" s="7">
        <f t="shared" si="393"/>
        <v>1.2131270206996445</v>
      </c>
      <c r="BN275" s="7">
        <f t="shared" si="393"/>
        <v>1.2119356923664106</v>
      </c>
      <c r="BO275" s="7">
        <f t="shared" si="393"/>
        <v>1.2107443640331768</v>
      </c>
      <c r="BP275" s="7">
        <f t="shared" si="393"/>
        <v>1.2095530356999427</v>
      </c>
      <c r="BQ275" s="7">
        <f t="shared" si="393"/>
        <v>1.2083617073667088</v>
      </c>
      <c r="BR275" s="7">
        <f t="shared" si="394"/>
        <v>1.2071703790334749</v>
      </c>
      <c r="BS275" s="7">
        <f t="shared" si="394"/>
        <v>1.205979050700241</v>
      </c>
      <c r="BT275" s="7">
        <f t="shared" si="394"/>
        <v>1.2047877223670072</v>
      </c>
      <c r="BU275" s="7">
        <f t="shared" si="394"/>
        <v>1.2035963940337733</v>
      </c>
      <c r="BV275" s="7">
        <f t="shared" si="394"/>
        <v>1.2024050657005394</v>
      </c>
      <c r="BW275" s="7">
        <f t="shared" si="394"/>
        <v>1.2012137373673053</v>
      </c>
      <c r="BX275" s="7">
        <f t="shared" si="394"/>
        <v>1.2000224090340714</v>
      </c>
      <c r="BY275" s="7">
        <f t="shared" si="394"/>
        <v>1.1988310807008375</v>
      </c>
      <c r="BZ275" s="7">
        <f t="shared" si="394"/>
        <v>1.1976397523676037</v>
      </c>
      <c r="CA275" s="7">
        <f t="shared" si="394"/>
        <v>1.1964484240343698</v>
      </c>
      <c r="CB275" s="7">
        <f t="shared" si="394"/>
        <v>1.1952570957011357</v>
      </c>
      <c r="CC275" s="7">
        <f t="shared" si="394"/>
        <v>1.1940657673679018</v>
      </c>
      <c r="CD275" s="7">
        <f t="shared" si="394"/>
        <v>1.1928744390346679</v>
      </c>
      <c r="CE275" s="7">
        <f t="shared" si="394"/>
        <v>1.1916831107014341</v>
      </c>
      <c r="CF275" s="7">
        <f t="shared" si="395"/>
        <v>1.1905151767345885</v>
      </c>
      <c r="CG275" s="7">
        <f t="shared" si="395"/>
        <v>1.1893472427677432</v>
      </c>
      <c r="CH275" s="7">
        <f t="shared" si="395"/>
        <v>1.1881793088008976</v>
      </c>
      <c r="CI275" s="7">
        <f t="shared" si="395"/>
        <v>1.1870113748340523</v>
      </c>
      <c r="CJ275" s="7">
        <f t="shared" si="395"/>
        <v>1.1858434408672067</v>
      </c>
      <c r="CK275" s="7">
        <f t="shared" si="395"/>
        <v>1.1846755069003612</v>
      </c>
      <c r="CL275" s="7">
        <f t="shared" si="395"/>
        <v>1.1835075729335158</v>
      </c>
      <c r="CM275" s="7">
        <f t="shared" si="395"/>
        <v>1.1823396389666703</v>
      </c>
      <c r="CN275" s="7">
        <f t="shared" si="395"/>
        <v>1.1811717049998249</v>
      </c>
      <c r="CO275" s="7">
        <f t="shared" si="395"/>
        <v>1.1800037710329794</v>
      </c>
      <c r="CP275" s="7">
        <f t="shared" si="396"/>
        <v>1.1788358370661338</v>
      </c>
      <c r="CQ275" s="7">
        <f t="shared" si="396"/>
        <v>1.1776679030992885</v>
      </c>
      <c r="CR275" s="7">
        <f t="shared" si="396"/>
        <v>1.1764999691324429</v>
      </c>
      <c r="CS275" s="7">
        <f t="shared" si="396"/>
        <v>1.1753320351655976</v>
      </c>
      <c r="CT275" s="7">
        <f t="shared" si="396"/>
        <v>1.174164101198752</v>
      </c>
      <c r="CU275" s="7">
        <f t="shared" si="396"/>
        <v>1.1729961672319065</v>
      </c>
      <c r="CV275" s="7">
        <f t="shared" si="396"/>
        <v>1.1718282332650611</v>
      </c>
      <c r="CW275" s="7">
        <f t="shared" si="396"/>
        <v>1.1706602992982156</v>
      </c>
      <c r="CX275" s="7">
        <f t="shared" si="396"/>
        <v>1.1694923653313702</v>
      </c>
      <c r="CY275" s="7">
        <f t="shared" si="396"/>
        <v>1.1683244313645247</v>
      </c>
      <c r="CZ275" s="7">
        <f t="shared" si="396"/>
        <v>1.1671564973976793</v>
      </c>
      <c r="DA275" s="7">
        <f t="shared" si="396"/>
        <v>1.1659885634308338</v>
      </c>
      <c r="DB275" s="7">
        <f t="shared" si="396"/>
        <v>1.1648206294639882</v>
      </c>
      <c r="DC275" s="7">
        <f t="shared" si="396"/>
        <v>1.1636526954971429</v>
      </c>
      <c r="DD275" s="7">
        <f t="shared" si="397"/>
        <v>1.1626265545769261</v>
      </c>
      <c r="DE275" s="7">
        <f t="shared" si="397"/>
        <v>1.1616004136567091</v>
      </c>
      <c r="DF275" s="7">
        <f t="shared" si="397"/>
        <v>1.1605742727364923</v>
      </c>
      <c r="DG275" s="7">
        <f t="shared" si="397"/>
        <v>1.1595481318162755</v>
      </c>
      <c r="DH275" s="7">
        <f t="shared" si="397"/>
        <v>1.1585219908960587</v>
      </c>
      <c r="DI275" s="7">
        <f t="shared" si="397"/>
        <v>1.1574958499758419</v>
      </c>
      <c r="DJ275" s="7">
        <f t="shared" si="397"/>
        <v>1.1564697090556251</v>
      </c>
      <c r="DK275" s="7">
        <f t="shared" si="397"/>
        <v>1.1554435681354081</v>
      </c>
      <c r="DL275" s="7">
        <f t="shared" si="397"/>
        <v>1.1544174272151912</v>
      </c>
      <c r="DM275" s="7">
        <f t="shared" si="397"/>
        <v>1.1533912862949744</v>
      </c>
      <c r="DN275" s="7">
        <f t="shared" si="398"/>
        <v>1.1523651453747576</v>
      </c>
      <c r="DO275" s="7">
        <f t="shared" si="398"/>
        <v>1.1513390044545408</v>
      </c>
      <c r="DP275" s="7">
        <f t="shared" si="398"/>
        <v>1.150312863534324</v>
      </c>
      <c r="DQ275" s="7">
        <f t="shared" si="398"/>
        <v>1.149286722614107</v>
      </c>
      <c r="DR275" s="7">
        <f t="shared" si="398"/>
        <v>1.1482605816938902</v>
      </c>
      <c r="DS275" s="7">
        <f t="shared" si="398"/>
        <v>1.1472344407736734</v>
      </c>
      <c r="DT275" s="7">
        <f t="shared" si="398"/>
        <v>1.1462082998534566</v>
      </c>
      <c r="DU275" s="7">
        <f t="shared" si="398"/>
        <v>1.1451821589332398</v>
      </c>
      <c r="DV275" s="7">
        <f t="shared" si="398"/>
        <v>1.144156018013023</v>
      </c>
      <c r="DW275" s="7">
        <f t="shared" si="398"/>
        <v>1.143129877092806</v>
      </c>
      <c r="DX275" s="7">
        <f t="shared" si="398"/>
        <v>1.1421037361725892</v>
      </c>
      <c r="DY275" s="7">
        <f t="shared" si="398"/>
        <v>1.1410775952523724</v>
      </c>
      <c r="DZ275" s="7">
        <f t="shared" si="398"/>
        <v>1.1400514543321556</v>
      </c>
      <c r="EA275" s="7">
        <f t="shared" si="398"/>
        <v>1.1390253134119388</v>
      </c>
      <c r="EC275" s="1">
        <v>2.72</v>
      </c>
      <c r="ED275" s="4">
        <f t="shared" si="381"/>
        <v>1.25</v>
      </c>
      <c r="EE275" s="4">
        <f t="shared" si="382"/>
        <v>1.2493726699168337</v>
      </c>
      <c r="EF275" s="4">
        <f t="shared" si="383"/>
        <v>1.2440223058626401</v>
      </c>
      <c r="EG275" s="4">
        <f t="shared" si="384"/>
        <v>1.2354160886138117</v>
      </c>
      <c r="EH275" s="4">
        <f t="shared" si="385"/>
        <v>1.220274990699048</v>
      </c>
      <c r="EI275" s="4">
        <f t="shared" si="386"/>
        <v>1.1916831107014341</v>
      </c>
      <c r="EJ275" s="4">
        <f t="shared" si="387"/>
        <v>1.1636526954971429</v>
      </c>
      <c r="EK275" s="4">
        <f t="shared" si="388"/>
        <v>1.1390253134119388</v>
      </c>
    </row>
    <row r="276" spans="16:141" x14ac:dyDescent="0.35">
      <c r="P276" s="1">
        <f t="shared" si="370"/>
        <v>2.73</v>
      </c>
      <c r="Q276" s="7">
        <f t="shared" si="389"/>
        <v>1.25</v>
      </c>
      <c r="R276" s="7">
        <f t="shared" si="389"/>
        <v>1.2498991790937768</v>
      </c>
      <c r="S276" s="7">
        <f t="shared" si="389"/>
        <v>1.2497983581875536</v>
      </c>
      <c r="T276" s="7">
        <f t="shared" si="389"/>
        <v>1.2496975372813304</v>
      </c>
      <c r="U276" s="7">
        <f t="shared" si="389"/>
        <v>1.2495967163751074</v>
      </c>
      <c r="V276" s="7">
        <f t="shared" si="389"/>
        <v>1.2494958954688842</v>
      </c>
      <c r="W276" s="7">
        <f t="shared" si="389"/>
        <v>1.249395074562661</v>
      </c>
      <c r="X276" s="7">
        <f t="shared" si="390"/>
        <v>1.2489595229721269</v>
      </c>
      <c r="Y276" s="7">
        <f t="shared" si="390"/>
        <v>1.2485239713815928</v>
      </c>
      <c r="Z276" s="7">
        <f t="shared" si="390"/>
        <v>1.2480884197910589</v>
      </c>
      <c r="AA276" s="7">
        <f t="shared" si="390"/>
        <v>1.2476528682005248</v>
      </c>
      <c r="AB276" s="7">
        <f t="shared" si="390"/>
        <v>1.2472173166099909</v>
      </c>
      <c r="AC276" s="7">
        <f t="shared" si="390"/>
        <v>1.246781765019457</v>
      </c>
      <c r="AD276" s="7">
        <f t="shared" si="390"/>
        <v>1.2463462134289229</v>
      </c>
      <c r="AE276" s="7">
        <f t="shared" si="390"/>
        <v>1.2459106618383891</v>
      </c>
      <c r="AF276" s="7">
        <f t="shared" si="390"/>
        <v>1.245475110247855</v>
      </c>
      <c r="AG276" s="7">
        <f t="shared" si="390"/>
        <v>1.2450395586573211</v>
      </c>
      <c r="AH276" s="7">
        <f t="shared" si="390"/>
        <v>1.244604007066787</v>
      </c>
      <c r="AI276" s="7">
        <f t="shared" si="390"/>
        <v>1.2441684554762531</v>
      </c>
      <c r="AJ276" s="7">
        <f t="shared" si="391"/>
        <v>1.243470728242035</v>
      </c>
      <c r="AK276" s="7">
        <f t="shared" si="391"/>
        <v>1.2427730010078162</v>
      </c>
      <c r="AL276" s="7">
        <f t="shared" si="391"/>
        <v>1.2420752737735976</v>
      </c>
      <c r="AM276" s="7">
        <f t="shared" si="391"/>
        <v>1.2413775465393788</v>
      </c>
      <c r="AN276" s="7">
        <f t="shared" si="391"/>
        <v>1.2406798193051602</v>
      </c>
      <c r="AO276" s="7">
        <f t="shared" si="391"/>
        <v>1.2399820920709415</v>
      </c>
      <c r="AP276" s="7">
        <f t="shared" si="391"/>
        <v>1.2392843648367229</v>
      </c>
      <c r="AQ276" s="7">
        <f t="shared" si="391"/>
        <v>1.2385866376025043</v>
      </c>
      <c r="AR276" s="7">
        <f t="shared" si="391"/>
        <v>1.2378889103682855</v>
      </c>
      <c r="AS276" s="7">
        <f t="shared" si="391"/>
        <v>1.237191183134067</v>
      </c>
      <c r="AT276" s="7">
        <f t="shared" si="391"/>
        <v>1.2364934558998482</v>
      </c>
      <c r="AU276" s="7">
        <f t="shared" si="391"/>
        <v>1.2357957286656296</v>
      </c>
      <c r="AV276" s="7">
        <f t="shared" si="392"/>
        <v>1.2345509108342101</v>
      </c>
      <c r="AW276" s="7">
        <f t="shared" si="392"/>
        <v>1.2333060930027908</v>
      </c>
      <c r="AX276" s="7">
        <f t="shared" si="392"/>
        <v>1.2320612751713715</v>
      </c>
      <c r="AY276" s="7">
        <f t="shared" si="392"/>
        <v>1.2308164573399523</v>
      </c>
      <c r="AZ276" s="7">
        <f t="shared" si="392"/>
        <v>1.229571639508533</v>
      </c>
      <c r="BA276" s="7">
        <f t="shared" si="392"/>
        <v>1.2283268216771137</v>
      </c>
      <c r="BB276" s="7">
        <f t="shared" si="392"/>
        <v>1.2270820038456944</v>
      </c>
      <c r="BC276" s="7">
        <f t="shared" si="392"/>
        <v>1.2258371860142752</v>
      </c>
      <c r="BD276" s="7">
        <f t="shared" si="392"/>
        <v>1.2245923681828559</v>
      </c>
      <c r="BE276" s="7">
        <f t="shared" si="392"/>
        <v>1.2233475503514366</v>
      </c>
      <c r="BF276" s="7">
        <f t="shared" si="392"/>
        <v>1.2221027325200173</v>
      </c>
      <c r="BG276" s="7">
        <f t="shared" si="392"/>
        <v>1.2208579146885981</v>
      </c>
      <c r="BH276" s="7">
        <f t="shared" si="393"/>
        <v>1.2196759595105573</v>
      </c>
      <c r="BI276" s="7">
        <f t="shared" si="393"/>
        <v>1.2184940043325163</v>
      </c>
      <c r="BJ276" s="7">
        <f t="shared" si="393"/>
        <v>1.2173120491544753</v>
      </c>
      <c r="BK276" s="7">
        <f t="shared" si="393"/>
        <v>1.2161300939764343</v>
      </c>
      <c r="BL276" s="7">
        <f t="shared" si="393"/>
        <v>1.2149481387983934</v>
      </c>
      <c r="BM276" s="7">
        <f t="shared" si="393"/>
        <v>1.2137661836203524</v>
      </c>
      <c r="BN276" s="7">
        <f t="shared" si="393"/>
        <v>1.2125842284423114</v>
      </c>
      <c r="BO276" s="7">
        <f t="shared" si="393"/>
        <v>1.2114022732642704</v>
      </c>
      <c r="BP276" s="7">
        <f t="shared" si="393"/>
        <v>1.2102203180862294</v>
      </c>
      <c r="BQ276" s="7">
        <f t="shared" si="393"/>
        <v>1.2090383629081884</v>
      </c>
      <c r="BR276" s="7">
        <f t="shared" si="394"/>
        <v>1.2078564077301475</v>
      </c>
      <c r="BS276" s="7">
        <f t="shared" si="394"/>
        <v>1.2066744525521065</v>
      </c>
      <c r="BT276" s="7">
        <f t="shared" si="394"/>
        <v>1.2054924973740655</v>
      </c>
      <c r="BU276" s="7">
        <f t="shared" si="394"/>
        <v>1.2043105421960247</v>
      </c>
      <c r="BV276" s="7">
        <f t="shared" si="394"/>
        <v>1.2031285870179838</v>
      </c>
      <c r="BW276" s="7">
        <f t="shared" si="394"/>
        <v>1.2019466318399428</v>
      </c>
      <c r="BX276" s="7">
        <f t="shared" si="394"/>
        <v>1.2007646766619018</v>
      </c>
      <c r="BY276" s="7">
        <f t="shared" si="394"/>
        <v>1.1995827214838608</v>
      </c>
      <c r="BZ276" s="7">
        <f t="shared" si="394"/>
        <v>1.1984007663058198</v>
      </c>
      <c r="CA276" s="7">
        <f t="shared" si="394"/>
        <v>1.1972188111277788</v>
      </c>
      <c r="CB276" s="7">
        <f t="shared" si="394"/>
        <v>1.1960368559497379</v>
      </c>
      <c r="CC276" s="7">
        <f t="shared" si="394"/>
        <v>1.1948549007716969</v>
      </c>
      <c r="CD276" s="7">
        <f t="shared" si="394"/>
        <v>1.1936729455936559</v>
      </c>
      <c r="CE276" s="7">
        <f t="shared" si="394"/>
        <v>1.1924909904156149</v>
      </c>
      <c r="CF276" s="7">
        <f t="shared" si="395"/>
        <v>1.1913309110758843</v>
      </c>
      <c r="CG276" s="7">
        <f t="shared" si="395"/>
        <v>1.1901708317361539</v>
      </c>
      <c r="CH276" s="7">
        <f t="shared" si="395"/>
        <v>1.1890107523964235</v>
      </c>
      <c r="CI276" s="7">
        <f t="shared" si="395"/>
        <v>1.1878506730566931</v>
      </c>
      <c r="CJ276" s="7">
        <f t="shared" si="395"/>
        <v>1.1866905937169627</v>
      </c>
      <c r="CK276" s="7">
        <f t="shared" si="395"/>
        <v>1.1855305143772321</v>
      </c>
      <c r="CL276" s="7">
        <f t="shared" si="395"/>
        <v>1.1843704350375017</v>
      </c>
      <c r="CM276" s="7">
        <f t="shared" si="395"/>
        <v>1.1832103556977713</v>
      </c>
      <c r="CN276" s="7">
        <f t="shared" si="395"/>
        <v>1.1820502763580409</v>
      </c>
      <c r="CO276" s="7">
        <f t="shared" si="395"/>
        <v>1.1808901970183106</v>
      </c>
      <c r="CP276" s="7">
        <f t="shared" si="396"/>
        <v>1.1797301176785802</v>
      </c>
      <c r="CQ276" s="7">
        <f t="shared" si="396"/>
        <v>1.1785700383388498</v>
      </c>
      <c r="CR276" s="7">
        <f t="shared" si="396"/>
        <v>1.1774099589991194</v>
      </c>
      <c r="CS276" s="7">
        <f t="shared" si="396"/>
        <v>1.176249879659389</v>
      </c>
      <c r="CT276" s="7">
        <f t="shared" si="396"/>
        <v>1.1750898003196586</v>
      </c>
      <c r="CU276" s="7">
        <f t="shared" si="396"/>
        <v>1.1739297209799282</v>
      </c>
      <c r="CV276" s="7">
        <f t="shared" si="396"/>
        <v>1.1727696416401976</v>
      </c>
      <c r="CW276" s="7">
        <f t="shared" si="396"/>
        <v>1.1716095623004672</v>
      </c>
      <c r="CX276" s="7">
        <f t="shared" si="396"/>
        <v>1.1704494829607368</v>
      </c>
      <c r="CY276" s="7">
        <f t="shared" si="396"/>
        <v>1.1692894036210064</v>
      </c>
      <c r="CZ276" s="7">
        <f t="shared" si="396"/>
        <v>1.168129324281276</v>
      </c>
      <c r="DA276" s="7">
        <f t="shared" si="396"/>
        <v>1.1669692449415456</v>
      </c>
      <c r="DB276" s="7">
        <f t="shared" si="396"/>
        <v>1.1658091656018152</v>
      </c>
      <c r="DC276" s="7">
        <f t="shared" si="396"/>
        <v>1.1646490862620849</v>
      </c>
      <c r="DD276" s="7">
        <f t="shared" si="397"/>
        <v>1.1636320720851505</v>
      </c>
      <c r="DE276" s="7">
        <f t="shared" si="397"/>
        <v>1.1626150579082162</v>
      </c>
      <c r="DF276" s="7">
        <f t="shared" si="397"/>
        <v>1.1615980437312818</v>
      </c>
      <c r="DG276" s="7">
        <f t="shared" si="397"/>
        <v>1.1605810295543475</v>
      </c>
      <c r="DH276" s="7">
        <f t="shared" si="397"/>
        <v>1.1595640153774134</v>
      </c>
      <c r="DI276" s="7">
        <f t="shared" si="397"/>
        <v>1.158547001200479</v>
      </c>
      <c r="DJ276" s="7">
        <f t="shared" si="397"/>
        <v>1.1575299870235447</v>
      </c>
      <c r="DK276" s="7">
        <f t="shared" si="397"/>
        <v>1.1565129728466104</v>
      </c>
      <c r="DL276" s="7">
        <f t="shared" si="397"/>
        <v>1.155495958669676</v>
      </c>
      <c r="DM276" s="7">
        <f t="shared" si="397"/>
        <v>1.1544789444927417</v>
      </c>
      <c r="DN276" s="7">
        <f t="shared" si="398"/>
        <v>1.1534619303158073</v>
      </c>
      <c r="DO276" s="7">
        <f t="shared" si="398"/>
        <v>1.1524449161388732</v>
      </c>
      <c r="DP276" s="7">
        <f t="shared" si="398"/>
        <v>1.1514279019619389</v>
      </c>
      <c r="DQ276" s="7">
        <f t="shared" si="398"/>
        <v>1.1504108877850046</v>
      </c>
      <c r="DR276" s="7">
        <f t="shared" si="398"/>
        <v>1.1493938736080702</v>
      </c>
      <c r="DS276" s="7">
        <f t="shared" si="398"/>
        <v>1.1483768594311359</v>
      </c>
      <c r="DT276" s="7">
        <f t="shared" si="398"/>
        <v>1.1473598452542015</v>
      </c>
      <c r="DU276" s="7">
        <f t="shared" si="398"/>
        <v>1.1463428310772672</v>
      </c>
      <c r="DV276" s="7">
        <f t="shared" si="398"/>
        <v>1.1453258169003329</v>
      </c>
      <c r="DW276" s="7">
        <f t="shared" si="398"/>
        <v>1.1443088027233985</v>
      </c>
      <c r="DX276" s="7">
        <f t="shared" si="398"/>
        <v>1.1432917885464644</v>
      </c>
      <c r="DY276" s="7">
        <f t="shared" si="398"/>
        <v>1.1422747743695301</v>
      </c>
      <c r="DZ276" s="7">
        <f t="shared" si="398"/>
        <v>1.1412577601925957</v>
      </c>
      <c r="EA276" s="7">
        <f t="shared" si="398"/>
        <v>1.1402407460156614</v>
      </c>
      <c r="EC276" s="1">
        <v>2.73</v>
      </c>
      <c r="ED276" s="4">
        <f t="shared" si="381"/>
        <v>1.25</v>
      </c>
      <c r="EE276" s="4">
        <f t="shared" si="382"/>
        <v>1.249395074562661</v>
      </c>
      <c r="EF276" s="4">
        <f t="shared" si="383"/>
        <v>1.2441684554762533</v>
      </c>
      <c r="EG276" s="4">
        <f t="shared" si="384"/>
        <v>1.2357957286656294</v>
      </c>
      <c r="EH276" s="4">
        <f t="shared" si="385"/>
        <v>1.2208579146885981</v>
      </c>
      <c r="EI276" s="4">
        <f t="shared" si="386"/>
        <v>1.1924909904156147</v>
      </c>
      <c r="EJ276" s="4">
        <f t="shared" si="387"/>
        <v>1.1646490862620849</v>
      </c>
      <c r="EK276" s="4">
        <f t="shared" si="388"/>
        <v>1.1402407460156614</v>
      </c>
    </row>
    <row r="277" spans="16:141" x14ac:dyDescent="0.35">
      <c r="P277" s="1">
        <f t="shared" si="370"/>
        <v>2.74</v>
      </c>
      <c r="Q277" s="7">
        <f t="shared" si="389"/>
        <v>1.2499999999999998</v>
      </c>
      <c r="R277" s="7">
        <f t="shared" si="389"/>
        <v>1.2499029132014146</v>
      </c>
      <c r="S277" s="7">
        <f t="shared" si="389"/>
        <v>1.2498058264028293</v>
      </c>
      <c r="T277" s="7">
        <f t="shared" si="389"/>
        <v>1.2497087396042441</v>
      </c>
      <c r="U277" s="7">
        <f t="shared" si="389"/>
        <v>1.2496116528056587</v>
      </c>
      <c r="V277" s="7">
        <f t="shared" si="389"/>
        <v>1.2495145660070734</v>
      </c>
      <c r="W277" s="7">
        <f t="shared" si="389"/>
        <v>1.2494174792084882</v>
      </c>
      <c r="X277" s="7">
        <f t="shared" si="390"/>
        <v>1.2489922396986033</v>
      </c>
      <c r="Y277" s="7">
        <f t="shared" si="390"/>
        <v>1.2485670001887181</v>
      </c>
      <c r="Z277" s="7">
        <f t="shared" si="390"/>
        <v>1.248141760678833</v>
      </c>
      <c r="AA277" s="7">
        <f t="shared" si="390"/>
        <v>1.2477165211689478</v>
      </c>
      <c r="AB277" s="7">
        <f t="shared" si="390"/>
        <v>1.2472912816590627</v>
      </c>
      <c r="AC277" s="7">
        <f t="shared" si="390"/>
        <v>1.2468660421491777</v>
      </c>
      <c r="AD277" s="7">
        <f t="shared" si="390"/>
        <v>1.2464408026392926</v>
      </c>
      <c r="AE277" s="7">
        <f t="shared" si="390"/>
        <v>1.2460155631294074</v>
      </c>
      <c r="AF277" s="7">
        <f t="shared" si="390"/>
        <v>1.2455903236195223</v>
      </c>
      <c r="AG277" s="7">
        <f t="shared" si="390"/>
        <v>1.2451650841096371</v>
      </c>
      <c r="AH277" s="7">
        <f t="shared" si="390"/>
        <v>1.244739844599752</v>
      </c>
      <c r="AI277" s="7">
        <f t="shared" si="390"/>
        <v>1.2443146050898668</v>
      </c>
      <c r="AJ277" s="7">
        <f t="shared" si="391"/>
        <v>1.2436363353921651</v>
      </c>
      <c r="AK277" s="7">
        <f t="shared" si="391"/>
        <v>1.2429580656944634</v>
      </c>
      <c r="AL277" s="7">
        <f t="shared" si="391"/>
        <v>1.2422797959967617</v>
      </c>
      <c r="AM277" s="7">
        <f t="shared" si="391"/>
        <v>1.2416015262990601</v>
      </c>
      <c r="AN277" s="7">
        <f t="shared" si="391"/>
        <v>1.2409232566013584</v>
      </c>
      <c r="AO277" s="7">
        <f t="shared" si="391"/>
        <v>1.2402449869036567</v>
      </c>
      <c r="AP277" s="7">
        <f t="shared" si="391"/>
        <v>1.2395667172059552</v>
      </c>
      <c r="AQ277" s="7">
        <f t="shared" si="391"/>
        <v>1.2388884475082536</v>
      </c>
      <c r="AR277" s="7">
        <f t="shared" si="391"/>
        <v>1.2382101778105519</v>
      </c>
      <c r="AS277" s="7">
        <f t="shared" si="391"/>
        <v>1.2375319081128502</v>
      </c>
      <c r="AT277" s="7">
        <f t="shared" si="391"/>
        <v>1.2368536384151485</v>
      </c>
      <c r="AU277" s="7">
        <f t="shared" si="391"/>
        <v>1.2361753687174468</v>
      </c>
      <c r="AV277" s="7">
        <f t="shared" si="392"/>
        <v>1.234947491214172</v>
      </c>
      <c r="AW277" s="7">
        <f t="shared" si="392"/>
        <v>1.233719613710897</v>
      </c>
      <c r="AX277" s="7">
        <f t="shared" si="392"/>
        <v>1.2324917362076222</v>
      </c>
      <c r="AY277" s="7">
        <f t="shared" si="392"/>
        <v>1.2312638587043472</v>
      </c>
      <c r="AZ277" s="7">
        <f t="shared" si="392"/>
        <v>1.2300359812010724</v>
      </c>
      <c r="BA277" s="7">
        <f t="shared" si="392"/>
        <v>1.2288081036977974</v>
      </c>
      <c r="BB277" s="7">
        <f t="shared" si="392"/>
        <v>1.2275802261945226</v>
      </c>
      <c r="BC277" s="7">
        <f t="shared" si="392"/>
        <v>1.2263523486912478</v>
      </c>
      <c r="BD277" s="7">
        <f t="shared" si="392"/>
        <v>1.2251244711879727</v>
      </c>
      <c r="BE277" s="7">
        <f t="shared" si="392"/>
        <v>1.2238965936846979</v>
      </c>
      <c r="BF277" s="7">
        <f t="shared" si="392"/>
        <v>1.2226687161814229</v>
      </c>
      <c r="BG277" s="7">
        <f t="shared" si="392"/>
        <v>1.2214408386781481</v>
      </c>
      <c r="BH277" s="7">
        <f t="shared" si="393"/>
        <v>1.2202682566553</v>
      </c>
      <c r="BI277" s="7">
        <f t="shared" si="393"/>
        <v>1.2190956746324519</v>
      </c>
      <c r="BJ277" s="7">
        <f t="shared" si="393"/>
        <v>1.2179230926096041</v>
      </c>
      <c r="BK277" s="7">
        <f t="shared" si="393"/>
        <v>1.216750510586756</v>
      </c>
      <c r="BL277" s="7">
        <f t="shared" si="393"/>
        <v>1.2155779285639079</v>
      </c>
      <c r="BM277" s="7">
        <f t="shared" si="393"/>
        <v>1.2144053465410598</v>
      </c>
      <c r="BN277" s="7">
        <f t="shared" si="393"/>
        <v>1.2132327645182119</v>
      </c>
      <c r="BO277" s="7">
        <f t="shared" si="393"/>
        <v>1.2120601824953638</v>
      </c>
      <c r="BP277" s="7">
        <f t="shared" si="393"/>
        <v>1.2108876004725158</v>
      </c>
      <c r="BQ277" s="7">
        <f t="shared" si="393"/>
        <v>1.2097150184496677</v>
      </c>
      <c r="BR277" s="7">
        <f t="shared" si="394"/>
        <v>1.2085424364268198</v>
      </c>
      <c r="BS277" s="7">
        <f t="shared" si="394"/>
        <v>1.2073698544039717</v>
      </c>
      <c r="BT277" s="7">
        <f t="shared" si="394"/>
        <v>1.2061972723811236</v>
      </c>
      <c r="BU277" s="7">
        <f t="shared" si="394"/>
        <v>1.2050246903582755</v>
      </c>
      <c r="BV277" s="7">
        <f t="shared" si="394"/>
        <v>1.2038521083354277</v>
      </c>
      <c r="BW277" s="7">
        <f t="shared" si="394"/>
        <v>1.2026795263125796</v>
      </c>
      <c r="BX277" s="7">
        <f t="shared" si="394"/>
        <v>1.2015069442897315</v>
      </c>
      <c r="BY277" s="7">
        <f t="shared" si="394"/>
        <v>1.2003343622668834</v>
      </c>
      <c r="BZ277" s="7">
        <f t="shared" si="394"/>
        <v>1.1991617802440355</v>
      </c>
      <c r="CA277" s="7">
        <f t="shared" si="394"/>
        <v>1.1979891982211874</v>
      </c>
      <c r="CB277" s="7">
        <f t="shared" si="394"/>
        <v>1.1968166161983393</v>
      </c>
      <c r="CC277" s="7">
        <f t="shared" si="394"/>
        <v>1.1956440341754913</v>
      </c>
      <c r="CD277" s="7">
        <f t="shared" si="394"/>
        <v>1.1944714521526434</v>
      </c>
      <c r="CE277" s="7">
        <f t="shared" si="394"/>
        <v>1.1932988701297953</v>
      </c>
      <c r="CF277" s="7">
        <f t="shared" si="395"/>
        <v>1.1921466454171799</v>
      </c>
      <c r="CG277" s="7">
        <f t="shared" si="395"/>
        <v>1.1909944207045646</v>
      </c>
      <c r="CH277" s="7">
        <f t="shared" si="395"/>
        <v>1.1898421959919492</v>
      </c>
      <c r="CI277" s="7">
        <f t="shared" si="395"/>
        <v>1.188689971279334</v>
      </c>
      <c r="CJ277" s="7">
        <f t="shared" si="395"/>
        <v>1.1875377465667185</v>
      </c>
      <c r="CK277" s="7">
        <f t="shared" si="395"/>
        <v>1.1863855218541033</v>
      </c>
      <c r="CL277" s="7">
        <f t="shared" si="395"/>
        <v>1.1852332971414878</v>
      </c>
      <c r="CM277" s="7">
        <f t="shared" si="395"/>
        <v>1.1840810724288724</v>
      </c>
      <c r="CN277" s="7">
        <f t="shared" si="395"/>
        <v>1.1829288477162572</v>
      </c>
      <c r="CO277" s="7">
        <f t="shared" si="395"/>
        <v>1.1817766230036417</v>
      </c>
      <c r="CP277" s="7">
        <f t="shared" si="396"/>
        <v>1.1806243982910265</v>
      </c>
      <c r="CQ277" s="7">
        <f t="shared" si="396"/>
        <v>1.1794721735784111</v>
      </c>
      <c r="CR277" s="7">
        <f t="shared" si="396"/>
        <v>1.1783199488657958</v>
      </c>
      <c r="CS277" s="7">
        <f t="shared" si="396"/>
        <v>1.1771677241531804</v>
      </c>
      <c r="CT277" s="7">
        <f t="shared" si="396"/>
        <v>1.1760154994405649</v>
      </c>
      <c r="CU277" s="7">
        <f t="shared" si="396"/>
        <v>1.1748632747279497</v>
      </c>
      <c r="CV277" s="7">
        <f t="shared" si="396"/>
        <v>1.1737110500153343</v>
      </c>
      <c r="CW277" s="7">
        <f t="shared" si="396"/>
        <v>1.172558825302719</v>
      </c>
      <c r="CX277" s="7">
        <f t="shared" si="396"/>
        <v>1.1714066005901036</v>
      </c>
      <c r="CY277" s="7">
        <f t="shared" si="396"/>
        <v>1.1702543758774882</v>
      </c>
      <c r="CZ277" s="7">
        <f t="shared" si="396"/>
        <v>1.1691021511648729</v>
      </c>
      <c r="DA277" s="7">
        <f t="shared" si="396"/>
        <v>1.1679499264522575</v>
      </c>
      <c r="DB277" s="7">
        <f t="shared" si="396"/>
        <v>1.1667977017396423</v>
      </c>
      <c r="DC277" s="7">
        <f t="shared" si="396"/>
        <v>1.1656454770270268</v>
      </c>
      <c r="DD277" s="7">
        <f t="shared" si="397"/>
        <v>1.1646375895933752</v>
      </c>
      <c r="DE277" s="7">
        <f t="shared" si="397"/>
        <v>1.1636297021597233</v>
      </c>
      <c r="DF277" s="7">
        <f t="shared" si="397"/>
        <v>1.1626218147260714</v>
      </c>
      <c r="DG277" s="7">
        <f t="shared" si="397"/>
        <v>1.1616139272924197</v>
      </c>
      <c r="DH277" s="7">
        <f t="shared" si="397"/>
        <v>1.1606060398587679</v>
      </c>
      <c r="DI277" s="7">
        <f t="shared" si="397"/>
        <v>1.1595981524251162</v>
      </c>
      <c r="DJ277" s="7">
        <f t="shared" si="397"/>
        <v>1.1585902649914643</v>
      </c>
      <c r="DK277" s="7">
        <f t="shared" si="397"/>
        <v>1.1575823775578127</v>
      </c>
      <c r="DL277" s="7">
        <f t="shared" si="397"/>
        <v>1.1565744901241608</v>
      </c>
      <c r="DM277" s="7">
        <f t="shared" si="397"/>
        <v>1.1555666026905089</v>
      </c>
      <c r="DN277" s="7">
        <f t="shared" si="398"/>
        <v>1.1545587152568573</v>
      </c>
      <c r="DO277" s="7">
        <f t="shared" si="398"/>
        <v>1.1535508278232054</v>
      </c>
      <c r="DP277" s="7">
        <f t="shared" si="398"/>
        <v>1.1525429403895537</v>
      </c>
      <c r="DQ277" s="7">
        <f t="shared" si="398"/>
        <v>1.1515350529559019</v>
      </c>
      <c r="DR277" s="7">
        <f t="shared" si="398"/>
        <v>1.15052716552225</v>
      </c>
      <c r="DS277" s="7">
        <f t="shared" si="398"/>
        <v>1.1495192780885983</v>
      </c>
      <c r="DT277" s="7">
        <f t="shared" si="398"/>
        <v>1.1485113906549465</v>
      </c>
      <c r="DU277" s="7">
        <f t="shared" si="398"/>
        <v>1.1475035032212948</v>
      </c>
      <c r="DV277" s="7">
        <f t="shared" si="398"/>
        <v>1.1464956157876429</v>
      </c>
      <c r="DW277" s="7">
        <f t="shared" si="398"/>
        <v>1.145487728353991</v>
      </c>
      <c r="DX277" s="7">
        <f t="shared" si="398"/>
        <v>1.1444798409203394</v>
      </c>
      <c r="DY277" s="7">
        <f t="shared" si="398"/>
        <v>1.1434719534866875</v>
      </c>
      <c r="DZ277" s="7">
        <f t="shared" si="398"/>
        <v>1.1424640660530359</v>
      </c>
      <c r="EA277" s="7">
        <f t="shared" si="398"/>
        <v>1.141456178619384</v>
      </c>
      <c r="EC277" s="1">
        <v>2.74</v>
      </c>
      <c r="ED277" s="4">
        <f t="shared" si="381"/>
        <v>1.25</v>
      </c>
      <c r="EE277" s="4">
        <f t="shared" si="382"/>
        <v>1.2494174792084884</v>
      </c>
      <c r="EF277" s="4">
        <f t="shared" si="383"/>
        <v>1.2443146050898668</v>
      </c>
      <c r="EG277" s="4">
        <f t="shared" si="384"/>
        <v>1.2361753687174468</v>
      </c>
      <c r="EH277" s="4">
        <f t="shared" si="385"/>
        <v>1.2214408386781481</v>
      </c>
      <c r="EI277" s="4">
        <f t="shared" si="386"/>
        <v>1.1932988701297953</v>
      </c>
      <c r="EJ277" s="4">
        <f t="shared" si="387"/>
        <v>1.1656454770270268</v>
      </c>
      <c r="EK277" s="4">
        <f t="shared" si="388"/>
        <v>1.141456178619384</v>
      </c>
    </row>
    <row r="278" spans="16:141" x14ac:dyDescent="0.35">
      <c r="P278" s="1">
        <f t="shared" si="370"/>
        <v>2.75</v>
      </c>
      <c r="Q278" s="7">
        <f t="shared" si="389"/>
        <v>1.25</v>
      </c>
      <c r="R278" s="7">
        <f t="shared" si="389"/>
        <v>1.2499066473090525</v>
      </c>
      <c r="S278" s="7">
        <f t="shared" si="389"/>
        <v>1.2498132946181053</v>
      </c>
      <c r="T278" s="7">
        <f t="shared" si="389"/>
        <v>1.2497199419271579</v>
      </c>
      <c r="U278" s="7">
        <f t="shared" si="389"/>
        <v>1.2496265892362104</v>
      </c>
      <c r="V278" s="7">
        <f t="shared" si="389"/>
        <v>1.2495332365452632</v>
      </c>
      <c r="W278" s="7">
        <f t="shared" si="389"/>
        <v>1.2494398838543157</v>
      </c>
      <c r="X278" s="7">
        <f t="shared" si="390"/>
        <v>1.2490249564250795</v>
      </c>
      <c r="Y278" s="7">
        <f t="shared" si="390"/>
        <v>1.2486100289958431</v>
      </c>
      <c r="Z278" s="7">
        <f t="shared" si="390"/>
        <v>1.2481951015666068</v>
      </c>
      <c r="AA278" s="7">
        <f t="shared" si="390"/>
        <v>1.2477801741373706</v>
      </c>
      <c r="AB278" s="7">
        <f t="shared" si="390"/>
        <v>1.2473652467081342</v>
      </c>
      <c r="AC278" s="7">
        <f t="shared" si="390"/>
        <v>1.246950319278898</v>
      </c>
      <c r="AD278" s="7">
        <f t="shared" si="390"/>
        <v>1.2465353918496618</v>
      </c>
      <c r="AE278" s="7">
        <f t="shared" si="390"/>
        <v>1.2461204644204253</v>
      </c>
      <c r="AF278" s="7">
        <f t="shared" si="390"/>
        <v>1.2457055369911891</v>
      </c>
      <c r="AG278" s="7">
        <f t="shared" si="390"/>
        <v>1.2452906095619529</v>
      </c>
      <c r="AH278" s="7">
        <f t="shared" si="390"/>
        <v>1.2448756821327165</v>
      </c>
      <c r="AI278" s="7">
        <f t="shared" si="390"/>
        <v>1.2444607547034803</v>
      </c>
      <c r="AJ278" s="7">
        <f t="shared" si="391"/>
        <v>1.2438019425422959</v>
      </c>
      <c r="AK278" s="7">
        <f t="shared" si="391"/>
        <v>1.2431431303811111</v>
      </c>
      <c r="AL278" s="7">
        <f t="shared" si="391"/>
        <v>1.2424843182199266</v>
      </c>
      <c r="AM278" s="7">
        <f t="shared" si="391"/>
        <v>1.2418255060587418</v>
      </c>
      <c r="AN278" s="7">
        <f t="shared" si="391"/>
        <v>1.2411666938975572</v>
      </c>
      <c r="AO278" s="7">
        <f t="shared" si="391"/>
        <v>1.2405078817363724</v>
      </c>
      <c r="AP278" s="7">
        <f t="shared" si="391"/>
        <v>1.2398490695751878</v>
      </c>
      <c r="AQ278" s="7">
        <f t="shared" si="391"/>
        <v>1.2391902574140032</v>
      </c>
      <c r="AR278" s="7">
        <f t="shared" si="391"/>
        <v>1.2385314452528184</v>
      </c>
      <c r="AS278" s="7">
        <f t="shared" si="391"/>
        <v>1.2378726330916339</v>
      </c>
      <c r="AT278" s="7">
        <f t="shared" si="391"/>
        <v>1.2372138209304491</v>
      </c>
      <c r="AU278" s="7">
        <f t="shared" si="391"/>
        <v>1.2365550087692645</v>
      </c>
      <c r="AV278" s="7">
        <f t="shared" si="392"/>
        <v>1.235344071594134</v>
      </c>
      <c r="AW278" s="7">
        <f t="shared" si="392"/>
        <v>1.2341331344190034</v>
      </c>
      <c r="AX278" s="7">
        <f t="shared" si="392"/>
        <v>1.2329221972438729</v>
      </c>
      <c r="AY278" s="7">
        <f t="shared" si="392"/>
        <v>1.2317112600687423</v>
      </c>
      <c r="AZ278" s="7">
        <f t="shared" si="392"/>
        <v>1.2305003228936118</v>
      </c>
      <c r="BA278" s="7">
        <f t="shared" si="392"/>
        <v>1.2292893857184812</v>
      </c>
      <c r="BB278" s="7">
        <f t="shared" si="392"/>
        <v>1.2280784485433509</v>
      </c>
      <c r="BC278" s="7">
        <f t="shared" si="392"/>
        <v>1.2268675113682204</v>
      </c>
      <c r="BD278" s="7">
        <f t="shared" si="392"/>
        <v>1.2256565741930898</v>
      </c>
      <c r="BE278" s="7">
        <f t="shared" si="392"/>
        <v>1.2244456370179593</v>
      </c>
      <c r="BF278" s="7">
        <f t="shared" si="392"/>
        <v>1.2232346998428287</v>
      </c>
      <c r="BG278" s="7">
        <f t="shared" si="392"/>
        <v>1.2220237626676982</v>
      </c>
      <c r="BH278" s="7">
        <f t="shared" si="393"/>
        <v>1.2208605538000428</v>
      </c>
      <c r="BI278" s="7">
        <f t="shared" si="393"/>
        <v>1.2196973449323878</v>
      </c>
      <c r="BJ278" s="7">
        <f t="shared" si="393"/>
        <v>1.2185341360647328</v>
      </c>
      <c r="BK278" s="7">
        <f t="shared" si="393"/>
        <v>1.2173709271970776</v>
      </c>
      <c r="BL278" s="7">
        <f t="shared" si="393"/>
        <v>1.2162077183294224</v>
      </c>
      <c r="BM278" s="7">
        <f t="shared" si="393"/>
        <v>1.2150445094617675</v>
      </c>
      <c r="BN278" s="7">
        <f t="shared" si="393"/>
        <v>1.2138813005941125</v>
      </c>
      <c r="BO278" s="7">
        <f t="shared" si="393"/>
        <v>1.2127180917264573</v>
      </c>
      <c r="BP278" s="7">
        <f t="shared" si="393"/>
        <v>1.2115548828588021</v>
      </c>
      <c r="BQ278" s="7">
        <f t="shared" si="393"/>
        <v>1.2103916739911471</v>
      </c>
      <c r="BR278" s="7">
        <f t="shared" si="394"/>
        <v>1.2092284651234921</v>
      </c>
      <c r="BS278" s="7">
        <f t="shared" si="394"/>
        <v>1.2080652562558369</v>
      </c>
      <c r="BT278" s="7">
        <f t="shared" si="394"/>
        <v>1.2069020473881817</v>
      </c>
      <c r="BU278" s="7">
        <f t="shared" si="394"/>
        <v>1.2057388385205268</v>
      </c>
      <c r="BV278" s="7">
        <f t="shared" si="394"/>
        <v>1.2045756296528718</v>
      </c>
      <c r="BW278" s="7">
        <f t="shared" si="394"/>
        <v>1.2034124207852166</v>
      </c>
      <c r="BX278" s="7">
        <f t="shared" si="394"/>
        <v>1.2022492119175614</v>
      </c>
      <c r="BY278" s="7">
        <f t="shared" si="394"/>
        <v>1.2010860030499064</v>
      </c>
      <c r="BZ278" s="7">
        <f t="shared" si="394"/>
        <v>1.1999227941822515</v>
      </c>
      <c r="CA278" s="7">
        <f t="shared" si="394"/>
        <v>1.1987595853145963</v>
      </c>
      <c r="CB278" s="7">
        <f t="shared" si="394"/>
        <v>1.1975963764469411</v>
      </c>
      <c r="CC278" s="7">
        <f t="shared" si="394"/>
        <v>1.1964331675792861</v>
      </c>
      <c r="CD278" s="7">
        <f t="shared" si="394"/>
        <v>1.1952699587116311</v>
      </c>
      <c r="CE278" s="7">
        <f t="shared" si="394"/>
        <v>1.1941067498439759</v>
      </c>
      <c r="CF278" s="7">
        <f t="shared" si="395"/>
        <v>1.1929623797584756</v>
      </c>
      <c r="CG278" s="7">
        <f t="shared" si="395"/>
        <v>1.1918180096729754</v>
      </c>
      <c r="CH278" s="7">
        <f t="shared" si="395"/>
        <v>1.1906736395874751</v>
      </c>
      <c r="CI278" s="7">
        <f t="shared" si="395"/>
        <v>1.1895292695019748</v>
      </c>
      <c r="CJ278" s="7">
        <f t="shared" si="395"/>
        <v>1.1883848994164745</v>
      </c>
      <c r="CK278" s="7">
        <f t="shared" si="395"/>
        <v>1.187240529330974</v>
      </c>
      <c r="CL278" s="7">
        <f t="shared" si="395"/>
        <v>1.1860961592454737</v>
      </c>
      <c r="CM278" s="7">
        <f t="shared" si="395"/>
        <v>1.1849517891599735</v>
      </c>
      <c r="CN278" s="7">
        <f t="shared" si="395"/>
        <v>1.1838074190744732</v>
      </c>
      <c r="CO278" s="7">
        <f t="shared" si="395"/>
        <v>1.1826630489889729</v>
      </c>
      <c r="CP278" s="7">
        <f t="shared" si="396"/>
        <v>1.1815186789034726</v>
      </c>
      <c r="CQ278" s="7">
        <f t="shared" si="396"/>
        <v>1.1803743088179723</v>
      </c>
      <c r="CR278" s="7">
        <f t="shared" si="396"/>
        <v>1.1792299387324721</v>
      </c>
      <c r="CS278" s="7">
        <f t="shared" si="396"/>
        <v>1.1780855686469718</v>
      </c>
      <c r="CT278" s="7">
        <f t="shared" si="396"/>
        <v>1.1769411985614715</v>
      </c>
      <c r="CU278" s="7">
        <f t="shared" si="396"/>
        <v>1.1757968284759712</v>
      </c>
      <c r="CV278" s="7">
        <f t="shared" si="396"/>
        <v>1.1746524583904709</v>
      </c>
      <c r="CW278" s="7">
        <f t="shared" si="396"/>
        <v>1.1735080883049704</v>
      </c>
      <c r="CX278" s="7">
        <f t="shared" si="396"/>
        <v>1.1723637182194702</v>
      </c>
      <c r="CY278" s="7">
        <f t="shared" si="396"/>
        <v>1.1712193481339699</v>
      </c>
      <c r="CZ278" s="7">
        <f t="shared" si="396"/>
        <v>1.1700749780484696</v>
      </c>
      <c r="DA278" s="7">
        <f t="shared" si="396"/>
        <v>1.1689306079629693</v>
      </c>
      <c r="DB278" s="7">
        <f t="shared" si="396"/>
        <v>1.167786237877469</v>
      </c>
      <c r="DC278" s="7">
        <f t="shared" si="396"/>
        <v>1.1666418677919688</v>
      </c>
      <c r="DD278" s="7">
        <f t="shared" si="397"/>
        <v>1.1656431071015996</v>
      </c>
      <c r="DE278" s="7">
        <f t="shared" si="397"/>
        <v>1.1646443464112302</v>
      </c>
      <c r="DF278" s="7">
        <f t="shared" si="397"/>
        <v>1.163645585720861</v>
      </c>
      <c r="DG278" s="7">
        <f t="shared" si="397"/>
        <v>1.1626468250304918</v>
      </c>
      <c r="DH278" s="7">
        <f t="shared" si="397"/>
        <v>1.1616480643401226</v>
      </c>
      <c r="DI278" s="7">
        <f t="shared" si="397"/>
        <v>1.1606493036497532</v>
      </c>
      <c r="DJ278" s="7">
        <f t="shared" si="397"/>
        <v>1.159650542959384</v>
      </c>
      <c r="DK278" s="7">
        <f t="shared" si="397"/>
        <v>1.1586517822690148</v>
      </c>
      <c r="DL278" s="7">
        <f t="shared" si="397"/>
        <v>1.1576530215786454</v>
      </c>
      <c r="DM278" s="7">
        <f t="shared" si="397"/>
        <v>1.1566542608882762</v>
      </c>
      <c r="DN278" s="7">
        <f t="shared" si="398"/>
        <v>1.155655500197907</v>
      </c>
      <c r="DO278" s="7">
        <f t="shared" si="398"/>
        <v>1.1546567395075376</v>
      </c>
      <c r="DP278" s="7">
        <f t="shared" si="398"/>
        <v>1.1536579788171684</v>
      </c>
      <c r="DQ278" s="7">
        <f t="shared" si="398"/>
        <v>1.1526592181267992</v>
      </c>
      <c r="DR278" s="7">
        <f t="shared" si="398"/>
        <v>1.15166045743643</v>
      </c>
      <c r="DS278" s="7">
        <f t="shared" si="398"/>
        <v>1.1506616967460606</v>
      </c>
      <c r="DT278" s="7">
        <f t="shared" si="398"/>
        <v>1.1496629360556914</v>
      </c>
      <c r="DU278" s="7">
        <f t="shared" si="398"/>
        <v>1.1486641753653222</v>
      </c>
      <c r="DV278" s="7">
        <f t="shared" si="398"/>
        <v>1.1476654146749528</v>
      </c>
      <c r="DW278" s="7">
        <f t="shared" si="398"/>
        <v>1.1466666539845836</v>
      </c>
      <c r="DX278" s="7">
        <f t="shared" si="398"/>
        <v>1.1456678932942144</v>
      </c>
      <c r="DY278" s="7">
        <f t="shared" si="398"/>
        <v>1.1446691326038452</v>
      </c>
      <c r="DZ278" s="7">
        <f t="shared" si="398"/>
        <v>1.1436703719134758</v>
      </c>
      <c r="EA278" s="7">
        <f t="shared" si="398"/>
        <v>1.1426716112231066</v>
      </c>
      <c r="EC278" s="1">
        <v>2.75</v>
      </c>
      <c r="ED278" s="4">
        <f t="shared" si="381"/>
        <v>1.25</v>
      </c>
      <c r="EE278" s="4">
        <f t="shared" si="382"/>
        <v>1.2494398838543157</v>
      </c>
      <c r="EF278" s="4">
        <f t="shared" si="383"/>
        <v>1.2444607547034803</v>
      </c>
      <c r="EG278" s="4">
        <f t="shared" si="384"/>
        <v>1.2365550087692643</v>
      </c>
      <c r="EH278" s="4">
        <f t="shared" si="385"/>
        <v>1.222023762667698</v>
      </c>
      <c r="EI278" s="4">
        <f t="shared" si="386"/>
        <v>1.1941067498439759</v>
      </c>
      <c r="EJ278" s="4">
        <f t="shared" si="387"/>
        <v>1.1666418677919688</v>
      </c>
      <c r="EK278" s="4">
        <f t="shared" si="388"/>
        <v>1.1426716112231066</v>
      </c>
    </row>
    <row r="279" spans="16:141" x14ac:dyDescent="0.35">
      <c r="P279" s="1">
        <f t="shared" si="370"/>
        <v>2.76</v>
      </c>
      <c r="Q279" s="7">
        <f t="shared" si="389"/>
        <v>1.25</v>
      </c>
      <c r="R279" s="7">
        <f t="shared" si="389"/>
        <v>1.2499103814166905</v>
      </c>
      <c r="S279" s="7">
        <f t="shared" si="389"/>
        <v>1.2498207628333811</v>
      </c>
      <c r="T279" s="7">
        <f t="shared" si="389"/>
        <v>1.2497311442500716</v>
      </c>
      <c r="U279" s="7">
        <f t="shared" si="389"/>
        <v>1.2496415256667621</v>
      </c>
      <c r="V279" s="7">
        <f t="shared" si="389"/>
        <v>1.2495519070834527</v>
      </c>
      <c r="W279" s="7">
        <f t="shared" si="389"/>
        <v>1.2494622885001432</v>
      </c>
      <c r="X279" s="7">
        <f t="shared" si="390"/>
        <v>1.2490576731515555</v>
      </c>
      <c r="Y279" s="7">
        <f t="shared" si="390"/>
        <v>1.248653057802968</v>
      </c>
      <c r="Z279" s="7">
        <f t="shared" si="390"/>
        <v>1.2482484424543805</v>
      </c>
      <c r="AA279" s="7">
        <f t="shared" si="390"/>
        <v>1.247843827105793</v>
      </c>
      <c r="AB279" s="7">
        <f t="shared" si="390"/>
        <v>1.2474392117572055</v>
      </c>
      <c r="AC279" s="7">
        <f t="shared" si="390"/>
        <v>1.2470345964086182</v>
      </c>
      <c r="AD279" s="7">
        <f t="shared" si="390"/>
        <v>1.2466299810600308</v>
      </c>
      <c r="AE279" s="7">
        <f t="shared" si="390"/>
        <v>1.2462253657114433</v>
      </c>
      <c r="AF279" s="7">
        <f t="shared" si="390"/>
        <v>1.2458207503628558</v>
      </c>
      <c r="AG279" s="7">
        <f t="shared" si="390"/>
        <v>1.2454161350142683</v>
      </c>
      <c r="AH279" s="7">
        <f t="shared" si="390"/>
        <v>1.2450115196656808</v>
      </c>
      <c r="AI279" s="7">
        <f t="shared" si="390"/>
        <v>1.2446069043170933</v>
      </c>
      <c r="AJ279" s="7">
        <f t="shared" si="391"/>
        <v>1.2439675496924258</v>
      </c>
      <c r="AK279" s="7">
        <f t="shared" si="391"/>
        <v>1.2433281950677582</v>
      </c>
      <c r="AL279" s="7">
        <f t="shared" si="391"/>
        <v>1.2426888404430905</v>
      </c>
      <c r="AM279" s="7">
        <f t="shared" si="391"/>
        <v>1.242049485818423</v>
      </c>
      <c r="AN279" s="7">
        <f t="shared" si="391"/>
        <v>1.2414101311937553</v>
      </c>
      <c r="AO279" s="7">
        <f t="shared" si="391"/>
        <v>1.2407707765690876</v>
      </c>
      <c r="AP279" s="7">
        <f t="shared" si="391"/>
        <v>1.2401314219444199</v>
      </c>
      <c r="AQ279" s="7">
        <f t="shared" si="391"/>
        <v>1.2394920673197523</v>
      </c>
      <c r="AR279" s="7">
        <f t="shared" si="391"/>
        <v>1.2388527126950846</v>
      </c>
      <c r="AS279" s="7">
        <f t="shared" si="391"/>
        <v>1.2382133580704171</v>
      </c>
      <c r="AT279" s="7">
        <f t="shared" si="391"/>
        <v>1.2375740034457494</v>
      </c>
      <c r="AU279" s="7">
        <f t="shared" si="391"/>
        <v>1.2369346488210817</v>
      </c>
      <c r="AV279" s="7">
        <f t="shared" si="392"/>
        <v>1.2357406519740957</v>
      </c>
      <c r="AW279" s="7">
        <f t="shared" si="392"/>
        <v>1.2345466551271094</v>
      </c>
      <c r="AX279" s="7">
        <f t="shared" si="392"/>
        <v>1.2333526582801233</v>
      </c>
      <c r="AY279" s="7">
        <f t="shared" si="392"/>
        <v>1.2321586614331372</v>
      </c>
      <c r="AZ279" s="7">
        <f t="shared" si="392"/>
        <v>1.2309646645861509</v>
      </c>
      <c r="BA279" s="7">
        <f t="shared" si="392"/>
        <v>1.2297706677391649</v>
      </c>
      <c r="BB279" s="7">
        <f t="shared" si="392"/>
        <v>1.2285766708921788</v>
      </c>
      <c r="BC279" s="7">
        <f t="shared" si="392"/>
        <v>1.2273826740451925</v>
      </c>
      <c r="BD279" s="7">
        <f t="shared" si="392"/>
        <v>1.2261886771982065</v>
      </c>
      <c r="BE279" s="7">
        <f t="shared" si="392"/>
        <v>1.2249946803512204</v>
      </c>
      <c r="BF279" s="7">
        <f t="shared" si="392"/>
        <v>1.2238006835042341</v>
      </c>
      <c r="BG279" s="7">
        <f t="shared" si="392"/>
        <v>1.222606686657248</v>
      </c>
      <c r="BH279" s="7">
        <f t="shared" si="393"/>
        <v>1.2214528509447862</v>
      </c>
      <c r="BI279" s="7">
        <f t="shared" si="393"/>
        <v>1.2202990152323239</v>
      </c>
      <c r="BJ279" s="7">
        <f t="shared" si="393"/>
        <v>1.2191451795198618</v>
      </c>
      <c r="BK279" s="7">
        <f t="shared" si="393"/>
        <v>1.2179913438073997</v>
      </c>
      <c r="BL279" s="7">
        <f t="shared" si="393"/>
        <v>1.2168375080949376</v>
      </c>
      <c r="BM279" s="7">
        <f t="shared" si="393"/>
        <v>1.2156836723824753</v>
      </c>
      <c r="BN279" s="7">
        <f t="shared" si="393"/>
        <v>1.2145298366700132</v>
      </c>
      <c r="BO279" s="7">
        <f t="shared" si="393"/>
        <v>1.2133760009575512</v>
      </c>
      <c r="BP279" s="7">
        <f t="shared" si="393"/>
        <v>1.2122221652450889</v>
      </c>
      <c r="BQ279" s="7">
        <f t="shared" si="393"/>
        <v>1.2110683295326268</v>
      </c>
      <c r="BR279" s="7">
        <f t="shared" si="394"/>
        <v>1.2099144938201647</v>
      </c>
      <c r="BS279" s="7">
        <f t="shared" si="394"/>
        <v>1.2087606581077024</v>
      </c>
      <c r="BT279" s="7">
        <f t="shared" si="394"/>
        <v>1.2076068223952403</v>
      </c>
      <c r="BU279" s="7">
        <f t="shared" si="394"/>
        <v>1.2064529866827782</v>
      </c>
      <c r="BV279" s="7">
        <f t="shared" si="394"/>
        <v>1.2052991509703161</v>
      </c>
      <c r="BW279" s="7">
        <f t="shared" si="394"/>
        <v>1.2041453152578538</v>
      </c>
      <c r="BX279" s="7">
        <f t="shared" si="394"/>
        <v>1.2029914795453918</v>
      </c>
      <c r="BY279" s="7">
        <f t="shared" si="394"/>
        <v>1.2018376438329297</v>
      </c>
      <c r="BZ279" s="7">
        <f t="shared" si="394"/>
        <v>1.2006838081204674</v>
      </c>
      <c r="CA279" s="7">
        <f t="shared" si="394"/>
        <v>1.1995299724080053</v>
      </c>
      <c r="CB279" s="7">
        <f t="shared" si="394"/>
        <v>1.1983761366955432</v>
      </c>
      <c r="CC279" s="7">
        <f t="shared" si="394"/>
        <v>1.1972223009830811</v>
      </c>
      <c r="CD279" s="7">
        <f t="shared" si="394"/>
        <v>1.1960684652706188</v>
      </c>
      <c r="CE279" s="7">
        <f t="shared" si="394"/>
        <v>1.1949146295581567</v>
      </c>
      <c r="CF279" s="7">
        <f t="shared" si="395"/>
        <v>1.1937781140997712</v>
      </c>
      <c r="CG279" s="7">
        <f t="shared" si="395"/>
        <v>1.1926415986413861</v>
      </c>
      <c r="CH279" s="7">
        <f t="shared" si="395"/>
        <v>1.1915050831830007</v>
      </c>
      <c r="CI279" s="7">
        <f t="shared" si="395"/>
        <v>1.1903685677246156</v>
      </c>
      <c r="CJ279" s="7">
        <f t="shared" si="395"/>
        <v>1.1892320522662303</v>
      </c>
      <c r="CK279" s="7">
        <f t="shared" si="395"/>
        <v>1.188095536807845</v>
      </c>
      <c r="CL279" s="7">
        <f t="shared" si="395"/>
        <v>1.1869590213494599</v>
      </c>
      <c r="CM279" s="7">
        <f t="shared" si="395"/>
        <v>1.1858225058910745</v>
      </c>
      <c r="CN279" s="7">
        <f t="shared" si="395"/>
        <v>1.1846859904326894</v>
      </c>
      <c r="CO279" s="7">
        <f t="shared" si="395"/>
        <v>1.1835494749743041</v>
      </c>
      <c r="CP279" s="7">
        <f t="shared" si="396"/>
        <v>1.182412959515919</v>
      </c>
      <c r="CQ279" s="7">
        <f t="shared" si="396"/>
        <v>1.1812764440575336</v>
      </c>
      <c r="CR279" s="7">
        <f t="shared" si="396"/>
        <v>1.1801399285991483</v>
      </c>
      <c r="CS279" s="7">
        <f t="shared" si="396"/>
        <v>1.1790034131407632</v>
      </c>
      <c r="CT279" s="7">
        <f t="shared" si="396"/>
        <v>1.1778668976823778</v>
      </c>
      <c r="CU279" s="7">
        <f t="shared" si="396"/>
        <v>1.1767303822239927</v>
      </c>
      <c r="CV279" s="7">
        <f t="shared" si="396"/>
        <v>1.1755938667656074</v>
      </c>
      <c r="CW279" s="7">
        <f t="shared" si="396"/>
        <v>1.1744573513072221</v>
      </c>
      <c r="CX279" s="7">
        <f t="shared" si="396"/>
        <v>1.173320835848837</v>
      </c>
      <c r="CY279" s="7">
        <f t="shared" si="396"/>
        <v>1.1721843203904516</v>
      </c>
      <c r="CZ279" s="7">
        <f t="shared" si="396"/>
        <v>1.1710478049320665</v>
      </c>
      <c r="DA279" s="7">
        <f t="shared" si="396"/>
        <v>1.1699112894736812</v>
      </c>
      <c r="DB279" s="7">
        <f t="shared" si="396"/>
        <v>1.1687747740152958</v>
      </c>
      <c r="DC279" s="7">
        <f t="shared" si="396"/>
        <v>1.1676382585569107</v>
      </c>
      <c r="DD279" s="7">
        <f t="shared" si="397"/>
        <v>1.166648624609824</v>
      </c>
      <c r="DE279" s="7">
        <f t="shared" si="397"/>
        <v>1.1656589906627373</v>
      </c>
      <c r="DF279" s="7">
        <f t="shared" si="397"/>
        <v>1.1646693567156505</v>
      </c>
      <c r="DG279" s="7">
        <f t="shared" si="397"/>
        <v>1.1636797227685638</v>
      </c>
      <c r="DH279" s="7">
        <f t="shared" si="397"/>
        <v>1.1626900888214771</v>
      </c>
      <c r="DI279" s="7">
        <f t="shared" si="397"/>
        <v>1.1617004548743903</v>
      </c>
      <c r="DJ279" s="7">
        <f t="shared" si="397"/>
        <v>1.1607108209273036</v>
      </c>
      <c r="DK279" s="7">
        <f t="shared" si="397"/>
        <v>1.1597211869802169</v>
      </c>
      <c r="DL279" s="7">
        <f t="shared" si="397"/>
        <v>1.1587315530331301</v>
      </c>
      <c r="DM279" s="7">
        <f t="shared" si="397"/>
        <v>1.1577419190860434</v>
      </c>
      <c r="DN279" s="7">
        <f t="shared" si="398"/>
        <v>1.1567522851389567</v>
      </c>
      <c r="DO279" s="7">
        <f t="shared" si="398"/>
        <v>1.1557626511918699</v>
      </c>
      <c r="DP279" s="7">
        <f t="shared" si="398"/>
        <v>1.1547730172447832</v>
      </c>
      <c r="DQ279" s="7">
        <f t="shared" si="398"/>
        <v>1.1537833832976965</v>
      </c>
      <c r="DR279" s="7">
        <f t="shared" si="398"/>
        <v>1.1527937493506097</v>
      </c>
      <c r="DS279" s="7">
        <f t="shared" si="398"/>
        <v>1.151804115403523</v>
      </c>
      <c r="DT279" s="7">
        <f t="shared" si="398"/>
        <v>1.1508144814564363</v>
      </c>
      <c r="DU279" s="7">
        <f t="shared" si="398"/>
        <v>1.1498248475093495</v>
      </c>
      <c r="DV279" s="7">
        <f t="shared" si="398"/>
        <v>1.1488352135622628</v>
      </c>
      <c r="DW279" s="7">
        <f t="shared" si="398"/>
        <v>1.1478455796151761</v>
      </c>
      <c r="DX279" s="7">
        <f t="shared" si="398"/>
        <v>1.1468559456680893</v>
      </c>
      <c r="DY279" s="7">
        <f t="shared" si="398"/>
        <v>1.1458663117210026</v>
      </c>
      <c r="DZ279" s="7">
        <f t="shared" si="398"/>
        <v>1.1448766777739159</v>
      </c>
      <c r="EA279" s="7">
        <f t="shared" si="398"/>
        <v>1.1438870438268292</v>
      </c>
      <c r="EC279" s="1">
        <v>2.76</v>
      </c>
      <c r="ED279" s="4">
        <f t="shared" si="381"/>
        <v>1.25</v>
      </c>
      <c r="EE279" s="4">
        <f t="shared" si="382"/>
        <v>1.2494622885001432</v>
      </c>
      <c r="EF279" s="4">
        <f t="shared" si="383"/>
        <v>1.2446069043170935</v>
      </c>
      <c r="EG279" s="4">
        <f t="shared" si="384"/>
        <v>1.2369346488210817</v>
      </c>
      <c r="EH279" s="4">
        <f t="shared" si="385"/>
        <v>1.222606686657248</v>
      </c>
      <c r="EI279" s="4">
        <f t="shared" si="386"/>
        <v>1.1949146295581565</v>
      </c>
      <c r="EJ279" s="4">
        <f t="shared" si="387"/>
        <v>1.1676382585569107</v>
      </c>
      <c r="EK279" s="4">
        <f t="shared" si="388"/>
        <v>1.1438870438268292</v>
      </c>
    </row>
    <row r="280" spans="16:141" x14ac:dyDescent="0.35">
      <c r="P280" s="1">
        <f t="shared" si="370"/>
        <v>2.77</v>
      </c>
      <c r="Q280" s="7">
        <f t="shared" si="389"/>
        <v>1.2500000000000002</v>
      </c>
      <c r="R280" s="7">
        <f t="shared" si="389"/>
        <v>1.2499141155243287</v>
      </c>
      <c r="S280" s="7">
        <f t="shared" si="389"/>
        <v>1.249828231048657</v>
      </c>
      <c r="T280" s="7">
        <f t="shared" si="389"/>
        <v>1.2497423465729853</v>
      </c>
      <c r="U280" s="7">
        <f t="shared" si="389"/>
        <v>1.2496564620973138</v>
      </c>
      <c r="V280" s="7">
        <f t="shared" si="389"/>
        <v>1.2495705776216424</v>
      </c>
      <c r="W280" s="7">
        <f t="shared" si="389"/>
        <v>1.2494846931459707</v>
      </c>
      <c r="X280" s="7">
        <f t="shared" si="390"/>
        <v>1.2490903898780319</v>
      </c>
      <c r="Y280" s="7">
        <f t="shared" si="390"/>
        <v>1.2486960866100931</v>
      </c>
      <c r="Z280" s="7">
        <f t="shared" si="390"/>
        <v>1.2483017833421546</v>
      </c>
      <c r="AA280" s="7">
        <f t="shared" si="390"/>
        <v>1.247907480074216</v>
      </c>
      <c r="AB280" s="7">
        <f t="shared" si="390"/>
        <v>1.2475131768062773</v>
      </c>
      <c r="AC280" s="7">
        <f t="shared" si="390"/>
        <v>1.2471188735383387</v>
      </c>
      <c r="AD280" s="7">
        <f t="shared" si="390"/>
        <v>1.2467245702704002</v>
      </c>
      <c r="AE280" s="7">
        <f t="shared" si="390"/>
        <v>1.2463302670024614</v>
      </c>
      <c r="AF280" s="7">
        <f t="shared" si="390"/>
        <v>1.2459359637345229</v>
      </c>
      <c r="AG280" s="7">
        <f t="shared" si="390"/>
        <v>1.2455416604665843</v>
      </c>
      <c r="AH280" s="7">
        <f t="shared" si="390"/>
        <v>1.2451473571986456</v>
      </c>
      <c r="AI280" s="7">
        <f t="shared" si="390"/>
        <v>1.244753053930707</v>
      </c>
      <c r="AJ280" s="7">
        <f t="shared" si="391"/>
        <v>1.2441331568425564</v>
      </c>
      <c r="AK280" s="7">
        <f t="shared" si="391"/>
        <v>1.2435132597544056</v>
      </c>
      <c r="AL280" s="7">
        <f t="shared" si="391"/>
        <v>1.2428933626662551</v>
      </c>
      <c r="AM280" s="7">
        <f t="shared" si="391"/>
        <v>1.2422734655781045</v>
      </c>
      <c r="AN280" s="7">
        <f t="shared" si="391"/>
        <v>1.2416535684899537</v>
      </c>
      <c r="AO280" s="7">
        <f t="shared" si="391"/>
        <v>1.2410336714018031</v>
      </c>
      <c r="AP280" s="7">
        <f t="shared" si="391"/>
        <v>1.2404137743136525</v>
      </c>
      <c r="AQ280" s="7">
        <f t="shared" si="391"/>
        <v>1.2397938772255017</v>
      </c>
      <c r="AR280" s="7">
        <f t="shared" si="391"/>
        <v>1.2391739801373511</v>
      </c>
      <c r="AS280" s="7">
        <f t="shared" si="391"/>
        <v>1.2385540830492006</v>
      </c>
      <c r="AT280" s="7">
        <f t="shared" si="391"/>
        <v>1.2379341859610498</v>
      </c>
      <c r="AU280" s="7">
        <f t="shared" si="391"/>
        <v>1.2373142888728992</v>
      </c>
      <c r="AV280" s="7">
        <f t="shared" si="392"/>
        <v>1.2361372323540574</v>
      </c>
      <c r="AW280" s="7">
        <f t="shared" si="392"/>
        <v>1.2349601758352158</v>
      </c>
      <c r="AX280" s="7">
        <f t="shared" si="392"/>
        <v>1.233783119316374</v>
      </c>
      <c r="AY280" s="7">
        <f t="shared" si="392"/>
        <v>1.2326060627975322</v>
      </c>
      <c r="AZ280" s="7">
        <f t="shared" si="392"/>
        <v>1.2314290062786903</v>
      </c>
      <c r="BA280" s="7">
        <f t="shared" si="392"/>
        <v>1.2302519497598485</v>
      </c>
      <c r="BB280" s="7">
        <f t="shared" si="392"/>
        <v>1.2290748932410069</v>
      </c>
      <c r="BC280" s="7">
        <f t="shared" si="392"/>
        <v>1.2278978367221651</v>
      </c>
      <c r="BD280" s="7">
        <f t="shared" si="392"/>
        <v>1.2267207802033233</v>
      </c>
      <c r="BE280" s="7">
        <f t="shared" si="392"/>
        <v>1.2255437236844817</v>
      </c>
      <c r="BF280" s="7">
        <f t="shared" si="392"/>
        <v>1.2243666671656399</v>
      </c>
      <c r="BG280" s="7">
        <f t="shared" si="392"/>
        <v>1.2231896106467981</v>
      </c>
      <c r="BH280" s="7">
        <f t="shared" si="393"/>
        <v>1.2220451480895291</v>
      </c>
      <c r="BI280" s="7">
        <f t="shared" si="393"/>
        <v>1.2209006855322599</v>
      </c>
      <c r="BJ280" s="7">
        <f t="shared" si="393"/>
        <v>1.2197562229749908</v>
      </c>
      <c r="BK280" s="7">
        <f t="shared" si="393"/>
        <v>1.2186117604177216</v>
      </c>
      <c r="BL280" s="7">
        <f t="shared" si="393"/>
        <v>1.2174672978604524</v>
      </c>
      <c r="BM280" s="7">
        <f t="shared" si="393"/>
        <v>1.2163228353031832</v>
      </c>
      <c r="BN280" s="7">
        <f t="shared" si="393"/>
        <v>1.215178372745914</v>
      </c>
      <c r="BO280" s="7">
        <f t="shared" si="393"/>
        <v>1.2140339101886448</v>
      </c>
      <c r="BP280" s="7">
        <f t="shared" si="393"/>
        <v>1.2128894476313756</v>
      </c>
      <c r="BQ280" s="7">
        <f t="shared" si="393"/>
        <v>1.2117449850741062</v>
      </c>
      <c r="BR280" s="7">
        <f t="shared" si="394"/>
        <v>1.210600522516837</v>
      </c>
      <c r="BS280" s="7">
        <f t="shared" si="394"/>
        <v>1.2094560599595678</v>
      </c>
      <c r="BT280" s="7">
        <f t="shared" si="394"/>
        <v>1.2083115974022987</v>
      </c>
      <c r="BU280" s="7">
        <f t="shared" si="394"/>
        <v>1.2071671348450295</v>
      </c>
      <c r="BV280" s="7">
        <f t="shared" si="394"/>
        <v>1.2060226722877603</v>
      </c>
      <c r="BW280" s="7">
        <f t="shared" si="394"/>
        <v>1.2048782097304911</v>
      </c>
      <c r="BX280" s="7">
        <f t="shared" si="394"/>
        <v>1.2037337471732219</v>
      </c>
      <c r="BY280" s="7">
        <f t="shared" si="394"/>
        <v>1.2025892846159527</v>
      </c>
      <c r="BZ280" s="7">
        <f t="shared" si="394"/>
        <v>1.2014448220586835</v>
      </c>
      <c r="CA280" s="7">
        <f t="shared" si="394"/>
        <v>1.2003003595014143</v>
      </c>
      <c r="CB280" s="7">
        <f t="shared" si="394"/>
        <v>1.1991558969441451</v>
      </c>
      <c r="CC280" s="7">
        <f t="shared" si="394"/>
        <v>1.198011434386876</v>
      </c>
      <c r="CD280" s="7">
        <f t="shared" si="394"/>
        <v>1.1968669718296068</v>
      </c>
      <c r="CE280" s="7">
        <f t="shared" si="394"/>
        <v>1.1957225092723376</v>
      </c>
      <c r="CF280" s="7">
        <f t="shared" si="395"/>
        <v>1.1945938484410672</v>
      </c>
      <c r="CG280" s="7">
        <f t="shared" si="395"/>
        <v>1.193465187609797</v>
      </c>
      <c r="CH280" s="7">
        <f t="shared" si="395"/>
        <v>1.1923365267785266</v>
      </c>
      <c r="CI280" s="7">
        <f t="shared" si="395"/>
        <v>1.1912078659472565</v>
      </c>
      <c r="CJ280" s="7">
        <f t="shared" si="395"/>
        <v>1.1900792051159863</v>
      </c>
      <c r="CK280" s="7">
        <f t="shared" si="395"/>
        <v>1.1889505442847161</v>
      </c>
      <c r="CL280" s="7">
        <f t="shared" si="395"/>
        <v>1.187821883453446</v>
      </c>
      <c r="CM280" s="7">
        <f t="shared" si="395"/>
        <v>1.1866932226221758</v>
      </c>
      <c r="CN280" s="7">
        <f t="shared" si="395"/>
        <v>1.1855645617909054</v>
      </c>
      <c r="CO280" s="7">
        <f t="shared" si="395"/>
        <v>1.1844359009596352</v>
      </c>
      <c r="CP280" s="7">
        <f t="shared" si="396"/>
        <v>1.1833072401283651</v>
      </c>
      <c r="CQ280" s="7">
        <f t="shared" si="396"/>
        <v>1.1821785792970949</v>
      </c>
      <c r="CR280" s="7">
        <f t="shared" si="396"/>
        <v>1.1810499184658247</v>
      </c>
      <c r="CS280" s="7">
        <f t="shared" si="396"/>
        <v>1.1799212576345546</v>
      </c>
      <c r="CT280" s="7">
        <f t="shared" si="396"/>
        <v>1.1787925968032842</v>
      </c>
      <c r="CU280" s="7">
        <f t="shared" si="396"/>
        <v>1.177663935972014</v>
      </c>
      <c r="CV280" s="7">
        <f t="shared" si="396"/>
        <v>1.1765352751407439</v>
      </c>
      <c r="CW280" s="7">
        <f t="shared" si="396"/>
        <v>1.1754066143094737</v>
      </c>
      <c r="CX280" s="7">
        <f t="shared" si="396"/>
        <v>1.1742779534782035</v>
      </c>
      <c r="CY280" s="7">
        <f t="shared" si="396"/>
        <v>1.1731492926469334</v>
      </c>
      <c r="CZ280" s="7">
        <f t="shared" si="396"/>
        <v>1.172020631815663</v>
      </c>
      <c r="DA280" s="7">
        <f t="shared" si="396"/>
        <v>1.1708919709843928</v>
      </c>
      <c r="DB280" s="7">
        <f t="shared" si="396"/>
        <v>1.1697633101531226</v>
      </c>
      <c r="DC280" s="7">
        <f t="shared" si="396"/>
        <v>1.1686346493218525</v>
      </c>
      <c r="DD280" s="7">
        <f t="shared" si="397"/>
        <v>1.1676541421180482</v>
      </c>
      <c r="DE280" s="7">
        <f t="shared" si="397"/>
        <v>1.1666736349142441</v>
      </c>
      <c r="DF280" s="7">
        <f t="shared" si="397"/>
        <v>1.1656931277104399</v>
      </c>
      <c r="DG280" s="7">
        <f t="shared" si="397"/>
        <v>1.1647126205066356</v>
      </c>
      <c r="DH280" s="7">
        <f t="shared" si="397"/>
        <v>1.1637321133028316</v>
      </c>
      <c r="DI280" s="7">
        <f t="shared" si="397"/>
        <v>1.1627516060990273</v>
      </c>
      <c r="DJ280" s="7">
        <f t="shared" si="397"/>
        <v>1.161771098895223</v>
      </c>
      <c r="DK280" s="7">
        <f t="shared" si="397"/>
        <v>1.160790591691419</v>
      </c>
      <c r="DL280" s="7">
        <f t="shared" si="397"/>
        <v>1.1598100844876147</v>
      </c>
      <c r="DM280" s="7">
        <f t="shared" si="397"/>
        <v>1.1588295772838104</v>
      </c>
      <c r="DN280" s="7">
        <f t="shared" si="398"/>
        <v>1.1578490700800064</v>
      </c>
      <c r="DO280" s="7">
        <f t="shared" si="398"/>
        <v>1.1568685628762021</v>
      </c>
      <c r="DP280" s="7">
        <f t="shared" si="398"/>
        <v>1.1558880556723978</v>
      </c>
      <c r="DQ280" s="7">
        <f t="shared" si="398"/>
        <v>1.1549075484685938</v>
      </c>
      <c r="DR280" s="7">
        <f t="shared" si="398"/>
        <v>1.1539270412647895</v>
      </c>
      <c r="DS280" s="7">
        <f t="shared" si="398"/>
        <v>1.1529465340609852</v>
      </c>
      <c r="DT280" s="7">
        <f t="shared" si="398"/>
        <v>1.1519660268571812</v>
      </c>
      <c r="DU280" s="7">
        <f t="shared" si="398"/>
        <v>1.1509855196533769</v>
      </c>
      <c r="DV280" s="7">
        <f t="shared" si="398"/>
        <v>1.1500050124495727</v>
      </c>
      <c r="DW280" s="7">
        <f t="shared" si="398"/>
        <v>1.1490245052457686</v>
      </c>
      <c r="DX280" s="7">
        <f t="shared" si="398"/>
        <v>1.1480439980419643</v>
      </c>
      <c r="DY280" s="7">
        <f t="shared" si="398"/>
        <v>1.1470634908381601</v>
      </c>
      <c r="DZ280" s="7">
        <f t="shared" si="398"/>
        <v>1.146082983634356</v>
      </c>
      <c r="EA280" s="7">
        <f t="shared" si="398"/>
        <v>1.1451024764305517</v>
      </c>
      <c r="EC280" s="1">
        <v>2.77</v>
      </c>
      <c r="ED280" s="4">
        <f t="shared" si="381"/>
        <v>1.25</v>
      </c>
      <c r="EE280" s="4">
        <f t="shared" si="382"/>
        <v>1.2494846931459704</v>
      </c>
      <c r="EF280" s="4">
        <f t="shared" si="383"/>
        <v>1.244753053930707</v>
      </c>
      <c r="EG280" s="4">
        <f t="shared" si="384"/>
        <v>1.2373142888728992</v>
      </c>
      <c r="EH280" s="4">
        <f t="shared" si="385"/>
        <v>1.2231896106467981</v>
      </c>
      <c r="EI280" s="4">
        <f t="shared" si="386"/>
        <v>1.1957225092723374</v>
      </c>
      <c r="EJ280" s="4">
        <f t="shared" si="387"/>
        <v>1.1686346493218525</v>
      </c>
      <c r="EK280" s="4">
        <f t="shared" si="388"/>
        <v>1.1451024764305517</v>
      </c>
    </row>
    <row r="281" spans="16:141" x14ac:dyDescent="0.35">
      <c r="P281" s="1">
        <f t="shared" si="370"/>
        <v>2.78</v>
      </c>
      <c r="Q281" s="7">
        <f t="shared" si="389"/>
        <v>1.2500000000000002</v>
      </c>
      <c r="R281" s="7">
        <f t="shared" si="389"/>
        <v>1.2499178496319665</v>
      </c>
      <c r="S281" s="7">
        <f t="shared" si="389"/>
        <v>1.2498356992639328</v>
      </c>
      <c r="T281" s="7">
        <f t="shared" si="389"/>
        <v>1.2497535488958991</v>
      </c>
      <c r="U281" s="7">
        <f t="shared" si="389"/>
        <v>1.2496713985278656</v>
      </c>
      <c r="V281" s="7">
        <f t="shared" si="389"/>
        <v>1.2495892481598319</v>
      </c>
      <c r="W281" s="7">
        <f t="shared" si="389"/>
        <v>1.2495070977917981</v>
      </c>
      <c r="X281" s="7">
        <f t="shared" si="390"/>
        <v>1.2491231066045081</v>
      </c>
      <c r="Y281" s="7">
        <f t="shared" si="390"/>
        <v>1.2487391154172183</v>
      </c>
      <c r="Z281" s="7">
        <f t="shared" si="390"/>
        <v>1.2483551242299284</v>
      </c>
      <c r="AA281" s="7">
        <f t="shared" si="390"/>
        <v>1.2479711330426388</v>
      </c>
      <c r="AB281" s="7">
        <f t="shared" si="390"/>
        <v>1.247587141855349</v>
      </c>
      <c r="AC281" s="7">
        <f t="shared" si="390"/>
        <v>1.2472031506680592</v>
      </c>
      <c r="AD281" s="7">
        <f t="shared" si="390"/>
        <v>1.2468191594807694</v>
      </c>
      <c r="AE281" s="7">
        <f t="shared" si="390"/>
        <v>1.2464351682934796</v>
      </c>
      <c r="AF281" s="7">
        <f t="shared" si="390"/>
        <v>1.2460511771061897</v>
      </c>
      <c r="AG281" s="7">
        <f t="shared" si="390"/>
        <v>1.2456671859189001</v>
      </c>
      <c r="AH281" s="7">
        <f t="shared" si="390"/>
        <v>1.2452831947316103</v>
      </c>
      <c r="AI281" s="7">
        <f t="shared" si="390"/>
        <v>1.2448992035443205</v>
      </c>
      <c r="AJ281" s="7">
        <f t="shared" si="391"/>
        <v>1.2442987639926868</v>
      </c>
      <c r="AK281" s="7">
        <f t="shared" si="391"/>
        <v>1.2436983244410531</v>
      </c>
      <c r="AL281" s="7">
        <f t="shared" si="391"/>
        <v>1.2430978848894194</v>
      </c>
      <c r="AM281" s="7">
        <f t="shared" si="391"/>
        <v>1.2424974453377859</v>
      </c>
      <c r="AN281" s="7">
        <f t="shared" si="391"/>
        <v>1.2418970057861523</v>
      </c>
      <c r="AO281" s="7">
        <f t="shared" si="391"/>
        <v>1.2412965662345186</v>
      </c>
      <c r="AP281" s="7">
        <f t="shared" si="391"/>
        <v>1.2406961266828849</v>
      </c>
      <c r="AQ281" s="7">
        <f t="shared" si="391"/>
        <v>1.2400956871312512</v>
      </c>
      <c r="AR281" s="7">
        <f t="shared" si="391"/>
        <v>1.2394952475796175</v>
      </c>
      <c r="AS281" s="7">
        <f t="shared" si="391"/>
        <v>1.238894808027984</v>
      </c>
      <c r="AT281" s="7">
        <f t="shared" si="391"/>
        <v>1.2382943684763503</v>
      </c>
      <c r="AU281" s="7">
        <f t="shared" si="391"/>
        <v>1.2376939289247166</v>
      </c>
      <c r="AV281" s="7">
        <f t="shared" si="392"/>
        <v>1.2365338127340193</v>
      </c>
      <c r="AW281" s="7">
        <f t="shared" si="392"/>
        <v>1.2353736965433217</v>
      </c>
      <c r="AX281" s="7">
        <f t="shared" si="392"/>
        <v>1.2342135803526244</v>
      </c>
      <c r="AY281" s="7">
        <f t="shared" si="392"/>
        <v>1.2330534641619271</v>
      </c>
      <c r="AZ281" s="7">
        <f t="shared" si="392"/>
        <v>1.2318933479712297</v>
      </c>
      <c r="BA281" s="7">
        <f t="shared" si="392"/>
        <v>1.2307332317805324</v>
      </c>
      <c r="BB281" s="7">
        <f t="shared" si="392"/>
        <v>1.2295731155898348</v>
      </c>
      <c r="BC281" s="7">
        <f t="shared" si="392"/>
        <v>1.2284129993991375</v>
      </c>
      <c r="BD281" s="7">
        <f t="shared" si="392"/>
        <v>1.2272528832084402</v>
      </c>
      <c r="BE281" s="7">
        <f t="shared" si="392"/>
        <v>1.2260927670177426</v>
      </c>
      <c r="BF281" s="7">
        <f t="shared" si="392"/>
        <v>1.2249326508270453</v>
      </c>
      <c r="BG281" s="7">
        <f t="shared" si="392"/>
        <v>1.2237725346363479</v>
      </c>
      <c r="BH281" s="7">
        <f t="shared" si="393"/>
        <v>1.2226374452342716</v>
      </c>
      <c r="BI281" s="7">
        <f t="shared" si="393"/>
        <v>1.2215023558321954</v>
      </c>
      <c r="BJ281" s="7">
        <f t="shared" si="393"/>
        <v>1.2203672664301193</v>
      </c>
      <c r="BK281" s="7">
        <f t="shared" si="393"/>
        <v>1.219232177028043</v>
      </c>
      <c r="BL281" s="7">
        <f t="shared" si="393"/>
        <v>1.2180970876259667</v>
      </c>
      <c r="BM281" s="7">
        <f t="shared" si="393"/>
        <v>1.2169619982238904</v>
      </c>
      <c r="BN281" s="7">
        <f t="shared" si="393"/>
        <v>1.2158269088218141</v>
      </c>
      <c r="BO281" s="7">
        <f t="shared" si="393"/>
        <v>1.214691819419738</v>
      </c>
      <c r="BP281" s="7">
        <f t="shared" si="393"/>
        <v>1.2135567300176617</v>
      </c>
      <c r="BQ281" s="7">
        <f t="shared" si="393"/>
        <v>1.2124216406155854</v>
      </c>
      <c r="BR281" s="7">
        <f t="shared" si="394"/>
        <v>1.2112865512135091</v>
      </c>
      <c r="BS281" s="7">
        <f t="shared" si="394"/>
        <v>1.2101514618114328</v>
      </c>
      <c r="BT281" s="7">
        <f t="shared" si="394"/>
        <v>1.2090163724093568</v>
      </c>
      <c r="BU281" s="7">
        <f t="shared" si="394"/>
        <v>1.2078812830072805</v>
      </c>
      <c r="BV281" s="7">
        <f t="shared" si="394"/>
        <v>1.2067461936052042</v>
      </c>
      <c r="BW281" s="7">
        <f t="shared" si="394"/>
        <v>1.2056111042031279</v>
      </c>
      <c r="BX281" s="7">
        <f t="shared" si="394"/>
        <v>1.2044760148010516</v>
      </c>
      <c r="BY281" s="7">
        <f t="shared" si="394"/>
        <v>1.2033409253989755</v>
      </c>
      <c r="BZ281" s="7">
        <f t="shared" si="394"/>
        <v>1.2022058359968992</v>
      </c>
      <c r="CA281" s="7">
        <f t="shared" si="394"/>
        <v>1.2010707465948229</v>
      </c>
      <c r="CB281" s="7">
        <f t="shared" si="394"/>
        <v>1.1999356571927466</v>
      </c>
      <c r="CC281" s="7">
        <f t="shared" si="394"/>
        <v>1.1988005677906706</v>
      </c>
      <c r="CD281" s="7">
        <f t="shared" si="394"/>
        <v>1.1976654783885943</v>
      </c>
      <c r="CE281" s="7">
        <f t="shared" si="394"/>
        <v>1.196530388986518</v>
      </c>
      <c r="CF281" s="7">
        <f t="shared" si="395"/>
        <v>1.1954095827823628</v>
      </c>
      <c r="CG281" s="7">
        <f t="shared" si="395"/>
        <v>1.1942887765782078</v>
      </c>
      <c r="CH281" s="7">
        <f t="shared" si="395"/>
        <v>1.1931679703740525</v>
      </c>
      <c r="CI281" s="7">
        <f t="shared" si="395"/>
        <v>1.1920471641698973</v>
      </c>
      <c r="CJ281" s="7">
        <f t="shared" si="395"/>
        <v>1.1909263579657423</v>
      </c>
      <c r="CK281" s="7">
        <f t="shared" si="395"/>
        <v>1.1898055517615871</v>
      </c>
      <c r="CL281" s="7">
        <f t="shared" si="395"/>
        <v>1.1886847455574319</v>
      </c>
      <c r="CM281" s="7">
        <f t="shared" si="395"/>
        <v>1.1875639393532769</v>
      </c>
      <c r="CN281" s="7">
        <f t="shared" si="395"/>
        <v>1.1864431331491216</v>
      </c>
      <c r="CO281" s="7">
        <f t="shared" si="395"/>
        <v>1.1853223269449664</v>
      </c>
      <c r="CP281" s="7">
        <f t="shared" si="396"/>
        <v>1.1842015207408114</v>
      </c>
      <c r="CQ281" s="7">
        <f t="shared" si="396"/>
        <v>1.1830807145366562</v>
      </c>
      <c r="CR281" s="7">
        <f t="shared" si="396"/>
        <v>1.181959908332501</v>
      </c>
      <c r="CS281" s="7">
        <f t="shared" si="396"/>
        <v>1.180839102128346</v>
      </c>
      <c r="CT281" s="7">
        <f t="shared" si="396"/>
        <v>1.1797182959241908</v>
      </c>
      <c r="CU281" s="7">
        <f t="shared" si="396"/>
        <v>1.1785974897200355</v>
      </c>
      <c r="CV281" s="7">
        <f t="shared" si="396"/>
        <v>1.1774766835158805</v>
      </c>
      <c r="CW281" s="7">
        <f t="shared" si="396"/>
        <v>1.1763558773117253</v>
      </c>
      <c r="CX281" s="7">
        <f t="shared" si="396"/>
        <v>1.1752350711075701</v>
      </c>
      <c r="CY281" s="7">
        <f t="shared" si="396"/>
        <v>1.1741142649034151</v>
      </c>
      <c r="CZ281" s="7">
        <f t="shared" si="396"/>
        <v>1.1729934586992599</v>
      </c>
      <c r="DA281" s="7">
        <f t="shared" si="396"/>
        <v>1.1718726524951046</v>
      </c>
      <c r="DB281" s="7">
        <f t="shared" si="396"/>
        <v>1.1707518462909496</v>
      </c>
      <c r="DC281" s="7">
        <f t="shared" si="396"/>
        <v>1.1696310400867944</v>
      </c>
      <c r="DD281" s="7">
        <f t="shared" si="397"/>
        <v>1.1686596596262726</v>
      </c>
      <c r="DE281" s="7">
        <f t="shared" si="397"/>
        <v>1.1676882791657508</v>
      </c>
      <c r="DF281" s="7">
        <f t="shared" si="397"/>
        <v>1.1667168987052292</v>
      </c>
      <c r="DG281" s="7">
        <f t="shared" si="397"/>
        <v>1.1657455182447074</v>
      </c>
      <c r="DH281" s="7">
        <f t="shared" si="397"/>
        <v>1.1647741377841858</v>
      </c>
      <c r="DI281" s="7">
        <f t="shared" si="397"/>
        <v>1.1638027573236642</v>
      </c>
      <c r="DJ281" s="7">
        <f t="shared" si="397"/>
        <v>1.1628313768631424</v>
      </c>
      <c r="DK281" s="7">
        <f t="shared" si="397"/>
        <v>1.1618599964026208</v>
      </c>
      <c r="DL281" s="7">
        <f t="shared" si="397"/>
        <v>1.1608886159420992</v>
      </c>
      <c r="DM281" s="7">
        <f t="shared" si="397"/>
        <v>1.1599172354815774</v>
      </c>
      <c r="DN281" s="7">
        <f t="shared" si="398"/>
        <v>1.1589458550210558</v>
      </c>
      <c r="DO281" s="7">
        <f t="shared" si="398"/>
        <v>1.1579744745605343</v>
      </c>
      <c r="DP281" s="7">
        <f t="shared" si="398"/>
        <v>1.1570030941000125</v>
      </c>
      <c r="DQ281" s="7">
        <f t="shared" si="398"/>
        <v>1.1560317136394909</v>
      </c>
      <c r="DR281" s="7">
        <f t="shared" si="398"/>
        <v>1.1550603331789691</v>
      </c>
      <c r="DS281" s="7">
        <f t="shared" si="398"/>
        <v>1.1540889527184475</v>
      </c>
      <c r="DT281" s="7">
        <f t="shared" si="398"/>
        <v>1.1531175722579259</v>
      </c>
      <c r="DU281" s="7">
        <f t="shared" si="398"/>
        <v>1.1521461917974041</v>
      </c>
      <c r="DV281" s="7">
        <f t="shared" si="398"/>
        <v>1.1511748113368825</v>
      </c>
      <c r="DW281" s="7">
        <f t="shared" si="398"/>
        <v>1.1502034308763607</v>
      </c>
      <c r="DX281" s="7">
        <f t="shared" si="398"/>
        <v>1.1492320504158391</v>
      </c>
      <c r="DY281" s="7">
        <f t="shared" si="398"/>
        <v>1.1482606699553175</v>
      </c>
      <c r="DZ281" s="7">
        <f t="shared" si="398"/>
        <v>1.1472892894947957</v>
      </c>
      <c r="EA281" s="7">
        <f t="shared" si="398"/>
        <v>1.1463179090342741</v>
      </c>
      <c r="EC281" s="1">
        <v>2.78</v>
      </c>
      <c r="ED281" s="4">
        <f t="shared" si="381"/>
        <v>1.25</v>
      </c>
      <c r="EE281" s="4">
        <f t="shared" si="382"/>
        <v>1.2495070977917979</v>
      </c>
      <c r="EF281" s="4">
        <f t="shared" si="383"/>
        <v>1.2448992035443205</v>
      </c>
      <c r="EG281" s="4">
        <f t="shared" si="384"/>
        <v>1.2376939289247166</v>
      </c>
      <c r="EH281" s="4">
        <f t="shared" si="385"/>
        <v>1.2237725346363479</v>
      </c>
      <c r="EI281" s="4">
        <f t="shared" si="386"/>
        <v>1.196530388986518</v>
      </c>
      <c r="EJ281" s="4">
        <f t="shared" si="387"/>
        <v>1.1696310400867944</v>
      </c>
      <c r="EK281" s="4">
        <f t="shared" si="388"/>
        <v>1.1463179090342743</v>
      </c>
    </row>
    <row r="282" spans="16:141" x14ac:dyDescent="0.35">
      <c r="P282" s="1">
        <f t="shared" si="370"/>
        <v>2.79</v>
      </c>
      <c r="Q282" s="7">
        <f t="shared" si="389"/>
        <v>1.25</v>
      </c>
      <c r="R282" s="7">
        <f t="shared" si="389"/>
        <v>1.2499215837396043</v>
      </c>
      <c r="S282" s="7">
        <f t="shared" si="389"/>
        <v>1.2498431674792083</v>
      </c>
      <c r="T282" s="7">
        <f t="shared" si="389"/>
        <v>1.2497647512188126</v>
      </c>
      <c r="U282" s="7">
        <f t="shared" si="389"/>
        <v>1.2496863349584169</v>
      </c>
      <c r="V282" s="7">
        <f t="shared" si="389"/>
        <v>1.2496079186980209</v>
      </c>
      <c r="W282" s="7">
        <f t="shared" si="389"/>
        <v>1.2495295024376252</v>
      </c>
      <c r="X282" s="7">
        <f t="shared" si="390"/>
        <v>1.2491558233309841</v>
      </c>
      <c r="Y282" s="7">
        <f t="shared" si="390"/>
        <v>1.2487821442243432</v>
      </c>
      <c r="Z282" s="7">
        <f t="shared" si="390"/>
        <v>1.2484084651177021</v>
      </c>
      <c r="AA282" s="7">
        <f t="shared" si="390"/>
        <v>1.2480347860110612</v>
      </c>
      <c r="AB282" s="7">
        <f t="shared" si="390"/>
        <v>1.2476611069044203</v>
      </c>
      <c r="AC282" s="7">
        <f t="shared" si="390"/>
        <v>1.2472874277977795</v>
      </c>
      <c r="AD282" s="7">
        <f t="shared" si="390"/>
        <v>1.2469137486911384</v>
      </c>
      <c r="AE282" s="7">
        <f t="shared" si="390"/>
        <v>1.2465400695844975</v>
      </c>
      <c r="AF282" s="7">
        <f t="shared" si="390"/>
        <v>1.2461663904778566</v>
      </c>
      <c r="AG282" s="7">
        <f t="shared" si="390"/>
        <v>1.2457927113712157</v>
      </c>
      <c r="AH282" s="7">
        <f t="shared" si="390"/>
        <v>1.2454190322645746</v>
      </c>
      <c r="AI282" s="7">
        <f t="shared" si="390"/>
        <v>1.2450453531579337</v>
      </c>
      <c r="AJ282" s="7">
        <f t="shared" si="391"/>
        <v>1.2444643711428176</v>
      </c>
      <c r="AK282" s="7">
        <f t="shared" si="391"/>
        <v>1.243883389127701</v>
      </c>
      <c r="AL282" s="7">
        <f t="shared" si="391"/>
        <v>1.2433024071125842</v>
      </c>
      <c r="AM282" s="7">
        <f t="shared" si="391"/>
        <v>1.2427214250974676</v>
      </c>
      <c r="AN282" s="7">
        <f t="shared" si="391"/>
        <v>1.2421404430823511</v>
      </c>
      <c r="AO282" s="7">
        <f t="shared" si="391"/>
        <v>1.2415594610672342</v>
      </c>
      <c r="AP282" s="7">
        <f t="shared" si="391"/>
        <v>1.2409784790521177</v>
      </c>
      <c r="AQ282" s="7">
        <f t="shared" si="391"/>
        <v>1.2403974970370011</v>
      </c>
      <c r="AR282" s="7">
        <f t="shared" si="391"/>
        <v>1.2398165150218845</v>
      </c>
      <c r="AS282" s="7">
        <f t="shared" si="391"/>
        <v>1.2392355330067679</v>
      </c>
      <c r="AT282" s="7">
        <f t="shared" si="391"/>
        <v>1.2386545509916511</v>
      </c>
      <c r="AU282" s="7">
        <f t="shared" si="391"/>
        <v>1.2380735689765345</v>
      </c>
      <c r="AV282" s="7">
        <f t="shared" si="392"/>
        <v>1.2369303931139815</v>
      </c>
      <c r="AW282" s="7">
        <f t="shared" si="392"/>
        <v>1.2357872172514284</v>
      </c>
      <c r="AX282" s="7">
        <f t="shared" si="392"/>
        <v>1.2346440413888755</v>
      </c>
      <c r="AY282" s="7">
        <f t="shared" si="392"/>
        <v>1.2335008655263224</v>
      </c>
      <c r="AZ282" s="7">
        <f t="shared" si="392"/>
        <v>1.2323576896637694</v>
      </c>
      <c r="BA282" s="7">
        <f t="shared" si="392"/>
        <v>1.2312145138012163</v>
      </c>
      <c r="BB282" s="7">
        <f t="shared" si="392"/>
        <v>1.2300713379386634</v>
      </c>
      <c r="BC282" s="7">
        <f t="shared" si="392"/>
        <v>1.2289281620761103</v>
      </c>
      <c r="BD282" s="7">
        <f t="shared" si="392"/>
        <v>1.2277849862135573</v>
      </c>
      <c r="BE282" s="7">
        <f t="shared" si="392"/>
        <v>1.2266418103510042</v>
      </c>
      <c r="BF282" s="7">
        <f t="shared" si="392"/>
        <v>1.2254986344884513</v>
      </c>
      <c r="BG282" s="7">
        <f t="shared" si="392"/>
        <v>1.2243554586258982</v>
      </c>
      <c r="BH282" s="7">
        <f t="shared" si="393"/>
        <v>1.2232297423790146</v>
      </c>
      <c r="BI282" s="7">
        <f t="shared" si="393"/>
        <v>1.2221040261321314</v>
      </c>
      <c r="BJ282" s="7">
        <f t="shared" si="393"/>
        <v>1.220978309885248</v>
      </c>
      <c r="BK282" s="7">
        <f t="shared" si="393"/>
        <v>1.2198525936383648</v>
      </c>
      <c r="BL282" s="7">
        <f t="shared" si="393"/>
        <v>1.2187268773914814</v>
      </c>
      <c r="BM282" s="7">
        <f t="shared" si="393"/>
        <v>1.217601161144598</v>
      </c>
      <c r="BN282" s="7">
        <f t="shared" si="393"/>
        <v>1.2164754448977149</v>
      </c>
      <c r="BO282" s="7">
        <f t="shared" si="393"/>
        <v>1.2153497286508315</v>
      </c>
      <c r="BP282" s="7">
        <f t="shared" si="393"/>
        <v>1.2142240124039483</v>
      </c>
      <c r="BQ282" s="7">
        <f t="shared" si="393"/>
        <v>1.2130982961570649</v>
      </c>
      <c r="BR282" s="7">
        <f t="shared" si="394"/>
        <v>1.2119725799101817</v>
      </c>
      <c r="BS282" s="7">
        <f t="shared" si="394"/>
        <v>1.2108468636632983</v>
      </c>
      <c r="BT282" s="7">
        <f t="shared" si="394"/>
        <v>1.2097211474164149</v>
      </c>
      <c r="BU282" s="7">
        <f t="shared" si="394"/>
        <v>1.2085954311695317</v>
      </c>
      <c r="BV282" s="7">
        <f t="shared" si="394"/>
        <v>1.2074697149226483</v>
      </c>
      <c r="BW282" s="7">
        <f t="shared" si="394"/>
        <v>1.2063439986757651</v>
      </c>
      <c r="BX282" s="7">
        <f t="shared" si="394"/>
        <v>1.2052182824288817</v>
      </c>
      <c r="BY282" s="7">
        <f t="shared" si="394"/>
        <v>1.2040925661819983</v>
      </c>
      <c r="BZ282" s="7">
        <f t="shared" si="394"/>
        <v>1.2029668499351152</v>
      </c>
      <c r="CA282" s="7">
        <f t="shared" si="394"/>
        <v>1.2018411336882318</v>
      </c>
      <c r="CB282" s="7">
        <f t="shared" si="394"/>
        <v>1.2007154174413486</v>
      </c>
      <c r="CC282" s="7">
        <f t="shared" si="394"/>
        <v>1.1995897011944652</v>
      </c>
      <c r="CD282" s="7">
        <f t="shared" si="394"/>
        <v>1.198463984947582</v>
      </c>
      <c r="CE282" s="7">
        <f t="shared" si="394"/>
        <v>1.1973382687006986</v>
      </c>
      <c r="CF282" s="7">
        <f t="shared" si="395"/>
        <v>1.1962253171236585</v>
      </c>
      <c r="CG282" s="7">
        <f t="shared" si="395"/>
        <v>1.1951123655466185</v>
      </c>
      <c r="CH282" s="7">
        <f t="shared" si="395"/>
        <v>1.1939994139695784</v>
      </c>
      <c r="CI282" s="7">
        <f t="shared" si="395"/>
        <v>1.1928864623925381</v>
      </c>
      <c r="CJ282" s="7">
        <f t="shared" si="395"/>
        <v>1.1917735108154981</v>
      </c>
      <c r="CK282" s="7">
        <f t="shared" si="395"/>
        <v>1.190660559238458</v>
      </c>
      <c r="CL282" s="7">
        <f t="shared" si="395"/>
        <v>1.189547607661418</v>
      </c>
      <c r="CM282" s="7">
        <f t="shared" si="395"/>
        <v>1.1884346560843779</v>
      </c>
      <c r="CN282" s="7">
        <f t="shared" si="395"/>
        <v>1.1873217045073376</v>
      </c>
      <c r="CO282" s="7">
        <f t="shared" si="395"/>
        <v>1.1862087529302976</v>
      </c>
      <c r="CP282" s="7">
        <f t="shared" si="396"/>
        <v>1.1850958013532575</v>
      </c>
      <c r="CQ282" s="7">
        <f t="shared" si="396"/>
        <v>1.1839828497762175</v>
      </c>
      <c r="CR282" s="7">
        <f t="shared" si="396"/>
        <v>1.1828698981991774</v>
      </c>
      <c r="CS282" s="7">
        <f t="shared" si="396"/>
        <v>1.1817569466221374</v>
      </c>
      <c r="CT282" s="7">
        <f t="shared" si="396"/>
        <v>1.1806439950450973</v>
      </c>
      <c r="CU282" s="7">
        <f t="shared" si="396"/>
        <v>1.179531043468057</v>
      </c>
      <c r="CV282" s="7">
        <f t="shared" si="396"/>
        <v>1.178418091891017</v>
      </c>
      <c r="CW282" s="7">
        <f t="shared" si="396"/>
        <v>1.1773051403139769</v>
      </c>
      <c r="CX282" s="7">
        <f t="shared" si="396"/>
        <v>1.1761921887369369</v>
      </c>
      <c r="CY282" s="7">
        <f t="shared" si="396"/>
        <v>1.1750792371598968</v>
      </c>
      <c r="CZ282" s="7">
        <f t="shared" si="396"/>
        <v>1.1739662855828565</v>
      </c>
      <c r="DA282" s="7">
        <f t="shared" si="396"/>
        <v>1.1728533340058165</v>
      </c>
      <c r="DB282" s="7">
        <f t="shared" si="396"/>
        <v>1.1717403824287764</v>
      </c>
      <c r="DC282" s="7">
        <f t="shared" si="396"/>
        <v>1.1706274308517364</v>
      </c>
      <c r="DD282" s="7">
        <f t="shared" si="397"/>
        <v>1.1696651771344975</v>
      </c>
      <c r="DE282" s="7">
        <f t="shared" si="397"/>
        <v>1.1687029234172583</v>
      </c>
      <c r="DF282" s="7">
        <f t="shared" si="397"/>
        <v>1.167740669700019</v>
      </c>
      <c r="DG282" s="7">
        <f t="shared" si="397"/>
        <v>1.1667784159827799</v>
      </c>
      <c r="DH282" s="7">
        <f t="shared" si="397"/>
        <v>1.1658161622655407</v>
      </c>
      <c r="DI282" s="7">
        <f t="shared" si="397"/>
        <v>1.1648539085483016</v>
      </c>
      <c r="DJ282" s="7">
        <f t="shared" si="397"/>
        <v>1.1638916548310625</v>
      </c>
      <c r="DK282" s="7">
        <f t="shared" si="397"/>
        <v>1.1629294011138234</v>
      </c>
      <c r="DL282" s="7">
        <f t="shared" si="397"/>
        <v>1.1619671473965842</v>
      </c>
      <c r="DM282" s="7">
        <f t="shared" si="397"/>
        <v>1.1610048936793449</v>
      </c>
      <c r="DN282" s="7">
        <f t="shared" si="398"/>
        <v>1.1600426399621058</v>
      </c>
      <c r="DO282" s="7">
        <f t="shared" si="398"/>
        <v>1.1590803862448666</v>
      </c>
      <c r="DP282" s="7">
        <f t="shared" si="398"/>
        <v>1.1581181325276275</v>
      </c>
      <c r="DQ282" s="7">
        <f t="shared" si="398"/>
        <v>1.1571558788103884</v>
      </c>
      <c r="DR282" s="7">
        <f t="shared" si="398"/>
        <v>1.1561936250931493</v>
      </c>
      <c r="DS282" s="7">
        <f t="shared" si="398"/>
        <v>1.1552313713759101</v>
      </c>
      <c r="DT282" s="7">
        <f t="shared" si="398"/>
        <v>1.154269117658671</v>
      </c>
      <c r="DU282" s="7">
        <f t="shared" si="398"/>
        <v>1.1533068639414319</v>
      </c>
      <c r="DV282" s="7">
        <f t="shared" si="398"/>
        <v>1.1523446102241925</v>
      </c>
      <c r="DW282" s="7">
        <f t="shared" si="398"/>
        <v>1.1513823565069534</v>
      </c>
      <c r="DX282" s="7">
        <f t="shared" si="398"/>
        <v>1.1504201027897143</v>
      </c>
      <c r="DY282" s="7">
        <f t="shared" si="398"/>
        <v>1.1494578490724752</v>
      </c>
      <c r="DZ282" s="7">
        <f t="shared" si="398"/>
        <v>1.148495595355236</v>
      </c>
      <c r="EA282" s="7">
        <f t="shared" si="398"/>
        <v>1.1475333416379969</v>
      </c>
      <c r="EC282" s="1">
        <v>2.79</v>
      </c>
      <c r="ED282" s="4">
        <f t="shared" si="381"/>
        <v>1.25</v>
      </c>
      <c r="EE282" s="4">
        <f t="shared" si="382"/>
        <v>1.2495295024376252</v>
      </c>
      <c r="EF282" s="4">
        <f t="shared" si="383"/>
        <v>1.245045353157934</v>
      </c>
      <c r="EG282" s="4">
        <f t="shared" si="384"/>
        <v>1.2380735689765343</v>
      </c>
      <c r="EH282" s="4">
        <f t="shared" si="385"/>
        <v>1.224355458625898</v>
      </c>
      <c r="EI282" s="4">
        <f t="shared" si="386"/>
        <v>1.1973382687006986</v>
      </c>
      <c r="EJ282" s="4">
        <f t="shared" si="387"/>
        <v>1.1706274308517364</v>
      </c>
      <c r="EK282" s="4">
        <f t="shared" si="388"/>
        <v>1.1475333416379967</v>
      </c>
    </row>
    <row r="283" spans="16:141" x14ac:dyDescent="0.35">
      <c r="P283" s="1">
        <f t="shared" si="370"/>
        <v>2.8</v>
      </c>
      <c r="Q283" s="7">
        <f t="shared" si="389"/>
        <v>1.25</v>
      </c>
      <c r="R283" s="7">
        <f t="shared" si="389"/>
        <v>1.249925317847242</v>
      </c>
      <c r="S283" s="7">
        <f t="shared" si="389"/>
        <v>1.2498506356944843</v>
      </c>
      <c r="T283" s="7">
        <f t="shared" si="389"/>
        <v>1.2497759535417263</v>
      </c>
      <c r="U283" s="7">
        <f t="shared" si="389"/>
        <v>1.2497012713889684</v>
      </c>
      <c r="V283" s="7">
        <f t="shared" si="389"/>
        <v>1.2496265892362106</v>
      </c>
      <c r="W283" s="7">
        <f t="shared" si="389"/>
        <v>1.2495519070834527</v>
      </c>
      <c r="X283" s="7">
        <f t="shared" si="390"/>
        <v>1.2491885400574605</v>
      </c>
      <c r="Y283" s="7">
        <f t="shared" si="390"/>
        <v>1.2488251730314683</v>
      </c>
      <c r="Z283" s="7">
        <f t="shared" si="390"/>
        <v>1.2484618060054762</v>
      </c>
      <c r="AA283" s="7">
        <f t="shared" si="390"/>
        <v>1.2480984389794842</v>
      </c>
      <c r="AB283" s="7">
        <f t="shared" si="390"/>
        <v>1.2477350719534921</v>
      </c>
      <c r="AC283" s="7">
        <f t="shared" si="390"/>
        <v>1.2473717049274999</v>
      </c>
      <c r="AD283" s="7">
        <f t="shared" si="390"/>
        <v>1.2470083379015078</v>
      </c>
      <c r="AE283" s="7">
        <f t="shared" si="390"/>
        <v>1.2466449708755156</v>
      </c>
      <c r="AF283" s="7">
        <f t="shared" si="390"/>
        <v>1.2462816038495235</v>
      </c>
      <c r="AG283" s="7">
        <f t="shared" si="390"/>
        <v>1.2459182368235315</v>
      </c>
      <c r="AH283" s="7">
        <f t="shared" si="390"/>
        <v>1.2455548697975394</v>
      </c>
      <c r="AI283" s="7">
        <f t="shared" si="390"/>
        <v>1.2451915027715472</v>
      </c>
      <c r="AJ283" s="7">
        <f t="shared" si="391"/>
        <v>1.2446299782929475</v>
      </c>
      <c r="AK283" s="7">
        <f t="shared" si="391"/>
        <v>1.2440684538143481</v>
      </c>
      <c r="AL283" s="7">
        <f t="shared" si="391"/>
        <v>1.2435069293357484</v>
      </c>
      <c r="AM283" s="7">
        <f t="shared" si="391"/>
        <v>1.2429454048571487</v>
      </c>
      <c r="AN283" s="7">
        <f t="shared" si="391"/>
        <v>1.2423838803785492</v>
      </c>
      <c r="AO283" s="7">
        <f t="shared" si="391"/>
        <v>1.2418223558999495</v>
      </c>
      <c r="AP283" s="7">
        <f t="shared" si="391"/>
        <v>1.2412608314213498</v>
      </c>
      <c r="AQ283" s="7">
        <f t="shared" si="391"/>
        <v>1.2406993069427503</v>
      </c>
      <c r="AR283" s="7">
        <f t="shared" si="391"/>
        <v>1.2401377824641506</v>
      </c>
      <c r="AS283" s="7">
        <f t="shared" si="391"/>
        <v>1.2395762579855509</v>
      </c>
      <c r="AT283" s="7">
        <f t="shared" si="391"/>
        <v>1.2390147335069515</v>
      </c>
      <c r="AU283" s="7">
        <f t="shared" si="391"/>
        <v>1.2384532090283518</v>
      </c>
      <c r="AV283" s="7">
        <f t="shared" si="392"/>
        <v>1.2373269734939432</v>
      </c>
      <c r="AW283" s="7">
        <f t="shared" si="392"/>
        <v>1.2362007379595346</v>
      </c>
      <c r="AX283" s="7">
        <f t="shared" si="392"/>
        <v>1.235074502425126</v>
      </c>
      <c r="AY283" s="7">
        <f t="shared" si="392"/>
        <v>1.2339482668907171</v>
      </c>
      <c r="AZ283" s="7">
        <f t="shared" si="392"/>
        <v>1.2328220313563085</v>
      </c>
      <c r="BA283" s="7">
        <f t="shared" si="392"/>
        <v>1.2316957958218999</v>
      </c>
      <c r="BB283" s="7">
        <f t="shared" si="392"/>
        <v>1.2305695602874913</v>
      </c>
      <c r="BC283" s="7">
        <f t="shared" si="392"/>
        <v>1.2294433247530827</v>
      </c>
      <c r="BD283" s="7">
        <f t="shared" si="392"/>
        <v>1.2283170892186739</v>
      </c>
      <c r="BE283" s="7">
        <f t="shared" si="392"/>
        <v>1.2271908536842653</v>
      </c>
      <c r="BF283" s="7">
        <f t="shared" si="392"/>
        <v>1.2260646181498567</v>
      </c>
      <c r="BG283" s="7">
        <f t="shared" si="392"/>
        <v>1.2249383826154481</v>
      </c>
      <c r="BH283" s="7">
        <f t="shared" si="393"/>
        <v>1.223822039523758</v>
      </c>
      <c r="BI283" s="7">
        <f t="shared" si="393"/>
        <v>1.2227056964320675</v>
      </c>
      <c r="BJ283" s="7">
        <f t="shared" si="393"/>
        <v>1.2215893533403772</v>
      </c>
      <c r="BK283" s="7">
        <f t="shared" si="393"/>
        <v>1.2204730102486867</v>
      </c>
      <c r="BL283" s="7">
        <f t="shared" si="393"/>
        <v>1.2193566671569964</v>
      </c>
      <c r="BM283" s="7">
        <f t="shared" si="393"/>
        <v>1.2182403240653061</v>
      </c>
      <c r="BN283" s="7">
        <f t="shared" si="393"/>
        <v>1.2171239809736156</v>
      </c>
      <c r="BO283" s="7">
        <f t="shared" si="393"/>
        <v>1.2160076378819253</v>
      </c>
      <c r="BP283" s="7">
        <f t="shared" si="393"/>
        <v>1.2148912947902351</v>
      </c>
      <c r="BQ283" s="7">
        <f t="shared" si="393"/>
        <v>1.2137749516985445</v>
      </c>
      <c r="BR283" s="7">
        <f t="shared" si="394"/>
        <v>1.2126586086068543</v>
      </c>
      <c r="BS283" s="7">
        <f t="shared" si="394"/>
        <v>1.2115422655151638</v>
      </c>
      <c r="BT283" s="7">
        <f t="shared" si="394"/>
        <v>1.2104259224234735</v>
      </c>
      <c r="BU283" s="7">
        <f t="shared" si="394"/>
        <v>1.2093095793317832</v>
      </c>
      <c r="BV283" s="7">
        <f t="shared" si="394"/>
        <v>1.2081932362400927</v>
      </c>
      <c r="BW283" s="7">
        <f t="shared" si="394"/>
        <v>1.2070768931484024</v>
      </c>
      <c r="BX283" s="7">
        <f t="shared" si="394"/>
        <v>1.2059605500567121</v>
      </c>
      <c r="BY283" s="7">
        <f t="shared" si="394"/>
        <v>1.2048442069650216</v>
      </c>
      <c r="BZ283" s="7">
        <f t="shared" si="394"/>
        <v>1.2037278638733313</v>
      </c>
      <c r="CA283" s="7">
        <f t="shared" si="394"/>
        <v>1.2026115207816408</v>
      </c>
      <c r="CB283" s="7">
        <f t="shared" si="394"/>
        <v>1.2014951776899505</v>
      </c>
      <c r="CC283" s="7">
        <f t="shared" si="394"/>
        <v>1.2003788345982602</v>
      </c>
      <c r="CD283" s="7">
        <f t="shared" si="394"/>
        <v>1.1992624915065697</v>
      </c>
      <c r="CE283" s="7">
        <f t="shared" si="394"/>
        <v>1.1981461484148794</v>
      </c>
      <c r="CF283" s="7">
        <f t="shared" si="395"/>
        <v>1.1970410514649541</v>
      </c>
      <c r="CG283" s="7">
        <f t="shared" si="395"/>
        <v>1.1959359545150292</v>
      </c>
      <c r="CH283" s="7">
        <f t="shared" si="395"/>
        <v>1.1948308575651041</v>
      </c>
      <c r="CI283" s="7">
        <f t="shared" si="395"/>
        <v>1.193725760615179</v>
      </c>
      <c r="CJ283" s="7">
        <f t="shared" si="395"/>
        <v>1.1926206636652539</v>
      </c>
      <c r="CK283" s="7">
        <f t="shared" si="395"/>
        <v>1.191515566715329</v>
      </c>
      <c r="CL283" s="7">
        <f t="shared" si="395"/>
        <v>1.1904104697654039</v>
      </c>
      <c r="CM283" s="7">
        <f t="shared" si="395"/>
        <v>1.1893053728154788</v>
      </c>
      <c r="CN283" s="7">
        <f t="shared" si="395"/>
        <v>1.1882002758655539</v>
      </c>
      <c r="CO283" s="7">
        <f t="shared" si="395"/>
        <v>1.1870951789156288</v>
      </c>
      <c r="CP283" s="7">
        <f t="shared" si="396"/>
        <v>1.1859900819657037</v>
      </c>
      <c r="CQ283" s="7">
        <f t="shared" si="396"/>
        <v>1.1848849850157785</v>
      </c>
      <c r="CR283" s="7">
        <f t="shared" si="396"/>
        <v>1.1837798880658537</v>
      </c>
      <c r="CS283" s="7">
        <f t="shared" si="396"/>
        <v>1.1826747911159285</v>
      </c>
      <c r="CT283" s="7">
        <f t="shared" si="396"/>
        <v>1.1815696941660034</v>
      </c>
      <c r="CU283" s="7">
        <f t="shared" si="396"/>
        <v>1.1804645972160785</v>
      </c>
      <c r="CV283" s="7">
        <f t="shared" si="396"/>
        <v>1.1793595002661534</v>
      </c>
      <c r="CW283" s="7">
        <f t="shared" si="396"/>
        <v>1.1782544033162283</v>
      </c>
      <c r="CX283" s="7">
        <f t="shared" si="396"/>
        <v>1.1771493063663034</v>
      </c>
      <c r="CY283" s="7">
        <f t="shared" si="396"/>
        <v>1.1760442094163783</v>
      </c>
      <c r="CZ283" s="7">
        <f t="shared" si="396"/>
        <v>1.1749391124664532</v>
      </c>
      <c r="DA283" s="7">
        <f t="shared" si="396"/>
        <v>1.1738340155165281</v>
      </c>
      <c r="DB283" s="7">
        <f t="shared" si="396"/>
        <v>1.1727289185666032</v>
      </c>
      <c r="DC283" s="7">
        <f t="shared" si="396"/>
        <v>1.1716238216166781</v>
      </c>
      <c r="DD283" s="7">
        <f t="shared" si="397"/>
        <v>1.1706706946427214</v>
      </c>
      <c r="DE283" s="7">
        <f t="shared" si="397"/>
        <v>1.1697175676687648</v>
      </c>
      <c r="DF283" s="7">
        <f t="shared" si="397"/>
        <v>1.1687644406948083</v>
      </c>
      <c r="DG283" s="7">
        <f t="shared" si="397"/>
        <v>1.1678113137208517</v>
      </c>
      <c r="DH283" s="7">
        <f t="shared" si="397"/>
        <v>1.166858186746895</v>
      </c>
      <c r="DI283" s="7">
        <f t="shared" si="397"/>
        <v>1.1659050597729383</v>
      </c>
      <c r="DJ283" s="7">
        <f t="shared" si="397"/>
        <v>1.1649519327989817</v>
      </c>
      <c r="DK283" s="7">
        <f t="shared" si="397"/>
        <v>1.1639988058250252</v>
      </c>
      <c r="DL283" s="7">
        <f t="shared" si="397"/>
        <v>1.1630456788510686</v>
      </c>
      <c r="DM283" s="7">
        <f t="shared" si="397"/>
        <v>1.1620925518771119</v>
      </c>
      <c r="DN283" s="7">
        <f t="shared" si="398"/>
        <v>1.1611394249031552</v>
      </c>
      <c r="DO283" s="7">
        <f t="shared" si="398"/>
        <v>1.1601862979291986</v>
      </c>
      <c r="DP283" s="7">
        <f t="shared" si="398"/>
        <v>1.1592331709552421</v>
      </c>
      <c r="DQ283" s="7">
        <f t="shared" si="398"/>
        <v>1.1582800439812855</v>
      </c>
      <c r="DR283" s="7">
        <f t="shared" si="398"/>
        <v>1.1573269170073288</v>
      </c>
      <c r="DS283" s="7">
        <f t="shared" si="398"/>
        <v>1.1563737900333722</v>
      </c>
      <c r="DT283" s="7">
        <f t="shared" si="398"/>
        <v>1.1554206630594157</v>
      </c>
      <c r="DU283" s="7">
        <f t="shared" si="398"/>
        <v>1.154467536085459</v>
      </c>
      <c r="DV283" s="7">
        <f t="shared" si="398"/>
        <v>1.1535144091115024</v>
      </c>
      <c r="DW283" s="7">
        <f t="shared" si="398"/>
        <v>1.1525612821375457</v>
      </c>
      <c r="DX283" s="7">
        <f t="shared" si="398"/>
        <v>1.1516081551635891</v>
      </c>
      <c r="DY283" s="7">
        <f t="shared" si="398"/>
        <v>1.1506550281896326</v>
      </c>
      <c r="DZ283" s="7">
        <f t="shared" si="398"/>
        <v>1.1497019012156759</v>
      </c>
      <c r="EA283" s="7">
        <f t="shared" si="398"/>
        <v>1.1487487742417193</v>
      </c>
      <c r="EC283" s="1">
        <v>2.8</v>
      </c>
      <c r="ED283" s="4">
        <f t="shared" si="381"/>
        <v>1.25</v>
      </c>
      <c r="EE283" s="4">
        <f t="shared" si="382"/>
        <v>1.2495519070834527</v>
      </c>
      <c r="EF283" s="4">
        <f t="shared" si="383"/>
        <v>1.2451915027715472</v>
      </c>
      <c r="EG283" s="4">
        <f t="shared" si="384"/>
        <v>1.2384532090283518</v>
      </c>
      <c r="EH283" s="4">
        <f t="shared" si="385"/>
        <v>1.2249383826154481</v>
      </c>
      <c r="EI283" s="4">
        <f t="shared" si="386"/>
        <v>1.1981461484148792</v>
      </c>
      <c r="EJ283" s="4">
        <f t="shared" si="387"/>
        <v>1.1716238216166781</v>
      </c>
      <c r="EK283" s="4">
        <f t="shared" si="388"/>
        <v>1.1487487742417193</v>
      </c>
    </row>
    <row r="284" spans="16:141" x14ac:dyDescent="0.35">
      <c r="P284" s="1">
        <f t="shared" si="370"/>
        <v>2.81</v>
      </c>
      <c r="Q284" s="7">
        <f t="shared" ref="Q284:W293" si="399">TREND($ED284:$EE284,$ED$2:$EE$2,Q$2)</f>
        <v>1.25</v>
      </c>
      <c r="R284" s="7">
        <f t="shared" si="399"/>
        <v>1.24992905195488</v>
      </c>
      <c r="S284" s="7">
        <f t="shared" si="399"/>
        <v>1.24985810390976</v>
      </c>
      <c r="T284" s="7">
        <f t="shared" si="399"/>
        <v>1.2497871558646398</v>
      </c>
      <c r="U284" s="7">
        <f t="shared" si="399"/>
        <v>1.2497162078195199</v>
      </c>
      <c r="V284" s="7">
        <f t="shared" si="399"/>
        <v>1.2496452597743999</v>
      </c>
      <c r="W284" s="7">
        <f t="shared" si="399"/>
        <v>1.2495743117292799</v>
      </c>
      <c r="X284" s="7">
        <f t="shared" ref="X284:AI293" si="400">TREND($EE284:$EF284,$EE$2:$EF$2,X$2)</f>
        <v>1.2492212567839367</v>
      </c>
      <c r="Y284" s="7">
        <f t="shared" si="400"/>
        <v>1.2488682018385933</v>
      </c>
      <c r="Z284" s="7">
        <f t="shared" si="400"/>
        <v>1.24851514689325</v>
      </c>
      <c r="AA284" s="7">
        <f t="shared" si="400"/>
        <v>1.2481620919479068</v>
      </c>
      <c r="AB284" s="7">
        <f t="shared" si="400"/>
        <v>1.2478090370025636</v>
      </c>
      <c r="AC284" s="7">
        <f t="shared" si="400"/>
        <v>1.2474559820572204</v>
      </c>
      <c r="AD284" s="7">
        <f t="shared" si="400"/>
        <v>1.247102927111877</v>
      </c>
      <c r="AE284" s="7">
        <f t="shared" si="400"/>
        <v>1.2467498721665338</v>
      </c>
      <c r="AF284" s="7">
        <f t="shared" si="400"/>
        <v>1.2463968172211906</v>
      </c>
      <c r="AG284" s="7">
        <f t="shared" si="400"/>
        <v>1.2460437622758471</v>
      </c>
      <c r="AH284" s="7">
        <f t="shared" si="400"/>
        <v>1.2456907073305039</v>
      </c>
      <c r="AI284" s="7">
        <f t="shared" si="400"/>
        <v>1.2453376523851607</v>
      </c>
      <c r="AJ284" s="7">
        <f t="shared" ref="AJ284:AU293" si="401">TREND($EF284:$EG284,$EF$2:$EG$2,AJ$2)</f>
        <v>1.2447955854430781</v>
      </c>
      <c r="AK284" s="7">
        <f t="shared" si="401"/>
        <v>1.2442535185009955</v>
      </c>
      <c r="AL284" s="7">
        <f t="shared" si="401"/>
        <v>1.2437114515589129</v>
      </c>
      <c r="AM284" s="7">
        <f t="shared" si="401"/>
        <v>1.2431693846168301</v>
      </c>
      <c r="AN284" s="7">
        <f t="shared" si="401"/>
        <v>1.2426273176747475</v>
      </c>
      <c r="AO284" s="7">
        <f t="shared" si="401"/>
        <v>1.242085250732665</v>
      </c>
      <c r="AP284" s="7">
        <f t="shared" si="401"/>
        <v>1.2415431837905824</v>
      </c>
      <c r="AQ284" s="7">
        <f t="shared" si="401"/>
        <v>1.2410011168484998</v>
      </c>
      <c r="AR284" s="7">
        <f t="shared" si="401"/>
        <v>1.2404590499064172</v>
      </c>
      <c r="AS284" s="7">
        <f t="shared" si="401"/>
        <v>1.2399169829643344</v>
      </c>
      <c r="AT284" s="7">
        <f t="shared" si="401"/>
        <v>1.2393749160222518</v>
      </c>
      <c r="AU284" s="7">
        <f t="shared" si="401"/>
        <v>1.2388328490801692</v>
      </c>
      <c r="AV284" s="7">
        <f t="shared" ref="AV284:BG293" si="402">TREND($EG284:$EH284,$EG$2:$EH$2,AV$2)</f>
        <v>1.2377235538739049</v>
      </c>
      <c r="AW284" s="7">
        <f t="shared" si="402"/>
        <v>1.2366142586676407</v>
      </c>
      <c r="AX284" s="7">
        <f t="shared" si="402"/>
        <v>1.2355049634613764</v>
      </c>
      <c r="AY284" s="7">
        <f t="shared" si="402"/>
        <v>1.234395668255112</v>
      </c>
      <c r="AZ284" s="7">
        <f t="shared" si="402"/>
        <v>1.2332863730488479</v>
      </c>
      <c r="BA284" s="7">
        <f t="shared" si="402"/>
        <v>1.2321770778425836</v>
      </c>
      <c r="BB284" s="7">
        <f t="shared" si="402"/>
        <v>1.2310677826363192</v>
      </c>
      <c r="BC284" s="7">
        <f t="shared" si="402"/>
        <v>1.2299584874300551</v>
      </c>
      <c r="BD284" s="7">
        <f t="shared" si="402"/>
        <v>1.2288491922237907</v>
      </c>
      <c r="BE284" s="7">
        <f t="shared" si="402"/>
        <v>1.2277398970175264</v>
      </c>
      <c r="BF284" s="7">
        <f t="shared" si="402"/>
        <v>1.2266306018112623</v>
      </c>
      <c r="BG284" s="7">
        <f t="shared" si="402"/>
        <v>1.2255213066049979</v>
      </c>
      <c r="BH284" s="7">
        <f t="shared" ref="BH284:BQ293" si="403">TREND($EH284:$EI284,$EH$2:$EI$2,BH$2)</f>
        <v>1.2244143366685005</v>
      </c>
      <c r="BI284" s="7">
        <f t="shared" si="403"/>
        <v>1.2233073667320031</v>
      </c>
      <c r="BJ284" s="7">
        <f t="shared" si="403"/>
        <v>1.2222003967955057</v>
      </c>
      <c r="BK284" s="7">
        <f t="shared" si="403"/>
        <v>1.2210934268590083</v>
      </c>
      <c r="BL284" s="7">
        <f t="shared" si="403"/>
        <v>1.219986456922511</v>
      </c>
      <c r="BM284" s="7">
        <f t="shared" si="403"/>
        <v>1.2188794869860136</v>
      </c>
      <c r="BN284" s="7">
        <f t="shared" si="403"/>
        <v>1.2177725170495162</v>
      </c>
      <c r="BO284" s="7">
        <f t="shared" si="403"/>
        <v>1.2166655471130186</v>
      </c>
      <c r="BP284" s="7">
        <f t="shared" si="403"/>
        <v>1.2155585771765212</v>
      </c>
      <c r="BQ284" s="7">
        <f t="shared" si="403"/>
        <v>1.2144516072400238</v>
      </c>
      <c r="BR284" s="7">
        <f t="shared" ref="BR284:CE293" si="404">TREND($EH284:$EI284,$EH$2:$EI$2,BR$2)</f>
        <v>1.2133446373035264</v>
      </c>
      <c r="BS284" s="7">
        <f t="shared" si="404"/>
        <v>1.212237667367029</v>
      </c>
      <c r="BT284" s="7">
        <f t="shared" si="404"/>
        <v>1.2111306974305316</v>
      </c>
      <c r="BU284" s="7">
        <f t="shared" si="404"/>
        <v>1.2100237274940342</v>
      </c>
      <c r="BV284" s="7">
        <f t="shared" si="404"/>
        <v>1.2089167575575368</v>
      </c>
      <c r="BW284" s="7">
        <f t="shared" si="404"/>
        <v>1.2078097876210394</v>
      </c>
      <c r="BX284" s="7">
        <f t="shared" si="404"/>
        <v>1.206702817684542</v>
      </c>
      <c r="BY284" s="7">
        <f t="shared" si="404"/>
        <v>1.2055958477480446</v>
      </c>
      <c r="BZ284" s="7">
        <f t="shared" si="404"/>
        <v>1.204488877811547</v>
      </c>
      <c r="CA284" s="7">
        <f t="shared" si="404"/>
        <v>1.2033819078750496</v>
      </c>
      <c r="CB284" s="7">
        <f t="shared" si="404"/>
        <v>1.2022749379385522</v>
      </c>
      <c r="CC284" s="7">
        <f t="shared" si="404"/>
        <v>1.2011679680020548</v>
      </c>
      <c r="CD284" s="7">
        <f t="shared" si="404"/>
        <v>1.2000609980655574</v>
      </c>
      <c r="CE284" s="7">
        <f t="shared" si="404"/>
        <v>1.19895402812906</v>
      </c>
      <c r="CF284" s="7">
        <f t="shared" ref="CF284:CO293" si="405">TREND($EI284:$EJ284,$EI$2:$EJ$2,CF$2)</f>
        <v>1.1978567858062501</v>
      </c>
      <c r="CG284" s="7">
        <f t="shared" si="405"/>
        <v>1.1967595434834402</v>
      </c>
      <c r="CH284" s="7">
        <f t="shared" si="405"/>
        <v>1.19566230116063</v>
      </c>
      <c r="CI284" s="7">
        <f t="shared" si="405"/>
        <v>1.19456505883782</v>
      </c>
      <c r="CJ284" s="7">
        <f t="shared" si="405"/>
        <v>1.1934678165150101</v>
      </c>
      <c r="CK284" s="7">
        <f t="shared" si="405"/>
        <v>1.1923705741921999</v>
      </c>
      <c r="CL284" s="7">
        <f t="shared" si="405"/>
        <v>1.19127333186939</v>
      </c>
      <c r="CM284" s="7">
        <f t="shared" si="405"/>
        <v>1.1901760895465801</v>
      </c>
      <c r="CN284" s="7">
        <f t="shared" si="405"/>
        <v>1.1890788472237701</v>
      </c>
      <c r="CO284" s="7">
        <f t="shared" si="405"/>
        <v>1.1879816049009602</v>
      </c>
      <c r="CP284" s="7">
        <f t="shared" ref="CP284:DC293" si="406">TREND($EI284:$EJ284,$EI$2:$EJ$2,CP$2)</f>
        <v>1.18688436257815</v>
      </c>
      <c r="CQ284" s="7">
        <f t="shared" si="406"/>
        <v>1.1857871202553401</v>
      </c>
      <c r="CR284" s="7">
        <f t="shared" si="406"/>
        <v>1.1846898779325301</v>
      </c>
      <c r="CS284" s="7">
        <f t="shared" si="406"/>
        <v>1.1835926356097199</v>
      </c>
      <c r="CT284" s="7">
        <f t="shared" si="406"/>
        <v>1.18249539328691</v>
      </c>
      <c r="CU284" s="7">
        <f t="shared" si="406"/>
        <v>1.1813981509641001</v>
      </c>
      <c r="CV284" s="7">
        <f t="shared" si="406"/>
        <v>1.1803009086412901</v>
      </c>
      <c r="CW284" s="7">
        <f t="shared" si="406"/>
        <v>1.1792036663184802</v>
      </c>
      <c r="CX284" s="7">
        <f t="shared" si="406"/>
        <v>1.17810642399567</v>
      </c>
      <c r="CY284" s="7">
        <f t="shared" si="406"/>
        <v>1.1770091816728601</v>
      </c>
      <c r="CZ284" s="7">
        <f t="shared" si="406"/>
        <v>1.1759119393500501</v>
      </c>
      <c r="DA284" s="7">
        <f t="shared" si="406"/>
        <v>1.17481469702724</v>
      </c>
      <c r="DB284" s="7">
        <f t="shared" si="406"/>
        <v>1.17371745470443</v>
      </c>
      <c r="DC284" s="7">
        <f t="shared" si="406"/>
        <v>1.1726202123816201</v>
      </c>
      <c r="DD284" s="7">
        <f t="shared" ref="DD284:DM293" si="407">TREND($EJ284:$EK284,$EJ$2:$EK$2,DD$2)</f>
        <v>1.1716762121509459</v>
      </c>
      <c r="DE284" s="7">
        <f t="shared" si="407"/>
        <v>1.1707322119202719</v>
      </c>
      <c r="DF284" s="7">
        <f t="shared" si="407"/>
        <v>1.1697882116895977</v>
      </c>
      <c r="DG284" s="7">
        <f t="shared" si="407"/>
        <v>1.1688442114589237</v>
      </c>
      <c r="DH284" s="7">
        <f t="shared" si="407"/>
        <v>1.1679002112282495</v>
      </c>
      <c r="DI284" s="7">
        <f t="shared" si="407"/>
        <v>1.1669562109975755</v>
      </c>
      <c r="DJ284" s="7">
        <f t="shared" si="407"/>
        <v>1.1660122107669013</v>
      </c>
      <c r="DK284" s="7">
        <f t="shared" si="407"/>
        <v>1.1650682105362273</v>
      </c>
      <c r="DL284" s="7">
        <f t="shared" si="407"/>
        <v>1.1641242103055531</v>
      </c>
      <c r="DM284" s="7">
        <f t="shared" si="407"/>
        <v>1.1631802100748792</v>
      </c>
      <c r="DN284" s="7">
        <f t="shared" ref="DN284:EA293" si="408">TREND($EJ284:$EK284,$EJ$2:$EK$2,DN$2)</f>
        <v>1.1622362098442049</v>
      </c>
      <c r="DO284" s="7">
        <f t="shared" si="408"/>
        <v>1.161292209613531</v>
      </c>
      <c r="DP284" s="7">
        <f t="shared" si="408"/>
        <v>1.1603482093828568</v>
      </c>
      <c r="DQ284" s="7">
        <f t="shared" si="408"/>
        <v>1.1594042091521828</v>
      </c>
      <c r="DR284" s="7">
        <f t="shared" si="408"/>
        <v>1.1584602089215086</v>
      </c>
      <c r="DS284" s="7">
        <f t="shared" si="408"/>
        <v>1.1575162086908346</v>
      </c>
      <c r="DT284" s="7">
        <f t="shared" si="408"/>
        <v>1.1565722084601604</v>
      </c>
      <c r="DU284" s="7">
        <f t="shared" si="408"/>
        <v>1.1556282082294864</v>
      </c>
      <c r="DV284" s="7">
        <f t="shared" si="408"/>
        <v>1.1546842079988122</v>
      </c>
      <c r="DW284" s="7">
        <f t="shared" si="408"/>
        <v>1.1537402077681382</v>
      </c>
      <c r="DX284" s="7">
        <f t="shared" si="408"/>
        <v>1.152796207537464</v>
      </c>
      <c r="DY284" s="7">
        <f t="shared" si="408"/>
        <v>1.1518522073067901</v>
      </c>
      <c r="DZ284" s="7">
        <f t="shared" si="408"/>
        <v>1.1509082070761159</v>
      </c>
      <c r="EA284" s="7">
        <f t="shared" si="408"/>
        <v>1.1499642068454419</v>
      </c>
      <c r="EC284" s="1">
        <v>2.81</v>
      </c>
      <c r="ED284" s="4">
        <f t="shared" si="381"/>
        <v>1.25</v>
      </c>
      <c r="EE284" s="4">
        <f t="shared" si="382"/>
        <v>1.2495743117292799</v>
      </c>
      <c r="EF284" s="4">
        <f t="shared" si="383"/>
        <v>1.2453376523851607</v>
      </c>
      <c r="EG284" s="4">
        <f t="shared" si="384"/>
        <v>1.2388328490801692</v>
      </c>
      <c r="EH284" s="4">
        <f t="shared" si="385"/>
        <v>1.2255213066049979</v>
      </c>
      <c r="EI284" s="4">
        <f t="shared" si="386"/>
        <v>1.19895402812906</v>
      </c>
      <c r="EJ284" s="4">
        <f t="shared" si="387"/>
        <v>1.1726202123816201</v>
      </c>
      <c r="EK284" s="4">
        <f t="shared" si="388"/>
        <v>1.1499642068454419</v>
      </c>
    </row>
    <row r="285" spans="16:141" x14ac:dyDescent="0.35">
      <c r="P285" s="1">
        <f t="shared" si="370"/>
        <v>2.82</v>
      </c>
      <c r="Q285" s="7">
        <f t="shared" si="399"/>
        <v>1.25</v>
      </c>
      <c r="R285" s="7">
        <f t="shared" si="399"/>
        <v>1.2499327860625178</v>
      </c>
      <c r="S285" s="7">
        <f t="shared" si="399"/>
        <v>1.2498655721250358</v>
      </c>
      <c r="T285" s="7">
        <f t="shared" si="399"/>
        <v>1.2497983581875536</v>
      </c>
      <c r="U285" s="7">
        <f t="shared" si="399"/>
        <v>1.2497311442500716</v>
      </c>
      <c r="V285" s="7">
        <f t="shared" si="399"/>
        <v>1.2496639303125894</v>
      </c>
      <c r="W285" s="7">
        <f t="shared" si="399"/>
        <v>1.2495967163751074</v>
      </c>
      <c r="X285" s="7">
        <f t="shared" si="400"/>
        <v>1.2492539735104129</v>
      </c>
      <c r="Y285" s="7">
        <f t="shared" si="400"/>
        <v>1.2489112306457186</v>
      </c>
      <c r="Z285" s="7">
        <f t="shared" si="400"/>
        <v>1.2485684877810241</v>
      </c>
      <c r="AA285" s="7">
        <f t="shared" si="400"/>
        <v>1.2482257449163296</v>
      </c>
      <c r="AB285" s="7">
        <f t="shared" si="400"/>
        <v>1.2478830020516352</v>
      </c>
      <c r="AC285" s="7">
        <f t="shared" si="400"/>
        <v>1.2475402591869407</v>
      </c>
      <c r="AD285" s="7">
        <f t="shared" si="400"/>
        <v>1.2471975163222464</v>
      </c>
      <c r="AE285" s="7">
        <f t="shared" si="400"/>
        <v>1.2468547734575519</v>
      </c>
      <c r="AF285" s="7">
        <f t="shared" si="400"/>
        <v>1.2465120305928574</v>
      </c>
      <c r="AG285" s="7">
        <f t="shared" si="400"/>
        <v>1.2461692877281632</v>
      </c>
      <c r="AH285" s="7">
        <f t="shared" si="400"/>
        <v>1.2458265448634687</v>
      </c>
      <c r="AI285" s="7">
        <f t="shared" si="400"/>
        <v>1.2454838019987742</v>
      </c>
      <c r="AJ285" s="7">
        <f t="shared" si="401"/>
        <v>1.2449611925932085</v>
      </c>
      <c r="AK285" s="7">
        <f t="shared" si="401"/>
        <v>1.244438583187643</v>
      </c>
      <c r="AL285" s="7">
        <f t="shared" si="401"/>
        <v>1.2439159737820773</v>
      </c>
      <c r="AM285" s="7">
        <f t="shared" si="401"/>
        <v>1.2433933643765116</v>
      </c>
      <c r="AN285" s="7">
        <f t="shared" si="401"/>
        <v>1.2428707549709461</v>
      </c>
      <c r="AO285" s="7">
        <f t="shared" si="401"/>
        <v>1.2423481455653804</v>
      </c>
      <c r="AP285" s="7">
        <f t="shared" si="401"/>
        <v>1.2418255361598147</v>
      </c>
      <c r="AQ285" s="7">
        <f t="shared" si="401"/>
        <v>1.2413029267542492</v>
      </c>
      <c r="AR285" s="7">
        <f t="shared" si="401"/>
        <v>1.2407803173486835</v>
      </c>
      <c r="AS285" s="7">
        <f t="shared" si="401"/>
        <v>1.2402577079431178</v>
      </c>
      <c r="AT285" s="7">
        <f t="shared" si="401"/>
        <v>1.2397350985375524</v>
      </c>
      <c r="AU285" s="7">
        <f t="shared" si="401"/>
        <v>1.2392124891319867</v>
      </c>
      <c r="AV285" s="7">
        <f t="shared" si="402"/>
        <v>1.238120134253867</v>
      </c>
      <c r="AW285" s="7">
        <f t="shared" si="402"/>
        <v>1.2370277793757471</v>
      </c>
      <c r="AX285" s="7">
        <f t="shared" si="402"/>
        <v>1.2359354244976273</v>
      </c>
      <c r="AY285" s="7">
        <f t="shared" si="402"/>
        <v>1.2348430696195074</v>
      </c>
      <c r="AZ285" s="7">
        <f t="shared" si="402"/>
        <v>1.2337507147413875</v>
      </c>
      <c r="BA285" s="7">
        <f t="shared" si="402"/>
        <v>1.2326583598632674</v>
      </c>
      <c r="BB285" s="7">
        <f t="shared" si="402"/>
        <v>1.2315660049851476</v>
      </c>
      <c r="BC285" s="7">
        <f t="shared" si="402"/>
        <v>1.2304736501070277</v>
      </c>
      <c r="BD285" s="7">
        <f t="shared" si="402"/>
        <v>1.2293812952289078</v>
      </c>
      <c r="BE285" s="7">
        <f t="shared" si="402"/>
        <v>1.2282889403507879</v>
      </c>
      <c r="BF285" s="7">
        <f t="shared" si="402"/>
        <v>1.2271965854726681</v>
      </c>
      <c r="BG285" s="7">
        <f t="shared" si="402"/>
        <v>1.2261042305945482</v>
      </c>
      <c r="BH285" s="7">
        <f t="shared" si="403"/>
        <v>1.2250066338132435</v>
      </c>
      <c r="BI285" s="7">
        <f t="shared" si="403"/>
        <v>1.223909037031939</v>
      </c>
      <c r="BJ285" s="7">
        <f t="shared" si="403"/>
        <v>1.2228114402506345</v>
      </c>
      <c r="BK285" s="7">
        <f t="shared" si="403"/>
        <v>1.22171384346933</v>
      </c>
      <c r="BL285" s="7">
        <f t="shared" si="403"/>
        <v>1.2206162466880257</v>
      </c>
      <c r="BM285" s="7">
        <f t="shared" si="403"/>
        <v>1.2195186499067212</v>
      </c>
      <c r="BN285" s="7">
        <f t="shared" si="403"/>
        <v>1.2184210531254167</v>
      </c>
      <c r="BO285" s="7">
        <f t="shared" si="403"/>
        <v>1.2173234563441122</v>
      </c>
      <c r="BP285" s="7">
        <f t="shared" si="403"/>
        <v>1.2162258595628077</v>
      </c>
      <c r="BQ285" s="7">
        <f t="shared" si="403"/>
        <v>1.2151282627815032</v>
      </c>
      <c r="BR285" s="7">
        <f t="shared" si="404"/>
        <v>1.2140306660001987</v>
      </c>
      <c r="BS285" s="7">
        <f t="shared" si="404"/>
        <v>1.2129330692188942</v>
      </c>
      <c r="BT285" s="7">
        <f t="shared" si="404"/>
        <v>1.2118354724375899</v>
      </c>
      <c r="BU285" s="7">
        <f t="shared" si="404"/>
        <v>1.2107378756562854</v>
      </c>
      <c r="BV285" s="7">
        <f t="shared" si="404"/>
        <v>1.2096402788749809</v>
      </c>
      <c r="BW285" s="7">
        <f t="shared" si="404"/>
        <v>1.2085426820936764</v>
      </c>
      <c r="BX285" s="7">
        <f t="shared" si="404"/>
        <v>1.2074450853123719</v>
      </c>
      <c r="BY285" s="7">
        <f t="shared" si="404"/>
        <v>1.2063474885310674</v>
      </c>
      <c r="BZ285" s="7">
        <f t="shared" si="404"/>
        <v>1.2052498917497629</v>
      </c>
      <c r="CA285" s="7">
        <f t="shared" si="404"/>
        <v>1.2041522949684584</v>
      </c>
      <c r="CB285" s="7">
        <f t="shared" si="404"/>
        <v>1.2030546981871542</v>
      </c>
      <c r="CC285" s="7">
        <f t="shared" si="404"/>
        <v>1.2019571014058497</v>
      </c>
      <c r="CD285" s="7">
        <f t="shared" si="404"/>
        <v>1.2008595046245452</v>
      </c>
      <c r="CE285" s="7">
        <f t="shared" si="404"/>
        <v>1.1997619078432407</v>
      </c>
      <c r="CF285" s="7">
        <f t="shared" si="405"/>
        <v>1.1986725201475457</v>
      </c>
      <c r="CG285" s="7">
        <f t="shared" si="405"/>
        <v>1.1975831324518507</v>
      </c>
      <c r="CH285" s="7">
        <f t="shared" si="405"/>
        <v>1.1964937447561559</v>
      </c>
      <c r="CI285" s="7">
        <f t="shared" si="405"/>
        <v>1.1954043570604609</v>
      </c>
      <c r="CJ285" s="7">
        <f t="shared" si="405"/>
        <v>1.1943149693647659</v>
      </c>
      <c r="CK285" s="7">
        <f t="shared" si="405"/>
        <v>1.1932255816690709</v>
      </c>
      <c r="CL285" s="7">
        <f t="shared" si="405"/>
        <v>1.1921361939733761</v>
      </c>
      <c r="CM285" s="7">
        <f t="shared" si="405"/>
        <v>1.1910468062776811</v>
      </c>
      <c r="CN285" s="7">
        <f t="shared" si="405"/>
        <v>1.1899574185819861</v>
      </c>
      <c r="CO285" s="7">
        <f t="shared" si="405"/>
        <v>1.1888680308862911</v>
      </c>
      <c r="CP285" s="7">
        <f t="shared" si="406"/>
        <v>1.1877786431905963</v>
      </c>
      <c r="CQ285" s="7">
        <f t="shared" si="406"/>
        <v>1.1866892554949013</v>
      </c>
      <c r="CR285" s="7">
        <f t="shared" si="406"/>
        <v>1.1855998677992063</v>
      </c>
      <c r="CS285" s="7">
        <f t="shared" si="406"/>
        <v>1.1845104801035113</v>
      </c>
      <c r="CT285" s="7">
        <f t="shared" si="406"/>
        <v>1.1834210924078166</v>
      </c>
      <c r="CU285" s="7">
        <f t="shared" si="406"/>
        <v>1.1823317047121216</v>
      </c>
      <c r="CV285" s="7">
        <f t="shared" si="406"/>
        <v>1.1812423170164266</v>
      </c>
      <c r="CW285" s="7">
        <f t="shared" si="406"/>
        <v>1.1801529293207316</v>
      </c>
      <c r="CX285" s="7">
        <f t="shared" si="406"/>
        <v>1.1790635416250368</v>
      </c>
      <c r="CY285" s="7">
        <f t="shared" si="406"/>
        <v>1.1779741539293418</v>
      </c>
      <c r="CZ285" s="7">
        <f t="shared" si="406"/>
        <v>1.1768847662336468</v>
      </c>
      <c r="DA285" s="7">
        <f t="shared" si="406"/>
        <v>1.1757953785379518</v>
      </c>
      <c r="DB285" s="7">
        <f t="shared" si="406"/>
        <v>1.174705990842257</v>
      </c>
      <c r="DC285" s="7">
        <f t="shared" si="406"/>
        <v>1.173616603146562</v>
      </c>
      <c r="DD285" s="7">
        <f t="shared" si="407"/>
        <v>1.1726817296591705</v>
      </c>
      <c r="DE285" s="7">
        <f t="shared" si="407"/>
        <v>1.171746856171779</v>
      </c>
      <c r="DF285" s="7">
        <f t="shared" si="407"/>
        <v>1.1708119826843872</v>
      </c>
      <c r="DG285" s="7">
        <f t="shared" si="407"/>
        <v>1.1698771091969957</v>
      </c>
      <c r="DH285" s="7">
        <f t="shared" si="407"/>
        <v>1.1689422357096042</v>
      </c>
      <c r="DI285" s="7">
        <f t="shared" si="407"/>
        <v>1.1680073622222127</v>
      </c>
      <c r="DJ285" s="7">
        <f t="shared" si="407"/>
        <v>1.1670724887348212</v>
      </c>
      <c r="DK285" s="7">
        <f t="shared" si="407"/>
        <v>1.1661376152474294</v>
      </c>
      <c r="DL285" s="7">
        <f t="shared" si="407"/>
        <v>1.1652027417600379</v>
      </c>
      <c r="DM285" s="7">
        <f t="shared" si="407"/>
        <v>1.1642678682726464</v>
      </c>
      <c r="DN285" s="7">
        <f t="shared" si="408"/>
        <v>1.1633329947852549</v>
      </c>
      <c r="DO285" s="7">
        <f t="shared" si="408"/>
        <v>1.1623981212978634</v>
      </c>
      <c r="DP285" s="7">
        <f t="shared" si="408"/>
        <v>1.1614632478104716</v>
      </c>
      <c r="DQ285" s="7">
        <f t="shared" si="408"/>
        <v>1.1605283743230801</v>
      </c>
      <c r="DR285" s="7">
        <f t="shared" si="408"/>
        <v>1.1595935008356886</v>
      </c>
      <c r="DS285" s="7">
        <f t="shared" si="408"/>
        <v>1.1586586273482971</v>
      </c>
      <c r="DT285" s="7">
        <f t="shared" si="408"/>
        <v>1.1577237538609053</v>
      </c>
      <c r="DU285" s="7">
        <f t="shared" si="408"/>
        <v>1.1567888803735138</v>
      </c>
      <c r="DV285" s="7">
        <f t="shared" si="408"/>
        <v>1.1558540068861223</v>
      </c>
      <c r="DW285" s="7">
        <f t="shared" si="408"/>
        <v>1.1549191333987308</v>
      </c>
      <c r="DX285" s="7">
        <f t="shared" si="408"/>
        <v>1.1539842599113392</v>
      </c>
      <c r="DY285" s="7">
        <f t="shared" si="408"/>
        <v>1.1530493864239475</v>
      </c>
      <c r="DZ285" s="7">
        <f t="shared" si="408"/>
        <v>1.152114512936556</v>
      </c>
      <c r="EA285" s="7">
        <f t="shared" si="408"/>
        <v>1.1511796394491645</v>
      </c>
      <c r="EC285" s="1">
        <v>2.82</v>
      </c>
      <c r="ED285" s="4">
        <f t="shared" si="381"/>
        <v>1.25</v>
      </c>
      <c r="EE285" s="4">
        <f t="shared" si="382"/>
        <v>1.2495967163751074</v>
      </c>
      <c r="EF285" s="4">
        <f t="shared" si="383"/>
        <v>1.2454838019987742</v>
      </c>
      <c r="EG285" s="4">
        <f t="shared" si="384"/>
        <v>1.2392124891319867</v>
      </c>
      <c r="EH285" s="4">
        <f t="shared" si="385"/>
        <v>1.226104230594548</v>
      </c>
      <c r="EI285" s="4">
        <f t="shared" si="386"/>
        <v>1.1997619078432407</v>
      </c>
      <c r="EJ285" s="4">
        <f t="shared" si="387"/>
        <v>1.173616603146562</v>
      </c>
      <c r="EK285" s="4">
        <f t="shared" si="388"/>
        <v>1.1511796394491645</v>
      </c>
    </row>
    <row r="286" spans="16:141" x14ac:dyDescent="0.35">
      <c r="P286" s="1">
        <f t="shared" si="370"/>
        <v>2.83</v>
      </c>
      <c r="Q286" s="7">
        <f t="shared" si="399"/>
        <v>1.25</v>
      </c>
      <c r="R286" s="7">
        <f t="shared" si="399"/>
        <v>1.2499365201701558</v>
      </c>
      <c r="S286" s="7">
        <f t="shared" si="399"/>
        <v>1.2498730403403115</v>
      </c>
      <c r="T286" s="7">
        <f t="shared" si="399"/>
        <v>1.2498095605104673</v>
      </c>
      <c r="U286" s="7">
        <f t="shared" si="399"/>
        <v>1.2497460806806231</v>
      </c>
      <c r="V286" s="7">
        <f t="shared" si="399"/>
        <v>1.2496826008507789</v>
      </c>
      <c r="W286" s="7">
        <f t="shared" si="399"/>
        <v>1.2496191210209346</v>
      </c>
      <c r="X286" s="7">
        <f t="shared" si="400"/>
        <v>1.2492866902368891</v>
      </c>
      <c r="Y286" s="7">
        <f t="shared" si="400"/>
        <v>1.2489542594528436</v>
      </c>
      <c r="Z286" s="7">
        <f t="shared" si="400"/>
        <v>1.248621828668798</v>
      </c>
      <c r="AA286" s="7">
        <f t="shared" si="400"/>
        <v>1.2482893978847522</v>
      </c>
      <c r="AB286" s="7">
        <f t="shared" si="400"/>
        <v>1.2479569671007067</v>
      </c>
      <c r="AC286" s="7">
        <f t="shared" si="400"/>
        <v>1.2476245363166611</v>
      </c>
      <c r="AD286" s="7">
        <f t="shared" si="400"/>
        <v>1.2472921055326156</v>
      </c>
      <c r="AE286" s="7">
        <f t="shared" si="400"/>
        <v>1.2469596747485701</v>
      </c>
      <c r="AF286" s="7">
        <f t="shared" si="400"/>
        <v>1.2466272439645243</v>
      </c>
      <c r="AG286" s="7">
        <f t="shared" si="400"/>
        <v>1.2462948131804787</v>
      </c>
      <c r="AH286" s="7">
        <f t="shared" si="400"/>
        <v>1.2459623823964332</v>
      </c>
      <c r="AI286" s="7">
        <f t="shared" si="400"/>
        <v>1.2456299516123877</v>
      </c>
      <c r="AJ286" s="7">
        <f t="shared" si="401"/>
        <v>1.2451267997433391</v>
      </c>
      <c r="AK286" s="7">
        <f t="shared" si="401"/>
        <v>1.2446236478742905</v>
      </c>
      <c r="AL286" s="7">
        <f t="shared" si="401"/>
        <v>1.2441204960052419</v>
      </c>
      <c r="AM286" s="7">
        <f t="shared" si="401"/>
        <v>1.2436173441361931</v>
      </c>
      <c r="AN286" s="7">
        <f t="shared" si="401"/>
        <v>1.2431141922671445</v>
      </c>
      <c r="AO286" s="7">
        <f t="shared" si="401"/>
        <v>1.2426110403980959</v>
      </c>
      <c r="AP286" s="7">
        <f t="shared" si="401"/>
        <v>1.2421078885290473</v>
      </c>
      <c r="AQ286" s="7">
        <f t="shared" si="401"/>
        <v>1.2416047366599987</v>
      </c>
      <c r="AR286" s="7">
        <f t="shared" si="401"/>
        <v>1.2411015847909501</v>
      </c>
      <c r="AS286" s="7">
        <f t="shared" si="401"/>
        <v>1.2405984329219013</v>
      </c>
      <c r="AT286" s="7">
        <f t="shared" si="401"/>
        <v>1.2400952810528527</v>
      </c>
      <c r="AU286" s="7">
        <f t="shared" si="401"/>
        <v>1.2395921291838041</v>
      </c>
      <c r="AV286" s="7">
        <f t="shared" si="402"/>
        <v>1.2385167146338287</v>
      </c>
      <c r="AW286" s="7">
        <f t="shared" si="402"/>
        <v>1.2374413000838531</v>
      </c>
      <c r="AX286" s="7">
        <f t="shared" si="402"/>
        <v>1.2363658855338775</v>
      </c>
      <c r="AY286" s="7">
        <f t="shared" si="402"/>
        <v>1.2352904709839021</v>
      </c>
      <c r="AZ286" s="7">
        <f t="shared" si="402"/>
        <v>1.2342150564339267</v>
      </c>
      <c r="BA286" s="7">
        <f t="shared" si="402"/>
        <v>1.2331396418839511</v>
      </c>
      <c r="BB286" s="7">
        <f t="shared" si="402"/>
        <v>1.2320642273339755</v>
      </c>
      <c r="BC286" s="7">
        <f t="shared" si="402"/>
        <v>1.2309888127840001</v>
      </c>
      <c r="BD286" s="7">
        <f t="shared" si="402"/>
        <v>1.2299133982340247</v>
      </c>
      <c r="BE286" s="7">
        <f t="shared" si="402"/>
        <v>1.2288379836840491</v>
      </c>
      <c r="BF286" s="7">
        <f t="shared" si="402"/>
        <v>1.2277625691340734</v>
      </c>
      <c r="BG286" s="7">
        <f t="shared" si="402"/>
        <v>1.226687154584098</v>
      </c>
      <c r="BH286" s="7">
        <f t="shared" si="403"/>
        <v>1.2255989309579864</v>
      </c>
      <c r="BI286" s="7">
        <f t="shared" si="403"/>
        <v>1.2245107073318751</v>
      </c>
      <c r="BJ286" s="7">
        <f t="shared" si="403"/>
        <v>1.2234224837057635</v>
      </c>
      <c r="BK286" s="7">
        <f t="shared" si="403"/>
        <v>1.2223342600796518</v>
      </c>
      <c r="BL286" s="7">
        <f t="shared" si="403"/>
        <v>1.2212460364535405</v>
      </c>
      <c r="BM286" s="7">
        <f t="shared" si="403"/>
        <v>1.2201578128274289</v>
      </c>
      <c r="BN286" s="7">
        <f t="shared" si="403"/>
        <v>1.2190695892013172</v>
      </c>
      <c r="BO286" s="7">
        <f t="shared" si="403"/>
        <v>1.2179813655752059</v>
      </c>
      <c r="BP286" s="7">
        <f t="shared" si="403"/>
        <v>1.2168931419490943</v>
      </c>
      <c r="BQ286" s="7">
        <f t="shared" si="403"/>
        <v>1.2158049183229827</v>
      </c>
      <c r="BR286" s="7">
        <f t="shared" si="404"/>
        <v>1.2147166946968713</v>
      </c>
      <c r="BS286" s="7">
        <f t="shared" si="404"/>
        <v>1.2136284710707597</v>
      </c>
      <c r="BT286" s="7">
        <f t="shared" si="404"/>
        <v>1.2125402474446481</v>
      </c>
      <c r="BU286" s="7">
        <f t="shared" si="404"/>
        <v>1.2114520238185367</v>
      </c>
      <c r="BV286" s="7">
        <f t="shared" si="404"/>
        <v>1.2103638001924251</v>
      </c>
      <c r="BW286" s="7">
        <f t="shared" si="404"/>
        <v>1.2092755765663135</v>
      </c>
      <c r="BX286" s="7">
        <f t="shared" si="404"/>
        <v>1.2081873529402021</v>
      </c>
      <c r="BY286" s="7">
        <f t="shared" si="404"/>
        <v>1.2070991293140905</v>
      </c>
      <c r="BZ286" s="7">
        <f t="shared" si="404"/>
        <v>1.2060109056879789</v>
      </c>
      <c r="CA286" s="7">
        <f t="shared" si="404"/>
        <v>1.2049226820618675</v>
      </c>
      <c r="CB286" s="7">
        <f t="shared" si="404"/>
        <v>1.2038344584357559</v>
      </c>
      <c r="CC286" s="7">
        <f t="shared" si="404"/>
        <v>1.2027462348096443</v>
      </c>
      <c r="CD286" s="7">
        <f t="shared" si="404"/>
        <v>1.2016580111835329</v>
      </c>
      <c r="CE286" s="7">
        <f t="shared" si="404"/>
        <v>1.2005697875574213</v>
      </c>
      <c r="CF286" s="7">
        <f t="shared" si="405"/>
        <v>1.1994882544888414</v>
      </c>
      <c r="CG286" s="7">
        <f t="shared" si="405"/>
        <v>1.1984067214202616</v>
      </c>
      <c r="CH286" s="7">
        <f t="shared" si="405"/>
        <v>1.1973251883516816</v>
      </c>
      <c r="CI286" s="7">
        <f t="shared" si="405"/>
        <v>1.1962436552831017</v>
      </c>
      <c r="CJ286" s="7">
        <f t="shared" si="405"/>
        <v>1.1951621222145219</v>
      </c>
      <c r="CK286" s="7">
        <f t="shared" si="405"/>
        <v>1.1940805891459418</v>
      </c>
      <c r="CL286" s="7">
        <f t="shared" si="405"/>
        <v>1.192999056077362</v>
      </c>
      <c r="CM286" s="7">
        <f t="shared" si="405"/>
        <v>1.1919175230087822</v>
      </c>
      <c r="CN286" s="7">
        <f t="shared" si="405"/>
        <v>1.1908359899402023</v>
      </c>
      <c r="CO286" s="7">
        <f t="shared" si="405"/>
        <v>1.1897544568716225</v>
      </c>
      <c r="CP286" s="7">
        <f t="shared" si="406"/>
        <v>1.1886729238030425</v>
      </c>
      <c r="CQ286" s="7">
        <f t="shared" si="406"/>
        <v>1.1875913907344626</v>
      </c>
      <c r="CR286" s="7">
        <f t="shared" si="406"/>
        <v>1.1865098576658828</v>
      </c>
      <c r="CS286" s="7">
        <f t="shared" si="406"/>
        <v>1.1854283245973027</v>
      </c>
      <c r="CT286" s="7">
        <f t="shared" si="406"/>
        <v>1.1843467915287229</v>
      </c>
      <c r="CU286" s="7">
        <f t="shared" si="406"/>
        <v>1.1832652584601431</v>
      </c>
      <c r="CV286" s="7">
        <f t="shared" si="406"/>
        <v>1.1821837253915632</v>
      </c>
      <c r="CW286" s="7">
        <f t="shared" si="406"/>
        <v>1.1811021923229834</v>
      </c>
      <c r="CX286" s="7">
        <f t="shared" si="406"/>
        <v>1.1800206592544034</v>
      </c>
      <c r="CY286" s="7">
        <f t="shared" si="406"/>
        <v>1.1789391261858235</v>
      </c>
      <c r="CZ286" s="7">
        <f t="shared" si="406"/>
        <v>1.1778575931172437</v>
      </c>
      <c r="DA286" s="7">
        <f t="shared" si="406"/>
        <v>1.1767760600486636</v>
      </c>
      <c r="DB286" s="7">
        <f t="shared" si="406"/>
        <v>1.1756945269800838</v>
      </c>
      <c r="DC286" s="7">
        <f t="shared" si="406"/>
        <v>1.174612993911504</v>
      </c>
      <c r="DD286" s="7">
        <f t="shared" si="407"/>
        <v>1.1736872471673949</v>
      </c>
      <c r="DE286" s="7">
        <f t="shared" si="407"/>
        <v>1.1727615004232859</v>
      </c>
      <c r="DF286" s="7">
        <f t="shared" si="407"/>
        <v>1.1718357536791768</v>
      </c>
      <c r="DG286" s="7">
        <f t="shared" si="407"/>
        <v>1.1709100069350677</v>
      </c>
      <c r="DH286" s="7">
        <f t="shared" si="407"/>
        <v>1.1699842601909587</v>
      </c>
      <c r="DI286" s="7">
        <f t="shared" si="407"/>
        <v>1.1690585134468496</v>
      </c>
      <c r="DJ286" s="7">
        <f t="shared" si="407"/>
        <v>1.1681327667027408</v>
      </c>
      <c r="DK286" s="7">
        <f t="shared" si="407"/>
        <v>1.1672070199586317</v>
      </c>
      <c r="DL286" s="7">
        <f t="shared" si="407"/>
        <v>1.1662812732145227</v>
      </c>
      <c r="DM286" s="7">
        <f t="shared" si="407"/>
        <v>1.1653555264704136</v>
      </c>
      <c r="DN286" s="7">
        <f t="shared" si="408"/>
        <v>1.1644297797263046</v>
      </c>
      <c r="DO286" s="7">
        <f t="shared" si="408"/>
        <v>1.1635040329821955</v>
      </c>
      <c r="DP286" s="7">
        <f t="shared" si="408"/>
        <v>1.1625782862380865</v>
      </c>
      <c r="DQ286" s="7">
        <f t="shared" si="408"/>
        <v>1.1616525394939774</v>
      </c>
      <c r="DR286" s="7">
        <f t="shared" si="408"/>
        <v>1.1607267927498683</v>
      </c>
      <c r="DS286" s="7">
        <f t="shared" si="408"/>
        <v>1.1598010460057593</v>
      </c>
      <c r="DT286" s="7">
        <f t="shared" si="408"/>
        <v>1.1588752992616502</v>
      </c>
      <c r="DU286" s="7">
        <f t="shared" si="408"/>
        <v>1.1579495525175414</v>
      </c>
      <c r="DV286" s="7">
        <f t="shared" si="408"/>
        <v>1.1570238057734323</v>
      </c>
      <c r="DW286" s="7">
        <f t="shared" si="408"/>
        <v>1.1560980590293233</v>
      </c>
      <c r="DX286" s="7">
        <f t="shared" si="408"/>
        <v>1.1551723122852142</v>
      </c>
      <c r="DY286" s="7">
        <f t="shared" si="408"/>
        <v>1.1542465655411052</v>
      </c>
      <c r="DZ286" s="7">
        <f t="shared" si="408"/>
        <v>1.1533208187969961</v>
      </c>
      <c r="EA286" s="7">
        <f t="shared" si="408"/>
        <v>1.152395072052887</v>
      </c>
      <c r="EC286" s="1">
        <v>2.83</v>
      </c>
      <c r="ED286" s="4">
        <f t="shared" si="381"/>
        <v>1.25</v>
      </c>
      <c r="EE286" s="4">
        <f t="shared" si="382"/>
        <v>1.2496191210209346</v>
      </c>
      <c r="EF286" s="4">
        <f t="shared" si="383"/>
        <v>1.2456299516123877</v>
      </c>
      <c r="EG286" s="4">
        <f t="shared" si="384"/>
        <v>1.2395921291838041</v>
      </c>
      <c r="EH286" s="4">
        <f t="shared" si="385"/>
        <v>1.226687154584098</v>
      </c>
      <c r="EI286" s="4">
        <f t="shared" si="386"/>
        <v>1.2005697875574213</v>
      </c>
      <c r="EJ286" s="4">
        <f t="shared" si="387"/>
        <v>1.174612993911504</v>
      </c>
      <c r="EK286" s="4">
        <f t="shared" si="388"/>
        <v>1.152395072052887</v>
      </c>
    </row>
    <row r="287" spans="16:141" x14ac:dyDescent="0.35">
      <c r="P287" s="1">
        <f t="shared" si="370"/>
        <v>2.84</v>
      </c>
      <c r="Q287" s="7">
        <f t="shared" si="399"/>
        <v>1.2500000000000002</v>
      </c>
      <c r="R287" s="7">
        <f t="shared" si="399"/>
        <v>1.2499402542777938</v>
      </c>
      <c r="S287" s="7">
        <f t="shared" si="399"/>
        <v>1.2498805085555875</v>
      </c>
      <c r="T287" s="7">
        <f t="shared" si="399"/>
        <v>1.2498207628333811</v>
      </c>
      <c r="U287" s="7">
        <f t="shared" si="399"/>
        <v>1.2497610171111748</v>
      </c>
      <c r="V287" s="7">
        <f t="shared" si="399"/>
        <v>1.2497012713889684</v>
      </c>
      <c r="W287" s="7">
        <f t="shared" si="399"/>
        <v>1.2496415256667621</v>
      </c>
      <c r="X287" s="7">
        <f t="shared" si="400"/>
        <v>1.2493194069633651</v>
      </c>
      <c r="Y287" s="7">
        <f t="shared" si="400"/>
        <v>1.2489972882599685</v>
      </c>
      <c r="Z287" s="7">
        <f t="shared" si="400"/>
        <v>1.2486751695565717</v>
      </c>
      <c r="AA287" s="7">
        <f t="shared" si="400"/>
        <v>1.2483530508531748</v>
      </c>
      <c r="AB287" s="7">
        <f t="shared" si="400"/>
        <v>1.2480309321497782</v>
      </c>
      <c r="AC287" s="7">
        <f t="shared" si="400"/>
        <v>1.2477088134463814</v>
      </c>
      <c r="AD287" s="7">
        <f t="shared" si="400"/>
        <v>1.2473866947429846</v>
      </c>
      <c r="AE287" s="7">
        <f t="shared" si="400"/>
        <v>1.247064576039588</v>
      </c>
      <c r="AF287" s="7">
        <f t="shared" si="400"/>
        <v>1.2467424573361912</v>
      </c>
      <c r="AG287" s="7">
        <f t="shared" si="400"/>
        <v>1.2464203386327943</v>
      </c>
      <c r="AH287" s="7">
        <f t="shared" si="400"/>
        <v>1.2460982199293977</v>
      </c>
      <c r="AI287" s="7">
        <f t="shared" si="400"/>
        <v>1.2457761012260009</v>
      </c>
      <c r="AJ287" s="7">
        <f t="shared" si="401"/>
        <v>1.2452924068934694</v>
      </c>
      <c r="AK287" s="7">
        <f t="shared" si="401"/>
        <v>1.2448087125609379</v>
      </c>
      <c r="AL287" s="7">
        <f t="shared" si="401"/>
        <v>1.2443250182284062</v>
      </c>
      <c r="AM287" s="7">
        <f t="shared" si="401"/>
        <v>1.2438413238958748</v>
      </c>
      <c r="AN287" s="7">
        <f t="shared" si="401"/>
        <v>1.2433576295633431</v>
      </c>
      <c r="AO287" s="7">
        <f t="shared" si="401"/>
        <v>1.2428739352308114</v>
      </c>
      <c r="AP287" s="7">
        <f t="shared" si="401"/>
        <v>1.2423902408982799</v>
      </c>
      <c r="AQ287" s="7">
        <f t="shared" si="401"/>
        <v>1.2419065465657482</v>
      </c>
      <c r="AR287" s="7">
        <f t="shared" si="401"/>
        <v>1.2414228522332167</v>
      </c>
      <c r="AS287" s="7">
        <f t="shared" si="401"/>
        <v>1.240939157900685</v>
      </c>
      <c r="AT287" s="7">
        <f t="shared" si="401"/>
        <v>1.2404554635681535</v>
      </c>
      <c r="AU287" s="7">
        <f t="shared" si="401"/>
        <v>1.2399717692356218</v>
      </c>
      <c r="AV287" s="7">
        <f t="shared" si="402"/>
        <v>1.2389132950137904</v>
      </c>
      <c r="AW287" s="7">
        <f t="shared" si="402"/>
        <v>1.2378548207919593</v>
      </c>
      <c r="AX287" s="7">
        <f t="shared" si="402"/>
        <v>1.2367963465701282</v>
      </c>
      <c r="AY287" s="7">
        <f t="shared" si="402"/>
        <v>1.235737872348297</v>
      </c>
      <c r="AZ287" s="7">
        <f t="shared" si="402"/>
        <v>1.2346793981264659</v>
      </c>
      <c r="BA287" s="7">
        <f t="shared" si="402"/>
        <v>1.2336209239046347</v>
      </c>
      <c r="BB287" s="7">
        <f t="shared" si="402"/>
        <v>1.2325624496828036</v>
      </c>
      <c r="BC287" s="7">
        <f t="shared" si="402"/>
        <v>1.2315039754609725</v>
      </c>
      <c r="BD287" s="7">
        <f t="shared" si="402"/>
        <v>1.2304455012391413</v>
      </c>
      <c r="BE287" s="7">
        <f t="shared" si="402"/>
        <v>1.2293870270173102</v>
      </c>
      <c r="BF287" s="7">
        <f t="shared" si="402"/>
        <v>1.228328552795479</v>
      </c>
      <c r="BG287" s="7">
        <f t="shared" si="402"/>
        <v>1.2272700785736479</v>
      </c>
      <c r="BH287" s="7">
        <f t="shared" si="403"/>
        <v>1.2261912281027294</v>
      </c>
      <c r="BI287" s="7">
        <f t="shared" si="403"/>
        <v>1.2251123776318107</v>
      </c>
      <c r="BJ287" s="7">
        <f t="shared" si="403"/>
        <v>1.2240335271608922</v>
      </c>
      <c r="BK287" s="7">
        <f t="shared" si="403"/>
        <v>1.2229546766899735</v>
      </c>
      <c r="BL287" s="7">
        <f t="shared" si="403"/>
        <v>1.221875826219055</v>
      </c>
      <c r="BM287" s="7">
        <f t="shared" si="403"/>
        <v>1.2207969757481363</v>
      </c>
      <c r="BN287" s="7">
        <f t="shared" si="403"/>
        <v>1.2197181252772178</v>
      </c>
      <c r="BO287" s="7">
        <f t="shared" si="403"/>
        <v>1.2186392748062993</v>
      </c>
      <c r="BP287" s="7">
        <f t="shared" si="403"/>
        <v>1.2175604243353806</v>
      </c>
      <c r="BQ287" s="7">
        <f t="shared" si="403"/>
        <v>1.2164815738644621</v>
      </c>
      <c r="BR287" s="7">
        <f t="shared" si="404"/>
        <v>1.2154027233935434</v>
      </c>
      <c r="BS287" s="7">
        <f t="shared" si="404"/>
        <v>1.2143238729226249</v>
      </c>
      <c r="BT287" s="7">
        <f t="shared" si="404"/>
        <v>1.2132450224517064</v>
      </c>
      <c r="BU287" s="7">
        <f t="shared" si="404"/>
        <v>1.2121661719807877</v>
      </c>
      <c r="BV287" s="7">
        <f t="shared" si="404"/>
        <v>1.2110873215098692</v>
      </c>
      <c r="BW287" s="7">
        <f t="shared" si="404"/>
        <v>1.2100084710389505</v>
      </c>
      <c r="BX287" s="7">
        <f t="shared" si="404"/>
        <v>1.208929620568032</v>
      </c>
      <c r="BY287" s="7">
        <f t="shared" si="404"/>
        <v>1.2078507700971133</v>
      </c>
      <c r="BZ287" s="7">
        <f t="shared" si="404"/>
        <v>1.2067719196261948</v>
      </c>
      <c r="CA287" s="7">
        <f t="shared" si="404"/>
        <v>1.2056930691552763</v>
      </c>
      <c r="CB287" s="7">
        <f t="shared" si="404"/>
        <v>1.2046142186843576</v>
      </c>
      <c r="CC287" s="7">
        <f t="shared" si="404"/>
        <v>1.2035353682134391</v>
      </c>
      <c r="CD287" s="7">
        <f t="shared" si="404"/>
        <v>1.2024565177425204</v>
      </c>
      <c r="CE287" s="7">
        <f t="shared" si="404"/>
        <v>1.2013776672716019</v>
      </c>
      <c r="CF287" s="7">
        <f t="shared" si="405"/>
        <v>1.200303988830137</v>
      </c>
      <c r="CG287" s="7">
        <f t="shared" si="405"/>
        <v>1.1992303103886721</v>
      </c>
      <c r="CH287" s="7">
        <f t="shared" si="405"/>
        <v>1.1981566319472075</v>
      </c>
      <c r="CI287" s="7">
        <f t="shared" si="405"/>
        <v>1.1970829535057426</v>
      </c>
      <c r="CJ287" s="7">
        <f t="shared" si="405"/>
        <v>1.1960092750642777</v>
      </c>
      <c r="CK287" s="7">
        <f t="shared" si="405"/>
        <v>1.194935596622813</v>
      </c>
      <c r="CL287" s="7">
        <f t="shared" si="405"/>
        <v>1.1938619181813481</v>
      </c>
      <c r="CM287" s="7">
        <f t="shared" si="405"/>
        <v>1.1927882397398832</v>
      </c>
      <c r="CN287" s="7">
        <f t="shared" si="405"/>
        <v>1.1917145612984184</v>
      </c>
      <c r="CO287" s="7">
        <f t="shared" si="405"/>
        <v>1.1906408828569535</v>
      </c>
      <c r="CP287" s="7">
        <f t="shared" si="406"/>
        <v>1.1895672044154888</v>
      </c>
      <c r="CQ287" s="7">
        <f t="shared" si="406"/>
        <v>1.1884935259740239</v>
      </c>
      <c r="CR287" s="7">
        <f t="shared" si="406"/>
        <v>1.187419847532559</v>
      </c>
      <c r="CS287" s="7">
        <f t="shared" si="406"/>
        <v>1.1863461690910944</v>
      </c>
      <c r="CT287" s="7">
        <f t="shared" si="406"/>
        <v>1.1852724906496295</v>
      </c>
      <c r="CU287" s="7">
        <f t="shared" si="406"/>
        <v>1.1841988122081646</v>
      </c>
      <c r="CV287" s="7">
        <f t="shared" si="406"/>
        <v>1.1831251337666997</v>
      </c>
      <c r="CW287" s="7">
        <f t="shared" si="406"/>
        <v>1.1820514553252348</v>
      </c>
      <c r="CX287" s="7">
        <f t="shared" si="406"/>
        <v>1.1809777768837701</v>
      </c>
      <c r="CY287" s="7">
        <f t="shared" si="406"/>
        <v>1.1799040984423053</v>
      </c>
      <c r="CZ287" s="7">
        <f t="shared" si="406"/>
        <v>1.1788304200008404</v>
      </c>
      <c r="DA287" s="7">
        <f t="shared" si="406"/>
        <v>1.1777567415593757</v>
      </c>
      <c r="DB287" s="7">
        <f t="shared" si="406"/>
        <v>1.1766830631179108</v>
      </c>
      <c r="DC287" s="7">
        <f t="shared" si="406"/>
        <v>1.1756093846764459</v>
      </c>
      <c r="DD287" s="7">
        <f t="shared" si="407"/>
        <v>1.1746927646756193</v>
      </c>
      <c r="DE287" s="7">
        <f t="shared" si="407"/>
        <v>1.173776144674793</v>
      </c>
      <c r="DF287" s="7">
        <f t="shared" si="407"/>
        <v>1.1728595246739664</v>
      </c>
      <c r="DG287" s="7">
        <f t="shared" si="407"/>
        <v>1.17194290467314</v>
      </c>
      <c r="DH287" s="7">
        <f t="shared" si="407"/>
        <v>1.1710262846723134</v>
      </c>
      <c r="DI287" s="7">
        <f t="shared" si="407"/>
        <v>1.1701096646714868</v>
      </c>
      <c r="DJ287" s="7">
        <f t="shared" si="407"/>
        <v>1.1691930446706604</v>
      </c>
      <c r="DK287" s="7">
        <f t="shared" si="407"/>
        <v>1.1682764246698338</v>
      </c>
      <c r="DL287" s="7">
        <f t="shared" si="407"/>
        <v>1.1673598046690072</v>
      </c>
      <c r="DM287" s="7">
        <f t="shared" si="407"/>
        <v>1.1664431846681809</v>
      </c>
      <c r="DN287" s="7">
        <f t="shared" si="408"/>
        <v>1.1655265646673543</v>
      </c>
      <c r="DO287" s="7">
        <f t="shared" si="408"/>
        <v>1.1646099446665277</v>
      </c>
      <c r="DP287" s="7">
        <f t="shared" si="408"/>
        <v>1.1636933246657013</v>
      </c>
      <c r="DQ287" s="7">
        <f t="shared" si="408"/>
        <v>1.1627767046648747</v>
      </c>
      <c r="DR287" s="7">
        <f t="shared" si="408"/>
        <v>1.1618600846640483</v>
      </c>
      <c r="DS287" s="7">
        <f t="shared" si="408"/>
        <v>1.1609434646632217</v>
      </c>
      <c r="DT287" s="7">
        <f t="shared" si="408"/>
        <v>1.1600268446623951</v>
      </c>
      <c r="DU287" s="7">
        <f t="shared" si="408"/>
        <v>1.1591102246615688</v>
      </c>
      <c r="DV287" s="7">
        <f t="shared" si="408"/>
        <v>1.1581936046607422</v>
      </c>
      <c r="DW287" s="7">
        <f t="shared" si="408"/>
        <v>1.1572769846599158</v>
      </c>
      <c r="DX287" s="7">
        <f t="shared" si="408"/>
        <v>1.1563603646590892</v>
      </c>
      <c r="DY287" s="7">
        <f t="shared" si="408"/>
        <v>1.1554437446582626</v>
      </c>
      <c r="DZ287" s="7">
        <f t="shared" si="408"/>
        <v>1.1545271246574362</v>
      </c>
      <c r="EA287" s="7">
        <f t="shared" si="408"/>
        <v>1.1536105046566096</v>
      </c>
      <c r="EC287" s="1">
        <v>2.84</v>
      </c>
      <c r="ED287" s="4">
        <f t="shared" si="381"/>
        <v>1.25</v>
      </c>
      <c r="EE287" s="4">
        <f t="shared" si="382"/>
        <v>1.2496415256667619</v>
      </c>
      <c r="EF287" s="4">
        <f t="shared" si="383"/>
        <v>1.2457761012260009</v>
      </c>
      <c r="EG287" s="4">
        <f t="shared" si="384"/>
        <v>1.2399717692356216</v>
      </c>
      <c r="EH287" s="4">
        <f t="shared" si="385"/>
        <v>1.2272700785736479</v>
      </c>
      <c r="EI287" s="4">
        <f t="shared" si="386"/>
        <v>1.2013776672716019</v>
      </c>
      <c r="EJ287" s="4">
        <f t="shared" si="387"/>
        <v>1.1756093846764459</v>
      </c>
      <c r="EK287" s="4">
        <f t="shared" si="388"/>
        <v>1.1536105046566096</v>
      </c>
    </row>
    <row r="288" spans="16:141" x14ac:dyDescent="0.35">
      <c r="P288" s="1">
        <f t="shared" si="370"/>
        <v>2.85</v>
      </c>
      <c r="Q288" s="7">
        <f t="shared" si="399"/>
        <v>1.2500000000000002</v>
      </c>
      <c r="R288" s="7">
        <f t="shared" si="399"/>
        <v>1.2499439883854317</v>
      </c>
      <c r="S288" s="7">
        <f t="shared" si="399"/>
        <v>1.2498879767708633</v>
      </c>
      <c r="T288" s="7">
        <f t="shared" si="399"/>
        <v>1.2498319651562948</v>
      </c>
      <c r="U288" s="7">
        <f t="shared" si="399"/>
        <v>1.2497759535417265</v>
      </c>
      <c r="V288" s="7">
        <f t="shared" si="399"/>
        <v>1.2497199419271581</v>
      </c>
      <c r="W288" s="7">
        <f t="shared" si="399"/>
        <v>1.2496639303125896</v>
      </c>
      <c r="X288" s="7">
        <f t="shared" si="400"/>
        <v>1.2493521236898415</v>
      </c>
      <c r="Y288" s="7">
        <f t="shared" si="400"/>
        <v>1.2490403170670936</v>
      </c>
      <c r="Z288" s="7">
        <f t="shared" si="400"/>
        <v>1.2487285104443457</v>
      </c>
      <c r="AA288" s="7">
        <f t="shared" si="400"/>
        <v>1.2484167038215976</v>
      </c>
      <c r="AB288" s="7">
        <f t="shared" si="400"/>
        <v>1.2481048971988498</v>
      </c>
      <c r="AC288" s="7">
        <f t="shared" si="400"/>
        <v>1.2477930905761019</v>
      </c>
      <c r="AD288" s="7">
        <f t="shared" si="400"/>
        <v>1.247481283953354</v>
      </c>
      <c r="AE288" s="7">
        <f t="shared" si="400"/>
        <v>1.2471694773306061</v>
      </c>
      <c r="AF288" s="7">
        <f t="shared" si="400"/>
        <v>1.246857670707858</v>
      </c>
      <c r="AG288" s="7">
        <f t="shared" si="400"/>
        <v>1.2465458640851101</v>
      </c>
      <c r="AH288" s="7">
        <f t="shared" si="400"/>
        <v>1.2462340574623623</v>
      </c>
      <c r="AI288" s="7">
        <f t="shared" si="400"/>
        <v>1.2459222508396144</v>
      </c>
      <c r="AJ288" s="7">
        <f t="shared" si="401"/>
        <v>1.2454580140435998</v>
      </c>
      <c r="AK288" s="7">
        <f t="shared" si="401"/>
        <v>1.2449937772475852</v>
      </c>
      <c r="AL288" s="7">
        <f t="shared" si="401"/>
        <v>1.2445295404515706</v>
      </c>
      <c r="AM288" s="7">
        <f t="shared" si="401"/>
        <v>1.244065303655556</v>
      </c>
      <c r="AN288" s="7">
        <f t="shared" si="401"/>
        <v>1.2436010668595414</v>
      </c>
      <c r="AO288" s="7">
        <f t="shared" si="401"/>
        <v>1.2431368300635266</v>
      </c>
      <c r="AP288" s="7">
        <f t="shared" si="401"/>
        <v>1.242672593267512</v>
      </c>
      <c r="AQ288" s="7">
        <f t="shared" si="401"/>
        <v>1.2422083564714974</v>
      </c>
      <c r="AR288" s="7">
        <f t="shared" si="401"/>
        <v>1.2417441196754828</v>
      </c>
      <c r="AS288" s="7">
        <f t="shared" si="401"/>
        <v>1.2412798828794682</v>
      </c>
      <c r="AT288" s="7">
        <f t="shared" si="401"/>
        <v>1.2408156460834536</v>
      </c>
      <c r="AU288" s="7">
        <f t="shared" si="401"/>
        <v>1.240351409287439</v>
      </c>
      <c r="AV288" s="7">
        <f t="shared" si="402"/>
        <v>1.2393098753937526</v>
      </c>
      <c r="AW288" s="7">
        <f t="shared" si="402"/>
        <v>1.2382683415000657</v>
      </c>
      <c r="AX288" s="7">
        <f t="shared" si="402"/>
        <v>1.237226807606379</v>
      </c>
      <c r="AY288" s="7">
        <f t="shared" si="402"/>
        <v>1.2361852737126922</v>
      </c>
      <c r="AZ288" s="7">
        <f t="shared" si="402"/>
        <v>1.2351437398190055</v>
      </c>
      <c r="BA288" s="7">
        <f t="shared" si="402"/>
        <v>1.2341022059253186</v>
      </c>
      <c r="BB288" s="7">
        <f t="shared" si="402"/>
        <v>1.2330606720316319</v>
      </c>
      <c r="BC288" s="7">
        <f t="shared" si="402"/>
        <v>1.2320191381379453</v>
      </c>
      <c r="BD288" s="7">
        <f t="shared" si="402"/>
        <v>1.2309776042442584</v>
      </c>
      <c r="BE288" s="7">
        <f t="shared" si="402"/>
        <v>1.2299360703505717</v>
      </c>
      <c r="BF288" s="7">
        <f t="shared" si="402"/>
        <v>1.2288945364568848</v>
      </c>
      <c r="BG288" s="7">
        <f t="shared" si="402"/>
        <v>1.2278530025631982</v>
      </c>
      <c r="BH288" s="7">
        <f t="shared" si="403"/>
        <v>1.2267835252474724</v>
      </c>
      <c r="BI288" s="7">
        <f t="shared" si="403"/>
        <v>1.2257140479317468</v>
      </c>
      <c r="BJ288" s="7">
        <f t="shared" si="403"/>
        <v>1.2246445706160209</v>
      </c>
      <c r="BK288" s="7">
        <f t="shared" si="403"/>
        <v>1.2235750933002953</v>
      </c>
      <c r="BL288" s="7">
        <f t="shared" si="403"/>
        <v>1.2225056159845697</v>
      </c>
      <c r="BM288" s="7">
        <f t="shared" si="403"/>
        <v>1.2214361386688442</v>
      </c>
      <c r="BN288" s="7">
        <f t="shared" si="403"/>
        <v>1.2203666613531183</v>
      </c>
      <c r="BO288" s="7">
        <f t="shared" si="403"/>
        <v>1.2192971840373927</v>
      </c>
      <c r="BP288" s="7">
        <f t="shared" si="403"/>
        <v>1.2182277067216671</v>
      </c>
      <c r="BQ288" s="7">
        <f t="shared" si="403"/>
        <v>1.2171582294059415</v>
      </c>
      <c r="BR288" s="7">
        <f t="shared" si="404"/>
        <v>1.2160887520902159</v>
      </c>
      <c r="BS288" s="7">
        <f t="shared" si="404"/>
        <v>1.2150192747744901</v>
      </c>
      <c r="BT288" s="7">
        <f t="shared" si="404"/>
        <v>1.2139497974587645</v>
      </c>
      <c r="BU288" s="7">
        <f t="shared" si="404"/>
        <v>1.2128803201430389</v>
      </c>
      <c r="BV288" s="7">
        <f t="shared" si="404"/>
        <v>1.2118108428273133</v>
      </c>
      <c r="BW288" s="7">
        <f t="shared" si="404"/>
        <v>1.2107413655115877</v>
      </c>
      <c r="BX288" s="7">
        <f t="shared" si="404"/>
        <v>1.2096718881958619</v>
      </c>
      <c r="BY288" s="7">
        <f t="shared" si="404"/>
        <v>1.2086024108801363</v>
      </c>
      <c r="BZ288" s="7">
        <f t="shared" si="404"/>
        <v>1.2075329335644107</v>
      </c>
      <c r="CA288" s="7">
        <f t="shared" si="404"/>
        <v>1.2064634562486851</v>
      </c>
      <c r="CB288" s="7">
        <f t="shared" si="404"/>
        <v>1.2053939789329595</v>
      </c>
      <c r="CC288" s="7">
        <f t="shared" si="404"/>
        <v>1.2043245016172337</v>
      </c>
      <c r="CD288" s="7">
        <f t="shared" si="404"/>
        <v>1.2032550243015081</v>
      </c>
      <c r="CE288" s="7">
        <f t="shared" si="404"/>
        <v>1.2021855469857825</v>
      </c>
      <c r="CF288" s="7">
        <f t="shared" si="405"/>
        <v>1.2011197231714328</v>
      </c>
      <c r="CG288" s="7">
        <f t="shared" si="405"/>
        <v>1.2000538993570828</v>
      </c>
      <c r="CH288" s="7">
        <f t="shared" si="405"/>
        <v>1.1989880755427331</v>
      </c>
      <c r="CI288" s="7">
        <f t="shared" si="405"/>
        <v>1.1979222517283834</v>
      </c>
      <c r="CJ288" s="7">
        <f t="shared" si="405"/>
        <v>1.1968564279140335</v>
      </c>
      <c r="CK288" s="7">
        <f t="shared" si="405"/>
        <v>1.1957906040996837</v>
      </c>
      <c r="CL288" s="7">
        <f t="shared" si="405"/>
        <v>1.194724780285334</v>
      </c>
      <c r="CM288" s="7">
        <f t="shared" si="405"/>
        <v>1.1936589564709843</v>
      </c>
      <c r="CN288" s="7">
        <f t="shared" si="405"/>
        <v>1.1925931326566344</v>
      </c>
      <c r="CO288" s="7">
        <f t="shared" si="405"/>
        <v>1.1915273088422846</v>
      </c>
      <c r="CP288" s="7">
        <f t="shared" si="406"/>
        <v>1.1904614850279349</v>
      </c>
      <c r="CQ288" s="7">
        <f t="shared" si="406"/>
        <v>1.189395661213585</v>
      </c>
      <c r="CR288" s="7">
        <f t="shared" si="406"/>
        <v>1.1883298373992353</v>
      </c>
      <c r="CS288" s="7">
        <f t="shared" si="406"/>
        <v>1.1872640135848855</v>
      </c>
      <c r="CT288" s="7">
        <f t="shared" si="406"/>
        <v>1.1861981897705356</v>
      </c>
      <c r="CU288" s="7">
        <f t="shared" si="406"/>
        <v>1.1851323659561859</v>
      </c>
      <c r="CV288" s="7">
        <f t="shared" si="406"/>
        <v>1.1840665421418362</v>
      </c>
      <c r="CW288" s="7">
        <f t="shared" si="406"/>
        <v>1.1830007183274864</v>
      </c>
      <c r="CX288" s="7">
        <f t="shared" si="406"/>
        <v>1.1819348945131365</v>
      </c>
      <c r="CY288" s="7">
        <f t="shared" si="406"/>
        <v>1.1808690706987868</v>
      </c>
      <c r="CZ288" s="7">
        <f t="shared" si="406"/>
        <v>1.1798032468844371</v>
      </c>
      <c r="DA288" s="7">
        <f t="shared" si="406"/>
        <v>1.1787374230700871</v>
      </c>
      <c r="DB288" s="7">
        <f t="shared" si="406"/>
        <v>1.1776715992557374</v>
      </c>
      <c r="DC288" s="7">
        <f t="shared" si="406"/>
        <v>1.1766057754413877</v>
      </c>
      <c r="DD288" s="7">
        <f t="shared" si="407"/>
        <v>1.175698282183844</v>
      </c>
      <c r="DE288" s="7">
        <f t="shared" si="407"/>
        <v>1.1747907889262998</v>
      </c>
      <c r="DF288" s="7">
        <f t="shared" si="407"/>
        <v>1.1738832956687559</v>
      </c>
      <c r="DG288" s="7">
        <f t="shared" si="407"/>
        <v>1.172975802411212</v>
      </c>
      <c r="DH288" s="7">
        <f t="shared" si="407"/>
        <v>1.1720683091536679</v>
      </c>
      <c r="DI288" s="7">
        <f t="shared" si="407"/>
        <v>1.171160815896124</v>
      </c>
      <c r="DJ288" s="7">
        <f t="shared" si="407"/>
        <v>1.1702533226385801</v>
      </c>
      <c r="DK288" s="7">
        <f t="shared" si="407"/>
        <v>1.1693458293810362</v>
      </c>
      <c r="DL288" s="7">
        <f t="shared" si="407"/>
        <v>1.168438336123492</v>
      </c>
      <c r="DM288" s="7">
        <f t="shared" si="407"/>
        <v>1.1675308428659481</v>
      </c>
      <c r="DN288" s="7">
        <f t="shared" si="408"/>
        <v>1.1666233496084042</v>
      </c>
      <c r="DO288" s="7">
        <f t="shared" si="408"/>
        <v>1.1657158563508601</v>
      </c>
      <c r="DP288" s="7">
        <f t="shared" si="408"/>
        <v>1.1648083630933161</v>
      </c>
      <c r="DQ288" s="7">
        <f t="shared" si="408"/>
        <v>1.1639008698357722</v>
      </c>
      <c r="DR288" s="7">
        <f t="shared" si="408"/>
        <v>1.1629933765782283</v>
      </c>
      <c r="DS288" s="7">
        <f t="shared" si="408"/>
        <v>1.1620858833206842</v>
      </c>
      <c r="DT288" s="7">
        <f t="shared" si="408"/>
        <v>1.1611783900631403</v>
      </c>
      <c r="DU288" s="7">
        <f t="shared" si="408"/>
        <v>1.1602708968055964</v>
      </c>
      <c r="DV288" s="7">
        <f t="shared" si="408"/>
        <v>1.1593634035480522</v>
      </c>
      <c r="DW288" s="7">
        <f t="shared" si="408"/>
        <v>1.1584559102905083</v>
      </c>
      <c r="DX288" s="7">
        <f t="shared" si="408"/>
        <v>1.1575484170329644</v>
      </c>
      <c r="DY288" s="7">
        <f t="shared" si="408"/>
        <v>1.1566409237754203</v>
      </c>
      <c r="DZ288" s="7">
        <f t="shared" si="408"/>
        <v>1.1557334305178764</v>
      </c>
      <c r="EA288" s="7">
        <f t="shared" si="408"/>
        <v>1.1548259372603324</v>
      </c>
      <c r="EC288" s="1">
        <v>2.85</v>
      </c>
      <c r="ED288" s="4">
        <f t="shared" si="381"/>
        <v>1.25</v>
      </c>
      <c r="EE288" s="4">
        <f t="shared" si="382"/>
        <v>1.2496639303125894</v>
      </c>
      <c r="EF288" s="4">
        <f t="shared" si="383"/>
        <v>1.2459222508396144</v>
      </c>
      <c r="EG288" s="4">
        <f t="shared" si="384"/>
        <v>1.240351409287439</v>
      </c>
      <c r="EH288" s="4">
        <f t="shared" si="385"/>
        <v>1.227853002563198</v>
      </c>
      <c r="EI288" s="4">
        <f t="shared" si="386"/>
        <v>1.2021855469857825</v>
      </c>
      <c r="EJ288" s="4">
        <f t="shared" si="387"/>
        <v>1.1766057754413877</v>
      </c>
      <c r="EK288" s="4">
        <f t="shared" si="388"/>
        <v>1.1548259372603322</v>
      </c>
    </row>
    <row r="289" spans="16:141" x14ac:dyDescent="0.35">
      <c r="P289" s="1">
        <f t="shared" si="370"/>
        <v>2.86</v>
      </c>
      <c r="Q289" s="7">
        <f t="shared" si="399"/>
        <v>1.25</v>
      </c>
      <c r="R289" s="7">
        <f t="shared" si="399"/>
        <v>1.2499477224930695</v>
      </c>
      <c r="S289" s="7">
        <f t="shared" si="399"/>
        <v>1.2498954449861388</v>
      </c>
      <c r="T289" s="7">
        <f t="shared" si="399"/>
        <v>1.2498431674792083</v>
      </c>
      <c r="U289" s="7">
        <f t="shared" si="399"/>
        <v>1.2497908899722778</v>
      </c>
      <c r="V289" s="7">
        <f t="shared" si="399"/>
        <v>1.2497386124653471</v>
      </c>
      <c r="W289" s="7">
        <f t="shared" si="399"/>
        <v>1.2496863349584166</v>
      </c>
      <c r="X289" s="7">
        <f t="shared" si="400"/>
        <v>1.2493848404163175</v>
      </c>
      <c r="Y289" s="7">
        <f t="shared" si="400"/>
        <v>1.2490833458742185</v>
      </c>
      <c r="Z289" s="7">
        <f t="shared" si="400"/>
        <v>1.2487818513321194</v>
      </c>
      <c r="AA289" s="7">
        <f t="shared" si="400"/>
        <v>1.2484803567900205</v>
      </c>
      <c r="AB289" s="7">
        <f t="shared" si="400"/>
        <v>1.2481788622479213</v>
      </c>
      <c r="AC289" s="7">
        <f t="shared" si="400"/>
        <v>1.2478773677058221</v>
      </c>
      <c r="AD289" s="7">
        <f t="shared" si="400"/>
        <v>1.2475758731637232</v>
      </c>
      <c r="AE289" s="7">
        <f t="shared" si="400"/>
        <v>1.247274378621624</v>
      </c>
      <c r="AF289" s="7">
        <f t="shared" si="400"/>
        <v>1.2469728840795251</v>
      </c>
      <c r="AG289" s="7">
        <f t="shared" si="400"/>
        <v>1.246671389537426</v>
      </c>
      <c r="AH289" s="7">
        <f t="shared" si="400"/>
        <v>1.246369894995327</v>
      </c>
      <c r="AI289" s="7">
        <f t="shared" si="400"/>
        <v>1.2460684004532279</v>
      </c>
      <c r="AJ289" s="7">
        <f t="shared" si="401"/>
        <v>1.2456236211937304</v>
      </c>
      <c r="AK289" s="7">
        <f t="shared" si="401"/>
        <v>1.2451788419342327</v>
      </c>
      <c r="AL289" s="7">
        <f t="shared" si="401"/>
        <v>1.244734062674735</v>
      </c>
      <c r="AM289" s="7">
        <f t="shared" si="401"/>
        <v>1.2442892834152375</v>
      </c>
      <c r="AN289" s="7">
        <f t="shared" si="401"/>
        <v>1.24384450415574</v>
      </c>
      <c r="AO289" s="7">
        <f t="shared" si="401"/>
        <v>1.2433997248962423</v>
      </c>
      <c r="AP289" s="7">
        <f t="shared" si="401"/>
        <v>1.2429549456367446</v>
      </c>
      <c r="AQ289" s="7">
        <f t="shared" si="401"/>
        <v>1.2425101663772471</v>
      </c>
      <c r="AR289" s="7">
        <f t="shared" si="401"/>
        <v>1.2420653871177496</v>
      </c>
      <c r="AS289" s="7">
        <f t="shared" si="401"/>
        <v>1.2416206078582519</v>
      </c>
      <c r="AT289" s="7">
        <f t="shared" si="401"/>
        <v>1.2411758285987542</v>
      </c>
      <c r="AU289" s="7">
        <f t="shared" si="401"/>
        <v>1.2407310493392567</v>
      </c>
      <c r="AV289" s="7">
        <f t="shared" si="402"/>
        <v>1.2397064557737143</v>
      </c>
      <c r="AW289" s="7">
        <f t="shared" si="402"/>
        <v>1.2386818622081719</v>
      </c>
      <c r="AX289" s="7">
        <f t="shared" si="402"/>
        <v>1.2376572686426295</v>
      </c>
      <c r="AY289" s="7">
        <f t="shared" si="402"/>
        <v>1.2366326750770871</v>
      </c>
      <c r="AZ289" s="7">
        <f t="shared" si="402"/>
        <v>1.2356080815115447</v>
      </c>
      <c r="BA289" s="7">
        <f t="shared" si="402"/>
        <v>1.2345834879460025</v>
      </c>
      <c r="BB289" s="7">
        <f t="shared" si="402"/>
        <v>1.2335588943804601</v>
      </c>
      <c r="BC289" s="7">
        <f t="shared" si="402"/>
        <v>1.2325343008149177</v>
      </c>
      <c r="BD289" s="7">
        <f t="shared" si="402"/>
        <v>1.2315097072493753</v>
      </c>
      <c r="BE289" s="7">
        <f t="shared" si="402"/>
        <v>1.2304851136838328</v>
      </c>
      <c r="BF289" s="7">
        <f t="shared" si="402"/>
        <v>1.2294605201182904</v>
      </c>
      <c r="BG289" s="7">
        <f t="shared" si="402"/>
        <v>1.228435926552748</v>
      </c>
      <c r="BH289" s="7">
        <f t="shared" si="403"/>
        <v>1.2273758223922153</v>
      </c>
      <c r="BI289" s="7">
        <f t="shared" si="403"/>
        <v>1.2263157182316826</v>
      </c>
      <c r="BJ289" s="7">
        <f t="shared" si="403"/>
        <v>1.2252556140711499</v>
      </c>
      <c r="BK289" s="7">
        <f t="shared" si="403"/>
        <v>1.2241955099106172</v>
      </c>
      <c r="BL289" s="7">
        <f t="shared" si="403"/>
        <v>1.2231354057500845</v>
      </c>
      <c r="BM289" s="7">
        <f t="shared" si="403"/>
        <v>1.2220753015895518</v>
      </c>
      <c r="BN289" s="7">
        <f t="shared" si="403"/>
        <v>1.2210151974290191</v>
      </c>
      <c r="BO289" s="7">
        <f t="shared" si="403"/>
        <v>1.2199550932684864</v>
      </c>
      <c r="BP289" s="7">
        <f t="shared" si="403"/>
        <v>1.2188949891079537</v>
      </c>
      <c r="BQ289" s="7">
        <f t="shared" si="403"/>
        <v>1.217834884947421</v>
      </c>
      <c r="BR289" s="7">
        <f t="shared" si="404"/>
        <v>1.2167747807868885</v>
      </c>
      <c r="BS289" s="7">
        <f t="shared" si="404"/>
        <v>1.2157146766263556</v>
      </c>
      <c r="BT289" s="7">
        <f t="shared" si="404"/>
        <v>1.2146545724658231</v>
      </c>
      <c r="BU289" s="7">
        <f t="shared" si="404"/>
        <v>1.2135944683052904</v>
      </c>
      <c r="BV289" s="7">
        <f t="shared" si="404"/>
        <v>1.2125343641447577</v>
      </c>
      <c r="BW289" s="7">
        <f t="shared" si="404"/>
        <v>1.211474259984225</v>
      </c>
      <c r="BX289" s="7">
        <f t="shared" si="404"/>
        <v>1.2104141558236923</v>
      </c>
      <c r="BY289" s="7">
        <f t="shared" si="404"/>
        <v>1.2093540516631596</v>
      </c>
      <c r="BZ289" s="7">
        <f t="shared" si="404"/>
        <v>1.2082939475026269</v>
      </c>
      <c r="CA289" s="7">
        <f t="shared" si="404"/>
        <v>1.2072338433420942</v>
      </c>
      <c r="CB289" s="7">
        <f t="shared" si="404"/>
        <v>1.2061737391815615</v>
      </c>
      <c r="CC289" s="7">
        <f t="shared" si="404"/>
        <v>1.2051136350210288</v>
      </c>
      <c r="CD289" s="7">
        <f t="shared" si="404"/>
        <v>1.204053530860496</v>
      </c>
      <c r="CE289" s="7">
        <f t="shared" si="404"/>
        <v>1.2029934266999633</v>
      </c>
      <c r="CF289" s="7">
        <f t="shared" si="405"/>
        <v>1.2019354575127286</v>
      </c>
      <c r="CG289" s="7">
        <f t="shared" si="405"/>
        <v>1.2008774883254938</v>
      </c>
      <c r="CH289" s="7">
        <f t="shared" si="405"/>
        <v>1.1998195191382592</v>
      </c>
      <c r="CI289" s="7">
        <f t="shared" si="405"/>
        <v>1.1987615499510245</v>
      </c>
      <c r="CJ289" s="7">
        <f t="shared" si="405"/>
        <v>1.1977035807637897</v>
      </c>
      <c r="CK289" s="7">
        <f t="shared" si="405"/>
        <v>1.1966456115765549</v>
      </c>
      <c r="CL289" s="7">
        <f t="shared" si="405"/>
        <v>1.1955876423893201</v>
      </c>
      <c r="CM289" s="7">
        <f t="shared" si="405"/>
        <v>1.1945296732020854</v>
      </c>
      <c r="CN289" s="7">
        <f t="shared" si="405"/>
        <v>1.1934717040148506</v>
      </c>
      <c r="CO289" s="7">
        <f t="shared" si="405"/>
        <v>1.192413734827616</v>
      </c>
      <c r="CP289" s="7">
        <f t="shared" si="406"/>
        <v>1.1913557656403813</v>
      </c>
      <c r="CQ289" s="7">
        <f t="shared" si="406"/>
        <v>1.1902977964531465</v>
      </c>
      <c r="CR289" s="7">
        <f t="shared" si="406"/>
        <v>1.1892398272659117</v>
      </c>
      <c r="CS289" s="7">
        <f t="shared" si="406"/>
        <v>1.1881818580786769</v>
      </c>
      <c r="CT289" s="7">
        <f t="shared" si="406"/>
        <v>1.1871238888914424</v>
      </c>
      <c r="CU289" s="7">
        <f t="shared" si="406"/>
        <v>1.1860659197042076</v>
      </c>
      <c r="CV289" s="7">
        <f t="shared" si="406"/>
        <v>1.1850079505169728</v>
      </c>
      <c r="CW289" s="7">
        <f t="shared" si="406"/>
        <v>1.1839499813297381</v>
      </c>
      <c r="CX289" s="7">
        <f t="shared" si="406"/>
        <v>1.1828920121425033</v>
      </c>
      <c r="CY289" s="7">
        <f t="shared" si="406"/>
        <v>1.1818340429552685</v>
      </c>
      <c r="CZ289" s="7">
        <f t="shared" si="406"/>
        <v>1.1807760737680337</v>
      </c>
      <c r="DA289" s="7">
        <f t="shared" si="406"/>
        <v>1.1797181045807992</v>
      </c>
      <c r="DB289" s="7">
        <f t="shared" si="406"/>
        <v>1.1786601353935644</v>
      </c>
      <c r="DC289" s="7">
        <f t="shared" si="406"/>
        <v>1.1776021662063296</v>
      </c>
      <c r="DD289" s="7">
        <f t="shared" si="407"/>
        <v>1.1767037996920682</v>
      </c>
      <c r="DE289" s="7">
        <f t="shared" si="407"/>
        <v>1.1758054331778067</v>
      </c>
      <c r="DF289" s="7">
        <f t="shared" si="407"/>
        <v>1.1749070666635453</v>
      </c>
      <c r="DG289" s="7">
        <f t="shared" si="407"/>
        <v>1.1740087001492838</v>
      </c>
      <c r="DH289" s="7">
        <f t="shared" si="407"/>
        <v>1.1731103336350224</v>
      </c>
      <c r="DI289" s="7">
        <f t="shared" si="407"/>
        <v>1.1722119671207609</v>
      </c>
      <c r="DJ289" s="7">
        <f t="shared" si="407"/>
        <v>1.1713136006064995</v>
      </c>
      <c r="DK289" s="7">
        <f t="shared" si="407"/>
        <v>1.1704152340922378</v>
      </c>
      <c r="DL289" s="7">
        <f t="shared" si="407"/>
        <v>1.1695168675779763</v>
      </c>
      <c r="DM289" s="7">
        <f t="shared" si="407"/>
        <v>1.1686185010637149</v>
      </c>
      <c r="DN289" s="7">
        <f t="shared" si="408"/>
        <v>1.1677201345494534</v>
      </c>
      <c r="DO289" s="7">
        <f t="shared" si="408"/>
        <v>1.166821768035192</v>
      </c>
      <c r="DP289" s="7">
        <f t="shared" si="408"/>
        <v>1.1659234015209305</v>
      </c>
      <c r="DQ289" s="7">
        <f t="shared" si="408"/>
        <v>1.1650250350066691</v>
      </c>
      <c r="DR289" s="7">
        <f t="shared" si="408"/>
        <v>1.1641266684924076</v>
      </c>
      <c r="DS289" s="7">
        <f t="shared" si="408"/>
        <v>1.1632283019781462</v>
      </c>
      <c r="DT289" s="7">
        <f t="shared" si="408"/>
        <v>1.1623299354638847</v>
      </c>
      <c r="DU289" s="7">
        <f t="shared" si="408"/>
        <v>1.1614315689496233</v>
      </c>
      <c r="DV289" s="7">
        <f t="shared" si="408"/>
        <v>1.1605332024353618</v>
      </c>
      <c r="DW289" s="7">
        <f t="shared" si="408"/>
        <v>1.1596348359211004</v>
      </c>
      <c r="DX289" s="7">
        <f t="shared" si="408"/>
        <v>1.1587364694068389</v>
      </c>
      <c r="DY289" s="7">
        <f t="shared" si="408"/>
        <v>1.1578381028925775</v>
      </c>
      <c r="DZ289" s="7">
        <f t="shared" si="408"/>
        <v>1.156939736378316</v>
      </c>
      <c r="EA289" s="7">
        <f t="shared" si="408"/>
        <v>1.1560413698640546</v>
      </c>
      <c r="EC289" s="1">
        <v>2.86</v>
      </c>
      <c r="ED289" s="4">
        <f t="shared" si="381"/>
        <v>1.25</v>
      </c>
      <c r="EE289" s="4">
        <f t="shared" si="382"/>
        <v>1.2496863349584166</v>
      </c>
      <c r="EF289" s="4">
        <f t="shared" si="383"/>
        <v>1.2460684004532279</v>
      </c>
      <c r="EG289" s="4">
        <f t="shared" si="384"/>
        <v>1.2407310493392567</v>
      </c>
      <c r="EH289" s="4">
        <f t="shared" si="385"/>
        <v>1.228435926552748</v>
      </c>
      <c r="EI289" s="4">
        <f t="shared" si="386"/>
        <v>1.2029934266999633</v>
      </c>
      <c r="EJ289" s="4">
        <f t="shared" si="387"/>
        <v>1.1776021662063296</v>
      </c>
      <c r="EK289" s="4">
        <f t="shared" si="388"/>
        <v>1.1560413698640546</v>
      </c>
    </row>
    <row r="290" spans="16:141" x14ac:dyDescent="0.35">
      <c r="P290" s="1">
        <f t="shared" si="370"/>
        <v>2.87</v>
      </c>
      <c r="Q290" s="7">
        <f t="shared" si="399"/>
        <v>1.25</v>
      </c>
      <c r="R290" s="7">
        <f t="shared" si="399"/>
        <v>1.2499514566007073</v>
      </c>
      <c r="S290" s="7">
        <f t="shared" si="399"/>
        <v>1.2499029132014148</v>
      </c>
      <c r="T290" s="7">
        <f t="shared" si="399"/>
        <v>1.2498543698021221</v>
      </c>
      <c r="U290" s="7">
        <f t="shared" si="399"/>
        <v>1.2498058264028293</v>
      </c>
      <c r="V290" s="7">
        <f t="shared" si="399"/>
        <v>1.2497572830035368</v>
      </c>
      <c r="W290" s="7">
        <f t="shared" si="399"/>
        <v>1.2497087396042441</v>
      </c>
      <c r="X290" s="7">
        <f t="shared" si="400"/>
        <v>1.2494175571427941</v>
      </c>
      <c r="Y290" s="7">
        <f t="shared" si="400"/>
        <v>1.2491263746813439</v>
      </c>
      <c r="Z290" s="7">
        <f t="shared" si="400"/>
        <v>1.2488351922198937</v>
      </c>
      <c r="AA290" s="7">
        <f t="shared" si="400"/>
        <v>1.2485440097584435</v>
      </c>
      <c r="AB290" s="7">
        <f t="shared" si="400"/>
        <v>1.2482528272969933</v>
      </c>
      <c r="AC290" s="7">
        <f t="shared" si="400"/>
        <v>1.2479616448355428</v>
      </c>
      <c r="AD290" s="7">
        <f t="shared" si="400"/>
        <v>1.2476704623740926</v>
      </c>
      <c r="AE290" s="7">
        <f t="shared" si="400"/>
        <v>1.2473792799126424</v>
      </c>
      <c r="AF290" s="7">
        <f t="shared" si="400"/>
        <v>1.2470880974511922</v>
      </c>
      <c r="AG290" s="7">
        <f t="shared" si="400"/>
        <v>1.246796914989742</v>
      </c>
      <c r="AH290" s="7">
        <f t="shared" si="400"/>
        <v>1.2465057325282918</v>
      </c>
      <c r="AI290" s="7">
        <f t="shared" si="400"/>
        <v>1.2462145500668416</v>
      </c>
      <c r="AJ290" s="7">
        <f t="shared" si="401"/>
        <v>1.2457892283438607</v>
      </c>
      <c r="AK290" s="7">
        <f t="shared" si="401"/>
        <v>1.2453639066208801</v>
      </c>
      <c r="AL290" s="7">
        <f t="shared" si="401"/>
        <v>1.2449385848978995</v>
      </c>
      <c r="AM290" s="7">
        <f t="shared" si="401"/>
        <v>1.2445132631749189</v>
      </c>
      <c r="AN290" s="7">
        <f t="shared" si="401"/>
        <v>1.2440879414519384</v>
      </c>
      <c r="AO290" s="7">
        <f t="shared" si="401"/>
        <v>1.2436626197289578</v>
      </c>
      <c r="AP290" s="7">
        <f t="shared" si="401"/>
        <v>1.2432372980059772</v>
      </c>
      <c r="AQ290" s="7">
        <f t="shared" si="401"/>
        <v>1.2428119762829966</v>
      </c>
      <c r="AR290" s="7">
        <f t="shared" si="401"/>
        <v>1.242386654560016</v>
      </c>
      <c r="AS290" s="7">
        <f t="shared" si="401"/>
        <v>1.2419613328370354</v>
      </c>
      <c r="AT290" s="7">
        <f t="shared" si="401"/>
        <v>1.2415360111140548</v>
      </c>
      <c r="AU290" s="7">
        <f t="shared" si="401"/>
        <v>1.2411106893910742</v>
      </c>
      <c r="AV290" s="7">
        <f t="shared" si="402"/>
        <v>1.240103036153676</v>
      </c>
      <c r="AW290" s="7">
        <f t="shared" si="402"/>
        <v>1.2390953829162781</v>
      </c>
      <c r="AX290" s="7">
        <f t="shared" si="402"/>
        <v>1.2380877296788801</v>
      </c>
      <c r="AY290" s="7">
        <f t="shared" si="402"/>
        <v>1.237080076441482</v>
      </c>
      <c r="AZ290" s="7">
        <f t="shared" si="402"/>
        <v>1.2360724232040841</v>
      </c>
      <c r="BA290" s="7">
        <f t="shared" si="402"/>
        <v>1.2350647699666859</v>
      </c>
      <c r="BB290" s="7">
        <f t="shared" si="402"/>
        <v>1.234057116729288</v>
      </c>
      <c r="BC290" s="7">
        <f t="shared" si="402"/>
        <v>1.23304946349189</v>
      </c>
      <c r="BD290" s="7">
        <f t="shared" si="402"/>
        <v>1.2320418102544919</v>
      </c>
      <c r="BE290" s="7">
        <f t="shared" si="402"/>
        <v>1.231034157017094</v>
      </c>
      <c r="BF290" s="7">
        <f t="shared" si="402"/>
        <v>1.2300265037796958</v>
      </c>
      <c r="BG290" s="7">
        <f t="shared" si="402"/>
        <v>1.2290188505422979</v>
      </c>
      <c r="BH290" s="7">
        <f t="shared" si="403"/>
        <v>1.2279681195369583</v>
      </c>
      <c r="BI290" s="7">
        <f t="shared" si="403"/>
        <v>1.2269173885316187</v>
      </c>
      <c r="BJ290" s="7">
        <f t="shared" si="403"/>
        <v>1.2258666575262789</v>
      </c>
      <c r="BK290" s="7">
        <f t="shared" si="403"/>
        <v>1.2248159265209391</v>
      </c>
      <c r="BL290" s="7">
        <f t="shared" si="403"/>
        <v>1.2237651955155993</v>
      </c>
      <c r="BM290" s="7">
        <f t="shared" si="403"/>
        <v>1.2227144645102597</v>
      </c>
      <c r="BN290" s="7">
        <f t="shared" si="403"/>
        <v>1.2216637335049199</v>
      </c>
      <c r="BO290" s="7">
        <f t="shared" si="403"/>
        <v>1.22061300249958</v>
      </c>
      <c r="BP290" s="7">
        <f t="shared" si="403"/>
        <v>1.2195622714942405</v>
      </c>
      <c r="BQ290" s="7">
        <f t="shared" si="403"/>
        <v>1.2185115404889006</v>
      </c>
      <c r="BR290" s="7">
        <f t="shared" si="404"/>
        <v>1.2174608094835608</v>
      </c>
      <c r="BS290" s="7">
        <f t="shared" si="404"/>
        <v>1.216410078478221</v>
      </c>
      <c r="BT290" s="7">
        <f t="shared" si="404"/>
        <v>1.2153593474728814</v>
      </c>
      <c r="BU290" s="7">
        <f t="shared" si="404"/>
        <v>1.2143086164675416</v>
      </c>
      <c r="BV290" s="7">
        <f t="shared" si="404"/>
        <v>1.2132578854622018</v>
      </c>
      <c r="BW290" s="7">
        <f t="shared" si="404"/>
        <v>1.2122071544568622</v>
      </c>
      <c r="BX290" s="7">
        <f t="shared" si="404"/>
        <v>1.2111564234515224</v>
      </c>
      <c r="BY290" s="7">
        <f t="shared" si="404"/>
        <v>1.2101056924461826</v>
      </c>
      <c r="BZ290" s="7">
        <f t="shared" si="404"/>
        <v>1.209054961440843</v>
      </c>
      <c r="CA290" s="7">
        <f t="shared" si="404"/>
        <v>1.2080042304355032</v>
      </c>
      <c r="CB290" s="7">
        <f t="shared" si="404"/>
        <v>1.2069534994301634</v>
      </c>
      <c r="CC290" s="7">
        <f t="shared" si="404"/>
        <v>1.2059027684248236</v>
      </c>
      <c r="CD290" s="7">
        <f t="shared" si="404"/>
        <v>1.204852037419484</v>
      </c>
      <c r="CE290" s="7">
        <f t="shared" si="404"/>
        <v>1.2038013064141442</v>
      </c>
      <c r="CF290" s="7">
        <f t="shared" si="405"/>
        <v>1.2027511918540243</v>
      </c>
      <c r="CG290" s="7">
        <f t="shared" si="405"/>
        <v>1.2017010772939045</v>
      </c>
      <c r="CH290" s="7">
        <f t="shared" si="405"/>
        <v>1.2006509627337849</v>
      </c>
      <c r="CI290" s="7">
        <f t="shared" si="405"/>
        <v>1.1996008481736653</v>
      </c>
      <c r="CJ290" s="7">
        <f t="shared" si="405"/>
        <v>1.1985507336135455</v>
      </c>
      <c r="CK290" s="7">
        <f t="shared" si="405"/>
        <v>1.1975006190534259</v>
      </c>
      <c r="CL290" s="7">
        <f t="shared" si="405"/>
        <v>1.1964505044933063</v>
      </c>
      <c r="CM290" s="7">
        <f t="shared" si="405"/>
        <v>1.1954003899331864</v>
      </c>
      <c r="CN290" s="7">
        <f t="shared" si="405"/>
        <v>1.1943502753730668</v>
      </c>
      <c r="CO290" s="7">
        <f t="shared" si="405"/>
        <v>1.1933001608129472</v>
      </c>
      <c r="CP290" s="7">
        <f t="shared" si="406"/>
        <v>1.1922500462528274</v>
      </c>
      <c r="CQ290" s="7">
        <f t="shared" si="406"/>
        <v>1.1911999316927078</v>
      </c>
      <c r="CR290" s="7">
        <f t="shared" si="406"/>
        <v>1.1901498171325882</v>
      </c>
      <c r="CS290" s="7">
        <f t="shared" si="406"/>
        <v>1.1890997025724683</v>
      </c>
      <c r="CT290" s="7">
        <f t="shared" si="406"/>
        <v>1.1880495880123487</v>
      </c>
      <c r="CU290" s="7">
        <f t="shared" si="406"/>
        <v>1.1869994734522291</v>
      </c>
      <c r="CV290" s="7">
        <f t="shared" si="406"/>
        <v>1.1859493588921093</v>
      </c>
      <c r="CW290" s="7">
        <f t="shared" si="406"/>
        <v>1.1848992443319897</v>
      </c>
      <c r="CX290" s="7">
        <f t="shared" si="406"/>
        <v>1.1838491297718701</v>
      </c>
      <c r="CY290" s="7">
        <f t="shared" si="406"/>
        <v>1.1827990152117502</v>
      </c>
      <c r="CZ290" s="7">
        <f t="shared" si="406"/>
        <v>1.1817489006516306</v>
      </c>
      <c r="DA290" s="7">
        <f t="shared" si="406"/>
        <v>1.180698786091511</v>
      </c>
      <c r="DB290" s="7">
        <f t="shared" si="406"/>
        <v>1.1796486715313912</v>
      </c>
      <c r="DC290" s="7">
        <f t="shared" si="406"/>
        <v>1.1785985569712716</v>
      </c>
      <c r="DD290" s="7">
        <f t="shared" si="407"/>
        <v>1.1777093172002926</v>
      </c>
      <c r="DE290" s="7">
        <f t="shared" si="407"/>
        <v>1.1768200774293138</v>
      </c>
      <c r="DF290" s="7">
        <f t="shared" si="407"/>
        <v>1.1759308376583348</v>
      </c>
      <c r="DG290" s="7">
        <f t="shared" si="407"/>
        <v>1.1750415978873558</v>
      </c>
      <c r="DH290" s="7">
        <f t="shared" si="407"/>
        <v>1.1741523581163769</v>
      </c>
      <c r="DI290" s="7">
        <f t="shared" si="407"/>
        <v>1.1732631183453981</v>
      </c>
      <c r="DJ290" s="7">
        <f t="shared" si="407"/>
        <v>1.1723738785744191</v>
      </c>
      <c r="DK290" s="7">
        <f t="shared" si="407"/>
        <v>1.1714846388034401</v>
      </c>
      <c r="DL290" s="7">
        <f t="shared" si="407"/>
        <v>1.1705953990324613</v>
      </c>
      <c r="DM290" s="7">
        <f t="shared" si="407"/>
        <v>1.1697061592614824</v>
      </c>
      <c r="DN290" s="7">
        <f t="shared" si="408"/>
        <v>1.1688169194905034</v>
      </c>
      <c r="DO290" s="7">
        <f t="shared" si="408"/>
        <v>1.1679276797195244</v>
      </c>
      <c r="DP290" s="7">
        <f t="shared" si="408"/>
        <v>1.1670384399485456</v>
      </c>
      <c r="DQ290" s="7">
        <f t="shared" si="408"/>
        <v>1.1661492001775666</v>
      </c>
      <c r="DR290" s="7">
        <f t="shared" si="408"/>
        <v>1.1652599604065876</v>
      </c>
      <c r="DS290" s="7">
        <f t="shared" si="408"/>
        <v>1.1643707206356089</v>
      </c>
      <c r="DT290" s="7">
        <f t="shared" si="408"/>
        <v>1.1634814808646299</v>
      </c>
      <c r="DU290" s="7">
        <f t="shared" si="408"/>
        <v>1.1625922410936509</v>
      </c>
      <c r="DV290" s="7">
        <f t="shared" si="408"/>
        <v>1.1617030013226719</v>
      </c>
      <c r="DW290" s="7">
        <f t="shared" si="408"/>
        <v>1.1608137615516931</v>
      </c>
      <c r="DX290" s="7">
        <f t="shared" si="408"/>
        <v>1.1599245217807141</v>
      </c>
      <c r="DY290" s="7">
        <f t="shared" si="408"/>
        <v>1.1590352820097352</v>
      </c>
      <c r="DZ290" s="7">
        <f t="shared" si="408"/>
        <v>1.1581460422387564</v>
      </c>
      <c r="EA290" s="7">
        <f t="shared" si="408"/>
        <v>1.1572568024677774</v>
      </c>
      <c r="EC290" s="1">
        <v>2.87</v>
      </c>
      <c r="ED290" s="4">
        <f t="shared" si="381"/>
        <v>1.25</v>
      </c>
      <c r="EE290" s="4">
        <f t="shared" si="382"/>
        <v>1.2497087396042441</v>
      </c>
      <c r="EF290" s="4">
        <f t="shared" si="383"/>
        <v>1.2462145500668413</v>
      </c>
      <c r="EG290" s="4">
        <f t="shared" si="384"/>
        <v>1.2411106893910742</v>
      </c>
      <c r="EH290" s="4">
        <f t="shared" si="385"/>
        <v>1.2290188505422979</v>
      </c>
      <c r="EI290" s="4">
        <f t="shared" si="386"/>
        <v>1.203801306414144</v>
      </c>
      <c r="EJ290" s="4">
        <f t="shared" si="387"/>
        <v>1.1785985569712716</v>
      </c>
      <c r="EK290" s="4">
        <f t="shared" si="388"/>
        <v>1.1572568024677774</v>
      </c>
    </row>
    <row r="291" spans="16:141" x14ac:dyDescent="0.35">
      <c r="P291" s="1">
        <f t="shared" si="370"/>
        <v>2.88</v>
      </c>
      <c r="Q291" s="7">
        <f t="shared" si="399"/>
        <v>1.25</v>
      </c>
      <c r="R291" s="7">
        <f t="shared" si="399"/>
        <v>1.2499551907083453</v>
      </c>
      <c r="S291" s="7">
        <f t="shared" si="399"/>
        <v>1.2499103814166905</v>
      </c>
      <c r="T291" s="7">
        <f t="shared" si="399"/>
        <v>1.2498655721250356</v>
      </c>
      <c r="U291" s="7">
        <f t="shared" si="399"/>
        <v>1.2498207628333808</v>
      </c>
      <c r="V291" s="7">
        <f t="shared" si="399"/>
        <v>1.2497759535417261</v>
      </c>
      <c r="W291" s="7">
        <f t="shared" si="399"/>
        <v>1.2497311442500714</v>
      </c>
      <c r="X291" s="7">
        <f t="shared" si="400"/>
        <v>1.2494502738692701</v>
      </c>
      <c r="Y291" s="7">
        <f t="shared" si="400"/>
        <v>1.2491694034884688</v>
      </c>
      <c r="Z291" s="7">
        <f t="shared" si="400"/>
        <v>1.2488885331076673</v>
      </c>
      <c r="AA291" s="7">
        <f t="shared" si="400"/>
        <v>1.2486076627268661</v>
      </c>
      <c r="AB291" s="7">
        <f t="shared" si="400"/>
        <v>1.2483267923460646</v>
      </c>
      <c r="AC291" s="7">
        <f t="shared" si="400"/>
        <v>1.2480459219652631</v>
      </c>
      <c r="AD291" s="7">
        <f t="shared" si="400"/>
        <v>1.2477650515844618</v>
      </c>
      <c r="AE291" s="7">
        <f t="shared" si="400"/>
        <v>1.2474841812036603</v>
      </c>
      <c r="AF291" s="7">
        <f t="shared" si="400"/>
        <v>1.2472033108228591</v>
      </c>
      <c r="AG291" s="7">
        <f t="shared" si="400"/>
        <v>1.2469224404420576</v>
      </c>
      <c r="AH291" s="7">
        <f t="shared" si="400"/>
        <v>1.2466415700612563</v>
      </c>
      <c r="AI291" s="7">
        <f t="shared" si="400"/>
        <v>1.2463606996804548</v>
      </c>
      <c r="AJ291" s="7">
        <f t="shared" si="401"/>
        <v>1.2459548354939911</v>
      </c>
      <c r="AK291" s="7">
        <f t="shared" si="401"/>
        <v>1.2455489713075274</v>
      </c>
      <c r="AL291" s="7">
        <f t="shared" si="401"/>
        <v>1.2451431071210639</v>
      </c>
      <c r="AM291" s="7">
        <f t="shared" si="401"/>
        <v>1.2447372429346002</v>
      </c>
      <c r="AN291" s="7">
        <f t="shared" si="401"/>
        <v>1.2443313787481367</v>
      </c>
      <c r="AO291" s="7">
        <f t="shared" si="401"/>
        <v>1.2439255145616732</v>
      </c>
      <c r="AP291" s="7">
        <f t="shared" si="401"/>
        <v>1.2435196503752095</v>
      </c>
      <c r="AQ291" s="7">
        <f t="shared" si="401"/>
        <v>1.243113786188746</v>
      </c>
      <c r="AR291" s="7">
        <f t="shared" si="401"/>
        <v>1.2427079220022823</v>
      </c>
      <c r="AS291" s="7">
        <f t="shared" si="401"/>
        <v>1.2423020578158188</v>
      </c>
      <c r="AT291" s="7">
        <f t="shared" si="401"/>
        <v>1.2418961936293551</v>
      </c>
      <c r="AU291" s="7">
        <f t="shared" si="401"/>
        <v>1.2414903294428916</v>
      </c>
      <c r="AV291" s="7">
        <f t="shared" si="402"/>
        <v>1.2404996165336379</v>
      </c>
      <c r="AW291" s="7">
        <f t="shared" si="402"/>
        <v>1.2395089036243843</v>
      </c>
      <c r="AX291" s="7">
        <f t="shared" si="402"/>
        <v>1.2385181907151308</v>
      </c>
      <c r="AY291" s="7">
        <f t="shared" si="402"/>
        <v>1.2375274778058771</v>
      </c>
      <c r="AZ291" s="7">
        <f t="shared" si="402"/>
        <v>1.2365367648966235</v>
      </c>
      <c r="BA291" s="7">
        <f t="shared" si="402"/>
        <v>1.2355460519873698</v>
      </c>
      <c r="BB291" s="7">
        <f t="shared" si="402"/>
        <v>1.2345553390781161</v>
      </c>
      <c r="BC291" s="7">
        <f t="shared" si="402"/>
        <v>1.2335646261688624</v>
      </c>
      <c r="BD291" s="7">
        <f t="shared" si="402"/>
        <v>1.2325739132596087</v>
      </c>
      <c r="BE291" s="7">
        <f t="shared" si="402"/>
        <v>1.2315832003503553</v>
      </c>
      <c r="BF291" s="7">
        <f t="shared" si="402"/>
        <v>1.2305924874411016</v>
      </c>
      <c r="BG291" s="7">
        <f t="shared" si="402"/>
        <v>1.2296017745318479</v>
      </c>
      <c r="BH291" s="7">
        <f t="shared" si="403"/>
        <v>1.228560416681701</v>
      </c>
      <c r="BI291" s="7">
        <f t="shared" si="403"/>
        <v>1.2275190588315543</v>
      </c>
      <c r="BJ291" s="7">
        <f t="shared" si="403"/>
        <v>1.2264777009814076</v>
      </c>
      <c r="BK291" s="7">
        <f t="shared" si="403"/>
        <v>1.2254363431312607</v>
      </c>
      <c r="BL291" s="7">
        <f t="shared" si="403"/>
        <v>1.2243949852811138</v>
      </c>
      <c r="BM291" s="7">
        <f t="shared" si="403"/>
        <v>1.2233536274309671</v>
      </c>
      <c r="BN291" s="7">
        <f t="shared" si="403"/>
        <v>1.2223122695808204</v>
      </c>
      <c r="BO291" s="7">
        <f t="shared" si="403"/>
        <v>1.2212709117306735</v>
      </c>
      <c r="BP291" s="7">
        <f t="shared" si="403"/>
        <v>1.2202295538805266</v>
      </c>
      <c r="BQ291" s="7">
        <f t="shared" si="403"/>
        <v>1.2191881960303799</v>
      </c>
      <c r="BR291" s="7">
        <f t="shared" si="404"/>
        <v>1.2181468381802332</v>
      </c>
      <c r="BS291" s="7">
        <f t="shared" si="404"/>
        <v>1.2171054803300863</v>
      </c>
      <c r="BT291" s="7">
        <f t="shared" si="404"/>
        <v>1.2160641224799393</v>
      </c>
      <c r="BU291" s="7">
        <f t="shared" si="404"/>
        <v>1.2150227646297926</v>
      </c>
      <c r="BV291" s="7">
        <f t="shared" si="404"/>
        <v>1.2139814067796459</v>
      </c>
      <c r="BW291" s="7">
        <f t="shared" si="404"/>
        <v>1.212940048929499</v>
      </c>
      <c r="BX291" s="7">
        <f t="shared" si="404"/>
        <v>1.2118986910793521</v>
      </c>
      <c r="BY291" s="7">
        <f t="shared" si="404"/>
        <v>1.2108573332292054</v>
      </c>
      <c r="BZ291" s="7">
        <f t="shared" si="404"/>
        <v>1.2098159753790587</v>
      </c>
      <c r="CA291" s="7">
        <f t="shared" si="404"/>
        <v>1.2087746175289118</v>
      </c>
      <c r="CB291" s="7">
        <f t="shared" si="404"/>
        <v>1.2077332596787649</v>
      </c>
      <c r="CC291" s="7">
        <f t="shared" si="404"/>
        <v>1.2066919018286182</v>
      </c>
      <c r="CD291" s="7">
        <f t="shared" si="404"/>
        <v>1.2056505439784715</v>
      </c>
      <c r="CE291" s="7">
        <f t="shared" si="404"/>
        <v>1.2046091861283246</v>
      </c>
      <c r="CF291" s="7">
        <f t="shared" si="405"/>
        <v>1.2035669261953199</v>
      </c>
      <c r="CG291" s="7">
        <f t="shared" si="405"/>
        <v>1.2025246662623152</v>
      </c>
      <c r="CH291" s="7">
        <f t="shared" si="405"/>
        <v>1.2014824063293106</v>
      </c>
      <c r="CI291" s="7">
        <f t="shared" si="405"/>
        <v>1.2004401463963061</v>
      </c>
      <c r="CJ291" s="7">
        <f t="shared" si="405"/>
        <v>1.1993978864633015</v>
      </c>
      <c r="CK291" s="7">
        <f t="shared" si="405"/>
        <v>1.1983556265302968</v>
      </c>
      <c r="CL291" s="7">
        <f t="shared" si="405"/>
        <v>1.1973133665972922</v>
      </c>
      <c r="CM291" s="7">
        <f t="shared" si="405"/>
        <v>1.1962711066642875</v>
      </c>
      <c r="CN291" s="7">
        <f t="shared" si="405"/>
        <v>1.1952288467312828</v>
      </c>
      <c r="CO291" s="7">
        <f t="shared" si="405"/>
        <v>1.1941865867982782</v>
      </c>
      <c r="CP291" s="7">
        <f t="shared" si="406"/>
        <v>1.1931443268652735</v>
      </c>
      <c r="CQ291" s="7">
        <f t="shared" si="406"/>
        <v>1.1921020669322688</v>
      </c>
      <c r="CR291" s="7">
        <f t="shared" si="406"/>
        <v>1.1910598069992644</v>
      </c>
      <c r="CS291" s="7">
        <f t="shared" si="406"/>
        <v>1.1900175470662597</v>
      </c>
      <c r="CT291" s="7">
        <f t="shared" si="406"/>
        <v>1.1889752871332551</v>
      </c>
      <c r="CU291" s="7">
        <f t="shared" si="406"/>
        <v>1.1879330272002504</v>
      </c>
      <c r="CV291" s="7">
        <f t="shared" si="406"/>
        <v>1.1868907672672457</v>
      </c>
      <c r="CW291" s="7">
        <f t="shared" si="406"/>
        <v>1.1858485073342411</v>
      </c>
      <c r="CX291" s="7">
        <f t="shared" si="406"/>
        <v>1.1848062474012364</v>
      </c>
      <c r="CY291" s="7">
        <f t="shared" si="406"/>
        <v>1.183763987468232</v>
      </c>
      <c r="CZ291" s="7">
        <f t="shared" si="406"/>
        <v>1.1827217275352273</v>
      </c>
      <c r="DA291" s="7">
        <f t="shared" si="406"/>
        <v>1.1816794676022226</v>
      </c>
      <c r="DB291" s="7">
        <f t="shared" si="406"/>
        <v>1.180637207669218</v>
      </c>
      <c r="DC291" s="7">
        <f t="shared" si="406"/>
        <v>1.1795949477362133</v>
      </c>
      <c r="DD291" s="7">
        <f t="shared" si="407"/>
        <v>1.1787148347085168</v>
      </c>
      <c r="DE291" s="7">
        <f t="shared" si="407"/>
        <v>1.1778347216808205</v>
      </c>
      <c r="DF291" s="7">
        <f t="shared" si="407"/>
        <v>1.1769546086531242</v>
      </c>
      <c r="DG291" s="7">
        <f t="shared" si="407"/>
        <v>1.1760744956254277</v>
      </c>
      <c r="DH291" s="7">
        <f t="shared" si="407"/>
        <v>1.1751943825977313</v>
      </c>
      <c r="DI291" s="7">
        <f t="shared" si="407"/>
        <v>1.1743142695700348</v>
      </c>
      <c r="DJ291" s="7">
        <f t="shared" si="407"/>
        <v>1.1734341565423385</v>
      </c>
      <c r="DK291" s="7">
        <f t="shared" si="407"/>
        <v>1.172554043514642</v>
      </c>
      <c r="DL291" s="7">
        <f t="shared" si="407"/>
        <v>1.1716739304869457</v>
      </c>
      <c r="DM291" s="7">
        <f t="shared" si="407"/>
        <v>1.1707938174592494</v>
      </c>
      <c r="DN291" s="7">
        <f t="shared" si="408"/>
        <v>1.1699137044315528</v>
      </c>
      <c r="DO291" s="7">
        <f t="shared" si="408"/>
        <v>1.1690335914038565</v>
      </c>
      <c r="DP291" s="7">
        <f t="shared" si="408"/>
        <v>1.16815347837616</v>
      </c>
      <c r="DQ291" s="7">
        <f t="shared" si="408"/>
        <v>1.1672733653484637</v>
      </c>
      <c r="DR291" s="7">
        <f t="shared" si="408"/>
        <v>1.1663932523207674</v>
      </c>
      <c r="DS291" s="7">
        <f t="shared" si="408"/>
        <v>1.1655131392930709</v>
      </c>
      <c r="DT291" s="7">
        <f t="shared" si="408"/>
        <v>1.1646330262653746</v>
      </c>
      <c r="DU291" s="7">
        <f t="shared" si="408"/>
        <v>1.163752913237678</v>
      </c>
      <c r="DV291" s="7">
        <f t="shared" si="408"/>
        <v>1.1628728002099817</v>
      </c>
      <c r="DW291" s="7">
        <f t="shared" si="408"/>
        <v>1.1619926871822854</v>
      </c>
      <c r="DX291" s="7">
        <f t="shared" si="408"/>
        <v>1.1611125741545889</v>
      </c>
      <c r="DY291" s="7">
        <f t="shared" si="408"/>
        <v>1.1602324611268926</v>
      </c>
      <c r="DZ291" s="7">
        <f t="shared" si="408"/>
        <v>1.1593523480991961</v>
      </c>
      <c r="EA291" s="7">
        <f t="shared" si="408"/>
        <v>1.1584722350714998</v>
      </c>
      <c r="EC291" s="1">
        <v>2.88</v>
      </c>
      <c r="ED291" s="4">
        <f t="shared" si="381"/>
        <v>1.25</v>
      </c>
      <c r="EE291" s="4">
        <f t="shared" si="382"/>
        <v>1.2497311442500714</v>
      </c>
      <c r="EF291" s="4">
        <f t="shared" si="383"/>
        <v>1.2463606996804546</v>
      </c>
      <c r="EG291" s="4">
        <f t="shared" si="384"/>
        <v>1.2414903294428916</v>
      </c>
      <c r="EH291" s="4">
        <f t="shared" si="385"/>
        <v>1.2296017745318479</v>
      </c>
      <c r="EI291" s="4">
        <f t="shared" si="386"/>
        <v>1.2046091861283246</v>
      </c>
      <c r="EJ291" s="4">
        <f t="shared" si="387"/>
        <v>1.1795949477362133</v>
      </c>
      <c r="EK291" s="4">
        <f t="shared" si="388"/>
        <v>1.1584722350714998</v>
      </c>
    </row>
    <row r="292" spans="16:141" x14ac:dyDescent="0.35">
      <c r="P292" s="1">
        <f t="shared" si="370"/>
        <v>2.89</v>
      </c>
      <c r="Q292" s="7">
        <f t="shared" si="399"/>
        <v>1.2499999999999998</v>
      </c>
      <c r="R292" s="7">
        <f t="shared" si="399"/>
        <v>1.2499589248159828</v>
      </c>
      <c r="S292" s="7">
        <f t="shared" si="399"/>
        <v>1.2499178496319661</v>
      </c>
      <c r="T292" s="7">
        <f t="shared" si="399"/>
        <v>1.2498767744479493</v>
      </c>
      <c r="U292" s="7">
        <f t="shared" si="399"/>
        <v>1.2498356992639323</v>
      </c>
      <c r="V292" s="7">
        <f t="shared" si="399"/>
        <v>1.2497946240799154</v>
      </c>
      <c r="W292" s="7">
        <f t="shared" si="399"/>
        <v>1.2497535488958986</v>
      </c>
      <c r="X292" s="7">
        <f t="shared" si="400"/>
        <v>1.2494829905957463</v>
      </c>
      <c r="Y292" s="7">
        <f t="shared" si="400"/>
        <v>1.2492124322955938</v>
      </c>
      <c r="Z292" s="7">
        <f t="shared" si="400"/>
        <v>1.2489418739954412</v>
      </c>
      <c r="AA292" s="7">
        <f t="shared" si="400"/>
        <v>1.2486713156952887</v>
      </c>
      <c r="AB292" s="7">
        <f t="shared" si="400"/>
        <v>1.2484007573951361</v>
      </c>
      <c r="AC292" s="7">
        <f t="shared" si="400"/>
        <v>1.2481301990949834</v>
      </c>
      <c r="AD292" s="7">
        <f t="shared" si="400"/>
        <v>1.2478596407948308</v>
      </c>
      <c r="AE292" s="7">
        <f t="shared" si="400"/>
        <v>1.2475890824946783</v>
      </c>
      <c r="AF292" s="7">
        <f t="shared" si="400"/>
        <v>1.2473185241945257</v>
      </c>
      <c r="AG292" s="7">
        <f t="shared" si="400"/>
        <v>1.2470479658943732</v>
      </c>
      <c r="AH292" s="7">
        <f t="shared" si="400"/>
        <v>1.2467774075942206</v>
      </c>
      <c r="AI292" s="7">
        <f t="shared" si="400"/>
        <v>1.2465068492940681</v>
      </c>
      <c r="AJ292" s="7">
        <f t="shared" si="401"/>
        <v>1.2461204426441215</v>
      </c>
      <c r="AK292" s="7">
        <f t="shared" si="401"/>
        <v>1.2457340359941749</v>
      </c>
      <c r="AL292" s="7">
        <f t="shared" si="401"/>
        <v>1.2453476293442283</v>
      </c>
      <c r="AM292" s="7">
        <f t="shared" si="401"/>
        <v>1.2449612226942817</v>
      </c>
      <c r="AN292" s="7">
        <f t="shared" si="401"/>
        <v>1.2445748160443351</v>
      </c>
      <c r="AO292" s="7">
        <f t="shared" si="401"/>
        <v>1.2441884093943885</v>
      </c>
      <c r="AP292" s="7">
        <f t="shared" si="401"/>
        <v>1.2438020027444421</v>
      </c>
      <c r="AQ292" s="7">
        <f t="shared" si="401"/>
        <v>1.2434155960944955</v>
      </c>
      <c r="AR292" s="7">
        <f t="shared" si="401"/>
        <v>1.2430291894445489</v>
      </c>
      <c r="AS292" s="7">
        <f t="shared" si="401"/>
        <v>1.2426427827946023</v>
      </c>
      <c r="AT292" s="7">
        <f t="shared" si="401"/>
        <v>1.2422563761446557</v>
      </c>
      <c r="AU292" s="7">
        <f t="shared" si="401"/>
        <v>1.2418699694947091</v>
      </c>
      <c r="AV292" s="7">
        <f t="shared" si="402"/>
        <v>1.2408961969135999</v>
      </c>
      <c r="AW292" s="7">
        <f t="shared" si="402"/>
        <v>1.2399224243324904</v>
      </c>
      <c r="AX292" s="7">
        <f t="shared" si="402"/>
        <v>1.2389486517513812</v>
      </c>
      <c r="AY292" s="7">
        <f t="shared" si="402"/>
        <v>1.237974879170272</v>
      </c>
      <c r="AZ292" s="7">
        <f t="shared" si="402"/>
        <v>1.2370011065891628</v>
      </c>
      <c r="BA292" s="7">
        <f t="shared" si="402"/>
        <v>1.2360273340080536</v>
      </c>
      <c r="BB292" s="7">
        <f t="shared" si="402"/>
        <v>1.2350535614269442</v>
      </c>
      <c r="BC292" s="7">
        <f t="shared" si="402"/>
        <v>1.234079788845835</v>
      </c>
      <c r="BD292" s="7">
        <f t="shared" si="402"/>
        <v>1.2331060162647258</v>
      </c>
      <c r="BE292" s="7">
        <f t="shared" si="402"/>
        <v>1.2321322436836164</v>
      </c>
      <c r="BF292" s="7">
        <f t="shared" si="402"/>
        <v>1.2311584711025072</v>
      </c>
      <c r="BG292" s="7">
        <f t="shared" si="402"/>
        <v>1.230184698521398</v>
      </c>
      <c r="BH292" s="7">
        <f t="shared" si="403"/>
        <v>1.2291527138264442</v>
      </c>
      <c r="BI292" s="7">
        <f t="shared" si="403"/>
        <v>1.2281207291314904</v>
      </c>
      <c r="BJ292" s="7">
        <f t="shared" si="403"/>
        <v>1.2270887444365364</v>
      </c>
      <c r="BK292" s="7">
        <f t="shared" si="403"/>
        <v>1.2260567597415826</v>
      </c>
      <c r="BL292" s="7">
        <f t="shared" si="403"/>
        <v>1.2250247750466288</v>
      </c>
      <c r="BM292" s="7">
        <f t="shared" si="403"/>
        <v>1.2239927903516747</v>
      </c>
      <c r="BN292" s="7">
        <f t="shared" si="403"/>
        <v>1.2229608056567209</v>
      </c>
      <c r="BO292" s="7">
        <f t="shared" si="403"/>
        <v>1.2219288209617671</v>
      </c>
      <c r="BP292" s="7">
        <f t="shared" si="403"/>
        <v>1.2208968362668133</v>
      </c>
      <c r="BQ292" s="7">
        <f t="shared" si="403"/>
        <v>1.2198648515718595</v>
      </c>
      <c r="BR292" s="7">
        <f t="shared" si="404"/>
        <v>1.2188328668769055</v>
      </c>
      <c r="BS292" s="7">
        <f t="shared" si="404"/>
        <v>1.2178008821819517</v>
      </c>
      <c r="BT292" s="7">
        <f t="shared" si="404"/>
        <v>1.2167688974869979</v>
      </c>
      <c r="BU292" s="7">
        <f t="shared" si="404"/>
        <v>1.2157369127920439</v>
      </c>
      <c r="BV292" s="7">
        <f t="shared" si="404"/>
        <v>1.2147049280970901</v>
      </c>
      <c r="BW292" s="7">
        <f t="shared" si="404"/>
        <v>1.2136729434021363</v>
      </c>
      <c r="BX292" s="7">
        <f t="shared" si="404"/>
        <v>1.2126409587071825</v>
      </c>
      <c r="BY292" s="7">
        <f t="shared" si="404"/>
        <v>1.2116089740122287</v>
      </c>
      <c r="BZ292" s="7">
        <f t="shared" si="404"/>
        <v>1.2105769893172746</v>
      </c>
      <c r="CA292" s="7">
        <f t="shared" si="404"/>
        <v>1.2095450046223208</v>
      </c>
      <c r="CB292" s="7">
        <f t="shared" si="404"/>
        <v>1.208513019927367</v>
      </c>
      <c r="CC292" s="7">
        <f t="shared" si="404"/>
        <v>1.207481035232413</v>
      </c>
      <c r="CD292" s="7">
        <f t="shared" si="404"/>
        <v>1.2064490505374592</v>
      </c>
      <c r="CE292" s="7">
        <f t="shared" si="404"/>
        <v>1.2054170658425054</v>
      </c>
      <c r="CF292" s="7">
        <f t="shared" si="405"/>
        <v>1.2043826605366157</v>
      </c>
      <c r="CG292" s="7">
        <f t="shared" si="405"/>
        <v>1.2033482552307262</v>
      </c>
      <c r="CH292" s="7">
        <f t="shared" si="405"/>
        <v>1.2023138499248367</v>
      </c>
      <c r="CI292" s="7">
        <f t="shared" si="405"/>
        <v>1.201279444618947</v>
      </c>
      <c r="CJ292" s="7">
        <f t="shared" si="405"/>
        <v>1.2002450393130575</v>
      </c>
      <c r="CK292" s="7">
        <f t="shared" si="405"/>
        <v>1.1992106340071678</v>
      </c>
      <c r="CL292" s="7">
        <f t="shared" si="405"/>
        <v>1.1981762287012783</v>
      </c>
      <c r="CM292" s="7">
        <f t="shared" si="405"/>
        <v>1.1971418233953885</v>
      </c>
      <c r="CN292" s="7">
        <f t="shared" si="405"/>
        <v>1.1961074180894991</v>
      </c>
      <c r="CO292" s="7">
        <f t="shared" si="405"/>
        <v>1.1950730127836096</v>
      </c>
      <c r="CP292" s="7">
        <f t="shared" si="406"/>
        <v>1.1940386074777198</v>
      </c>
      <c r="CQ292" s="7">
        <f t="shared" si="406"/>
        <v>1.1930042021718303</v>
      </c>
      <c r="CR292" s="7">
        <f t="shared" si="406"/>
        <v>1.1919697968659406</v>
      </c>
      <c r="CS292" s="7">
        <f t="shared" si="406"/>
        <v>1.1909353915600511</v>
      </c>
      <c r="CT292" s="7">
        <f t="shared" si="406"/>
        <v>1.1899009862541616</v>
      </c>
      <c r="CU292" s="7">
        <f t="shared" si="406"/>
        <v>1.1888665809482719</v>
      </c>
      <c r="CV292" s="7">
        <f t="shared" si="406"/>
        <v>1.1878321756423824</v>
      </c>
      <c r="CW292" s="7">
        <f t="shared" si="406"/>
        <v>1.1867977703364927</v>
      </c>
      <c r="CX292" s="7">
        <f t="shared" si="406"/>
        <v>1.1857633650306032</v>
      </c>
      <c r="CY292" s="7">
        <f t="shared" si="406"/>
        <v>1.1847289597247135</v>
      </c>
      <c r="CZ292" s="7">
        <f t="shared" si="406"/>
        <v>1.183694554418824</v>
      </c>
      <c r="DA292" s="7">
        <f t="shared" si="406"/>
        <v>1.1826601491129345</v>
      </c>
      <c r="DB292" s="7">
        <f t="shared" si="406"/>
        <v>1.1816257438070448</v>
      </c>
      <c r="DC292" s="7">
        <f t="shared" si="406"/>
        <v>1.1805913385011553</v>
      </c>
      <c r="DD292" s="7">
        <f t="shared" si="407"/>
        <v>1.1797203522167414</v>
      </c>
      <c r="DE292" s="7">
        <f t="shared" si="407"/>
        <v>1.1788493659323276</v>
      </c>
      <c r="DF292" s="7">
        <f t="shared" si="407"/>
        <v>1.1779783796479137</v>
      </c>
      <c r="DG292" s="7">
        <f t="shared" si="407"/>
        <v>1.1771073933634999</v>
      </c>
      <c r="DH292" s="7">
        <f t="shared" si="407"/>
        <v>1.1762364070790861</v>
      </c>
      <c r="DI292" s="7">
        <f t="shared" si="407"/>
        <v>1.1753654207946722</v>
      </c>
      <c r="DJ292" s="7">
        <f t="shared" si="407"/>
        <v>1.1744944345102581</v>
      </c>
      <c r="DK292" s="7">
        <f t="shared" si="407"/>
        <v>1.1736234482258443</v>
      </c>
      <c r="DL292" s="7">
        <f t="shared" si="407"/>
        <v>1.1727524619414305</v>
      </c>
      <c r="DM292" s="7">
        <f t="shared" si="407"/>
        <v>1.1718814756570166</v>
      </c>
      <c r="DN292" s="7">
        <f t="shared" si="408"/>
        <v>1.1710104893726028</v>
      </c>
      <c r="DO292" s="7">
        <f t="shared" si="408"/>
        <v>1.1701395030881889</v>
      </c>
      <c r="DP292" s="7">
        <f t="shared" si="408"/>
        <v>1.1692685168037751</v>
      </c>
      <c r="DQ292" s="7">
        <f t="shared" si="408"/>
        <v>1.1683975305193612</v>
      </c>
      <c r="DR292" s="7">
        <f t="shared" si="408"/>
        <v>1.1675265442349474</v>
      </c>
      <c r="DS292" s="7">
        <f t="shared" si="408"/>
        <v>1.1666555579505336</v>
      </c>
      <c r="DT292" s="7">
        <f t="shared" si="408"/>
        <v>1.1657845716661197</v>
      </c>
      <c r="DU292" s="7">
        <f t="shared" si="408"/>
        <v>1.1649135853817059</v>
      </c>
      <c r="DV292" s="7">
        <f t="shared" si="408"/>
        <v>1.164042599097292</v>
      </c>
      <c r="DW292" s="7">
        <f t="shared" si="408"/>
        <v>1.163171612812878</v>
      </c>
      <c r="DX292" s="7">
        <f t="shared" si="408"/>
        <v>1.1623006265284641</v>
      </c>
      <c r="DY292" s="7">
        <f t="shared" si="408"/>
        <v>1.1614296402440503</v>
      </c>
      <c r="DZ292" s="7">
        <f t="shared" si="408"/>
        <v>1.1605586539596364</v>
      </c>
      <c r="EA292" s="7">
        <f t="shared" si="408"/>
        <v>1.1596876676752226</v>
      </c>
      <c r="EC292" s="1">
        <v>2.89</v>
      </c>
      <c r="ED292" s="4">
        <f t="shared" si="381"/>
        <v>1.25</v>
      </c>
      <c r="EE292" s="4">
        <f t="shared" si="382"/>
        <v>1.2497535488958988</v>
      </c>
      <c r="EF292" s="4">
        <f t="shared" si="383"/>
        <v>1.2465068492940681</v>
      </c>
      <c r="EG292" s="4">
        <f t="shared" si="384"/>
        <v>1.2418699694947091</v>
      </c>
      <c r="EH292" s="4">
        <f t="shared" si="385"/>
        <v>1.230184698521398</v>
      </c>
      <c r="EI292" s="4">
        <f t="shared" si="386"/>
        <v>1.2054170658425054</v>
      </c>
      <c r="EJ292" s="4">
        <f t="shared" si="387"/>
        <v>1.1805913385011553</v>
      </c>
      <c r="EK292" s="4">
        <f t="shared" si="388"/>
        <v>1.1596876676752226</v>
      </c>
    </row>
    <row r="293" spans="16:141" x14ac:dyDescent="0.35">
      <c r="P293" s="1">
        <f t="shared" si="370"/>
        <v>2.9</v>
      </c>
      <c r="Q293" s="7">
        <f t="shared" si="399"/>
        <v>1.25</v>
      </c>
      <c r="R293" s="7">
        <f t="shared" si="399"/>
        <v>1.249962658923621</v>
      </c>
      <c r="S293" s="7">
        <f t="shared" si="399"/>
        <v>1.249925317847242</v>
      </c>
      <c r="T293" s="7">
        <f t="shared" si="399"/>
        <v>1.2498879767708631</v>
      </c>
      <c r="U293" s="7">
        <f t="shared" si="399"/>
        <v>1.2498506356944841</v>
      </c>
      <c r="V293" s="7">
        <f t="shared" si="399"/>
        <v>1.2498132946181051</v>
      </c>
      <c r="W293" s="7">
        <f t="shared" si="399"/>
        <v>1.2497759535417261</v>
      </c>
      <c r="X293" s="7">
        <f t="shared" si="400"/>
        <v>1.2495157073222223</v>
      </c>
      <c r="Y293" s="7">
        <f t="shared" si="400"/>
        <v>1.2492554611027187</v>
      </c>
      <c r="Z293" s="7">
        <f t="shared" si="400"/>
        <v>1.2489952148832149</v>
      </c>
      <c r="AA293" s="7">
        <f t="shared" si="400"/>
        <v>1.2487349686637113</v>
      </c>
      <c r="AB293" s="7">
        <f t="shared" si="400"/>
        <v>1.2484747224442074</v>
      </c>
      <c r="AC293" s="7">
        <f t="shared" si="400"/>
        <v>1.2482144762247038</v>
      </c>
      <c r="AD293" s="7">
        <f t="shared" si="400"/>
        <v>1.2479542300052</v>
      </c>
      <c r="AE293" s="7">
        <f t="shared" si="400"/>
        <v>1.2476939837856964</v>
      </c>
      <c r="AF293" s="7">
        <f t="shared" si="400"/>
        <v>1.2474337375661926</v>
      </c>
      <c r="AG293" s="7">
        <f t="shared" si="400"/>
        <v>1.247173491346689</v>
      </c>
      <c r="AH293" s="7">
        <f t="shared" si="400"/>
        <v>1.2469132451271852</v>
      </c>
      <c r="AI293" s="7">
        <f t="shared" si="400"/>
        <v>1.2466529989076816</v>
      </c>
      <c r="AJ293" s="7">
        <f t="shared" si="401"/>
        <v>1.2462860497942521</v>
      </c>
      <c r="AK293" s="7">
        <f t="shared" si="401"/>
        <v>1.2459191006808223</v>
      </c>
      <c r="AL293" s="7">
        <f t="shared" si="401"/>
        <v>1.2455521515673929</v>
      </c>
      <c r="AM293" s="7">
        <f t="shared" si="401"/>
        <v>1.2451852024539631</v>
      </c>
      <c r="AN293" s="7">
        <f t="shared" si="401"/>
        <v>1.2448182533405336</v>
      </c>
      <c r="AO293" s="7">
        <f t="shared" si="401"/>
        <v>1.2444513042271041</v>
      </c>
      <c r="AP293" s="7">
        <f t="shared" si="401"/>
        <v>1.2440843551136744</v>
      </c>
      <c r="AQ293" s="7">
        <f t="shared" si="401"/>
        <v>1.2437174060002449</v>
      </c>
      <c r="AR293" s="7">
        <f t="shared" si="401"/>
        <v>1.2433504568868152</v>
      </c>
      <c r="AS293" s="7">
        <f t="shared" si="401"/>
        <v>1.2429835077733857</v>
      </c>
      <c r="AT293" s="7">
        <f t="shared" si="401"/>
        <v>1.242616558659956</v>
      </c>
      <c r="AU293" s="7">
        <f t="shared" si="401"/>
        <v>1.2422496095465265</v>
      </c>
      <c r="AV293" s="7">
        <f t="shared" si="402"/>
        <v>1.2412927772935616</v>
      </c>
      <c r="AW293" s="7">
        <f t="shared" si="402"/>
        <v>1.2403359450405966</v>
      </c>
      <c r="AX293" s="7">
        <f t="shared" si="402"/>
        <v>1.2393791127876319</v>
      </c>
      <c r="AY293" s="7">
        <f t="shared" si="402"/>
        <v>1.238422280534667</v>
      </c>
      <c r="AZ293" s="7">
        <f t="shared" si="402"/>
        <v>1.237465448281702</v>
      </c>
      <c r="BA293" s="7">
        <f t="shared" si="402"/>
        <v>1.2365086160287371</v>
      </c>
      <c r="BB293" s="7">
        <f t="shared" si="402"/>
        <v>1.2355517837757723</v>
      </c>
      <c r="BC293" s="7">
        <f t="shared" si="402"/>
        <v>1.2345949515228074</v>
      </c>
      <c r="BD293" s="7">
        <f t="shared" si="402"/>
        <v>1.2336381192698425</v>
      </c>
      <c r="BE293" s="7">
        <f t="shared" si="402"/>
        <v>1.2326812870168775</v>
      </c>
      <c r="BF293" s="7">
        <f t="shared" si="402"/>
        <v>1.2317244547639128</v>
      </c>
      <c r="BG293" s="7">
        <f t="shared" si="402"/>
        <v>1.2307676225109478</v>
      </c>
      <c r="BH293" s="7">
        <f t="shared" si="403"/>
        <v>1.2297450109711869</v>
      </c>
      <c r="BI293" s="7">
        <f t="shared" si="403"/>
        <v>1.228722399431426</v>
      </c>
      <c r="BJ293" s="7">
        <f t="shared" si="403"/>
        <v>1.2276997878916651</v>
      </c>
      <c r="BK293" s="7">
        <f t="shared" si="403"/>
        <v>1.2266771763519042</v>
      </c>
      <c r="BL293" s="7">
        <f t="shared" si="403"/>
        <v>1.2256545648121433</v>
      </c>
      <c r="BM293" s="7">
        <f t="shared" si="403"/>
        <v>1.2246319532723824</v>
      </c>
      <c r="BN293" s="7">
        <f t="shared" si="403"/>
        <v>1.2236093417326215</v>
      </c>
      <c r="BO293" s="7">
        <f t="shared" si="403"/>
        <v>1.2225867301928606</v>
      </c>
      <c r="BP293" s="7">
        <f t="shared" si="403"/>
        <v>1.2215641186530997</v>
      </c>
      <c r="BQ293" s="7">
        <f t="shared" si="403"/>
        <v>1.2205415071133388</v>
      </c>
      <c r="BR293" s="7">
        <f t="shared" si="404"/>
        <v>1.2195188955735778</v>
      </c>
      <c r="BS293" s="7">
        <f t="shared" si="404"/>
        <v>1.2184962840338169</v>
      </c>
      <c r="BT293" s="7">
        <f t="shared" si="404"/>
        <v>1.217473672494056</v>
      </c>
      <c r="BU293" s="7">
        <f t="shared" si="404"/>
        <v>1.2164510609542951</v>
      </c>
      <c r="BV293" s="7">
        <f t="shared" si="404"/>
        <v>1.2154284494145342</v>
      </c>
      <c r="BW293" s="7">
        <f t="shared" si="404"/>
        <v>1.2144058378747733</v>
      </c>
      <c r="BX293" s="7">
        <f t="shared" si="404"/>
        <v>1.2133832263350124</v>
      </c>
      <c r="BY293" s="7">
        <f t="shared" si="404"/>
        <v>1.2123606147952515</v>
      </c>
      <c r="BZ293" s="7">
        <f t="shared" si="404"/>
        <v>1.2113380032554906</v>
      </c>
      <c r="CA293" s="7">
        <f t="shared" si="404"/>
        <v>1.2103153917157297</v>
      </c>
      <c r="CB293" s="7">
        <f t="shared" si="404"/>
        <v>1.2092927801759688</v>
      </c>
      <c r="CC293" s="7">
        <f t="shared" si="404"/>
        <v>1.2082701686362078</v>
      </c>
      <c r="CD293" s="7">
        <f t="shared" si="404"/>
        <v>1.2072475570964469</v>
      </c>
      <c r="CE293" s="7">
        <f t="shared" si="404"/>
        <v>1.206224945556686</v>
      </c>
      <c r="CF293" s="7">
        <f t="shared" si="405"/>
        <v>1.2051983948779115</v>
      </c>
      <c r="CG293" s="7">
        <f t="shared" si="405"/>
        <v>1.2041718441991369</v>
      </c>
      <c r="CH293" s="7">
        <f t="shared" si="405"/>
        <v>1.2031452935203624</v>
      </c>
      <c r="CI293" s="7">
        <f t="shared" si="405"/>
        <v>1.2021187428415878</v>
      </c>
      <c r="CJ293" s="7">
        <f t="shared" si="405"/>
        <v>1.2010921921628133</v>
      </c>
      <c r="CK293" s="7">
        <f t="shared" si="405"/>
        <v>1.2000656414840387</v>
      </c>
      <c r="CL293" s="7">
        <f t="shared" si="405"/>
        <v>1.1990390908052644</v>
      </c>
      <c r="CM293" s="7">
        <f t="shared" si="405"/>
        <v>1.1980125401264898</v>
      </c>
      <c r="CN293" s="7">
        <f t="shared" si="405"/>
        <v>1.1969859894477153</v>
      </c>
      <c r="CO293" s="7">
        <f t="shared" si="405"/>
        <v>1.1959594387689407</v>
      </c>
      <c r="CP293" s="7">
        <f t="shared" si="406"/>
        <v>1.1949328880901662</v>
      </c>
      <c r="CQ293" s="7">
        <f t="shared" si="406"/>
        <v>1.1939063374113916</v>
      </c>
      <c r="CR293" s="7">
        <f t="shared" si="406"/>
        <v>1.1928797867326171</v>
      </c>
      <c r="CS293" s="7">
        <f t="shared" si="406"/>
        <v>1.1918532360538425</v>
      </c>
      <c r="CT293" s="7">
        <f t="shared" si="406"/>
        <v>1.190826685375068</v>
      </c>
      <c r="CU293" s="7">
        <f t="shared" si="406"/>
        <v>1.1898001346962934</v>
      </c>
      <c r="CV293" s="7">
        <f t="shared" si="406"/>
        <v>1.1887735840175189</v>
      </c>
      <c r="CW293" s="7">
        <f t="shared" si="406"/>
        <v>1.1877470333387445</v>
      </c>
      <c r="CX293" s="7">
        <f t="shared" si="406"/>
        <v>1.18672048265997</v>
      </c>
      <c r="CY293" s="7">
        <f t="shared" si="406"/>
        <v>1.1856939319811954</v>
      </c>
      <c r="CZ293" s="7">
        <f t="shared" si="406"/>
        <v>1.1846673813024209</v>
      </c>
      <c r="DA293" s="7">
        <f t="shared" si="406"/>
        <v>1.1836408306236463</v>
      </c>
      <c r="DB293" s="7">
        <f t="shared" si="406"/>
        <v>1.1826142799448718</v>
      </c>
      <c r="DC293" s="7">
        <f t="shared" si="406"/>
        <v>1.1815877292660972</v>
      </c>
      <c r="DD293" s="7">
        <f t="shared" si="407"/>
        <v>1.1807258697249658</v>
      </c>
      <c r="DE293" s="7">
        <f t="shared" si="407"/>
        <v>1.1798640101838345</v>
      </c>
      <c r="DF293" s="7">
        <f t="shared" si="407"/>
        <v>1.1790021506427033</v>
      </c>
      <c r="DG293" s="7">
        <f t="shared" si="407"/>
        <v>1.1781402911015719</v>
      </c>
      <c r="DH293" s="7">
        <f t="shared" si="407"/>
        <v>1.1772784315604405</v>
      </c>
      <c r="DI293" s="7">
        <f t="shared" si="407"/>
        <v>1.1764165720193092</v>
      </c>
      <c r="DJ293" s="7">
        <f t="shared" si="407"/>
        <v>1.1755547124781778</v>
      </c>
      <c r="DK293" s="7">
        <f t="shared" si="407"/>
        <v>1.1746928529370464</v>
      </c>
      <c r="DL293" s="7">
        <f t="shared" si="407"/>
        <v>1.173830993395915</v>
      </c>
      <c r="DM293" s="7">
        <f t="shared" si="407"/>
        <v>1.1729691338547839</v>
      </c>
      <c r="DN293" s="7">
        <f t="shared" si="408"/>
        <v>1.1721072743136525</v>
      </c>
      <c r="DO293" s="7">
        <f t="shared" si="408"/>
        <v>1.1712454147725211</v>
      </c>
      <c r="DP293" s="7">
        <f t="shared" si="408"/>
        <v>1.1703835552313897</v>
      </c>
      <c r="DQ293" s="7">
        <f t="shared" si="408"/>
        <v>1.1695216956902583</v>
      </c>
      <c r="DR293" s="7">
        <f t="shared" si="408"/>
        <v>1.1686598361491272</v>
      </c>
      <c r="DS293" s="7">
        <f t="shared" si="408"/>
        <v>1.1677979766079958</v>
      </c>
      <c r="DT293" s="7">
        <f t="shared" si="408"/>
        <v>1.1669361170668644</v>
      </c>
      <c r="DU293" s="7">
        <f t="shared" si="408"/>
        <v>1.166074257525733</v>
      </c>
      <c r="DV293" s="7">
        <f t="shared" si="408"/>
        <v>1.1652123979846016</v>
      </c>
      <c r="DW293" s="7">
        <f t="shared" si="408"/>
        <v>1.1643505384434703</v>
      </c>
      <c r="DX293" s="7">
        <f t="shared" si="408"/>
        <v>1.1634886789023389</v>
      </c>
      <c r="DY293" s="7">
        <f t="shared" si="408"/>
        <v>1.1626268193612077</v>
      </c>
      <c r="DZ293" s="7">
        <f t="shared" si="408"/>
        <v>1.1617649598200763</v>
      </c>
      <c r="EA293" s="7">
        <f t="shared" si="408"/>
        <v>1.1609031002789449</v>
      </c>
      <c r="EC293" s="1">
        <v>2.9</v>
      </c>
      <c r="ED293" s="4">
        <f t="shared" si="381"/>
        <v>1.25</v>
      </c>
      <c r="EE293" s="4">
        <f t="shared" si="382"/>
        <v>1.2497759535417261</v>
      </c>
      <c r="EF293" s="4">
        <f t="shared" si="383"/>
        <v>1.2466529989076816</v>
      </c>
      <c r="EG293" s="4">
        <f t="shared" si="384"/>
        <v>1.2422496095465265</v>
      </c>
      <c r="EH293" s="4">
        <f t="shared" si="385"/>
        <v>1.2307676225109478</v>
      </c>
      <c r="EI293" s="4">
        <f t="shared" si="386"/>
        <v>1.206224945556686</v>
      </c>
      <c r="EJ293" s="4">
        <f t="shared" si="387"/>
        <v>1.1815877292660972</v>
      </c>
      <c r="EK293" s="4">
        <f t="shared" si="388"/>
        <v>1.1609031002789449</v>
      </c>
    </row>
    <row r="294" spans="16:141" x14ac:dyDescent="0.35">
      <c r="P294" s="1">
        <f t="shared" si="370"/>
        <v>2.91</v>
      </c>
      <c r="Q294" s="7">
        <f t="shared" ref="Q294:W303" si="409">TREND($ED294:$EE294,$ED$2:$EE$2,Q$2)</f>
        <v>1.25</v>
      </c>
      <c r="R294" s="7">
        <f t="shared" si="409"/>
        <v>1.249966393031259</v>
      </c>
      <c r="S294" s="7">
        <f t="shared" si="409"/>
        <v>1.2499327860625178</v>
      </c>
      <c r="T294" s="7">
        <f t="shared" si="409"/>
        <v>1.2498991790937768</v>
      </c>
      <c r="U294" s="7">
        <f t="shared" si="409"/>
        <v>1.2498655721250358</v>
      </c>
      <c r="V294" s="7">
        <f t="shared" si="409"/>
        <v>1.2498319651562946</v>
      </c>
      <c r="W294" s="7">
        <f t="shared" si="409"/>
        <v>1.2497983581875536</v>
      </c>
      <c r="X294" s="7">
        <f t="shared" ref="X294:AI303" si="410">TREND($EE294:$EF294,$EE$2:$EF$2,X$2)</f>
        <v>1.2495484240486987</v>
      </c>
      <c r="Y294" s="7">
        <f t="shared" si="410"/>
        <v>1.2492984899098438</v>
      </c>
      <c r="Z294" s="7">
        <f t="shared" si="410"/>
        <v>1.2490485557709889</v>
      </c>
      <c r="AA294" s="7">
        <f t="shared" si="410"/>
        <v>1.2487986216321341</v>
      </c>
      <c r="AB294" s="7">
        <f t="shared" si="410"/>
        <v>1.2485486874932792</v>
      </c>
      <c r="AC294" s="7">
        <f t="shared" si="410"/>
        <v>1.2482987533544243</v>
      </c>
      <c r="AD294" s="7">
        <f t="shared" si="410"/>
        <v>1.2480488192155692</v>
      </c>
      <c r="AE294" s="7">
        <f t="shared" si="410"/>
        <v>1.2477988850767143</v>
      </c>
      <c r="AF294" s="7">
        <f t="shared" si="410"/>
        <v>1.2475489509378594</v>
      </c>
      <c r="AG294" s="7">
        <f t="shared" si="410"/>
        <v>1.2472990167990046</v>
      </c>
      <c r="AH294" s="7">
        <f t="shared" si="410"/>
        <v>1.2470490826601497</v>
      </c>
      <c r="AI294" s="7">
        <f t="shared" si="410"/>
        <v>1.2467991485212948</v>
      </c>
      <c r="AJ294" s="7">
        <f t="shared" ref="AJ294:AU303" si="411">TREND($EF294:$EG294,$EF$2:$EG$2,AJ$2)</f>
        <v>1.246451656944382</v>
      </c>
      <c r="AK294" s="7">
        <f t="shared" si="411"/>
        <v>1.2461041653674694</v>
      </c>
      <c r="AL294" s="7">
        <f t="shared" si="411"/>
        <v>1.245756673790557</v>
      </c>
      <c r="AM294" s="7">
        <f t="shared" si="411"/>
        <v>1.2454091822136444</v>
      </c>
      <c r="AN294" s="7">
        <f t="shared" si="411"/>
        <v>1.2450616906367318</v>
      </c>
      <c r="AO294" s="7">
        <f t="shared" si="411"/>
        <v>1.2447141990598194</v>
      </c>
      <c r="AP294" s="7">
        <f t="shared" si="411"/>
        <v>1.2443667074829068</v>
      </c>
      <c r="AQ294" s="7">
        <f t="shared" si="411"/>
        <v>1.2440192159059942</v>
      </c>
      <c r="AR294" s="7">
        <f t="shared" si="411"/>
        <v>1.2436717243290816</v>
      </c>
      <c r="AS294" s="7">
        <f t="shared" si="411"/>
        <v>1.243324232752169</v>
      </c>
      <c r="AT294" s="7">
        <f t="shared" si="411"/>
        <v>1.2429767411752566</v>
      </c>
      <c r="AU294" s="7">
        <f t="shared" si="411"/>
        <v>1.242629249598344</v>
      </c>
      <c r="AV294" s="7">
        <f t="shared" ref="AV294:BG303" si="412">TREND($EG294:$EH294,$EG$2:$EH$2,AV$2)</f>
        <v>1.2416893576735237</v>
      </c>
      <c r="AW294" s="7">
        <f t="shared" si="412"/>
        <v>1.240749465748703</v>
      </c>
      <c r="AX294" s="7">
        <f t="shared" si="412"/>
        <v>1.2398095738238826</v>
      </c>
      <c r="AY294" s="7">
        <f t="shared" si="412"/>
        <v>1.2388696818990621</v>
      </c>
      <c r="AZ294" s="7">
        <f t="shared" si="412"/>
        <v>1.2379297899742416</v>
      </c>
      <c r="BA294" s="7">
        <f t="shared" si="412"/>
        <v>1.2369898980494209</v>
      </c>
      <c r="BB294" s="7">
        <f t="shared" si="412"/>
        <v>1.2360500061246005</v>
      </c>
      <c r="BC294" s="7">
        <f t="shared" si="412"/>
        <v>1.23511011419978</v>
      </c>
      <c r="BD294" s="7">
        <f t="shared" si="412"/>
        <v>1.2341702222749595</v>
      </c>
      <c r="BE294" s="7">
        <f t="shared" si="412"/>
        <v>1.2332303303501388</v>
      </c>
      <c r="BF294" s="7">
        <f t="shared" si="412"/>
        <v>1.2322904384253184</v>
      </c>
      <c r="BG294" s="7">
        <f t="shared" si="412"/>
        <v>1.2313505465004979</v>
      </c>
      <c r="BH294" s="7">
        <f t="shared" ref="BH294:BQ303" si="413">TREND($EH294:$EI294,$EH$2:$EI$2,BH$2)</f>
        <v>1.2303373081159301</v>
      </c>
      <c r="BI294" s="7">
        <f t="shared" si="413"/>
        <v>1.2293240697313621</v>
      </c>
      <c r="BJ294" s="7">
        <f t="shared" si="413"/>
        <v>1.2283108313467943</v>
      </c>
      <c r="BK294" s="7">
        <f t="shared" si="413"/>
        <v>1.2272975929622263</v>
      </c>
      <c r="BL294" s="7">
        <f t="shared" si="413"/>
        <v>1.2262843545776583</v>
      </c>
      <c r="BM294" s="7">
        <f t="shared" si="413"/>
        <v>1.2252711161930903</v>
      </c>
      <c r="BN294" s="7">
        <f t="shared" si="413"/>
        <v>1.2242578778085222</v>
      </c>
      <c r="BO294" s="7">
        <f t="shared" si="413"/>
        <v>1.2232446394239544</v>
      </c>
      <c r="BP294" s="7">
        <f t="shared" si="413"/>
        <v>1.2222314010393864</v>
      </c>
      <c r="BQ294" s="7">
        <f t="shared" si="413"/>
        <v>1.2212181626548184</v>
      </c>
      <c r="BR294" s="7">
        <f t="shared" ref="BR294:CE303" si="414">TREND($EH294:$EI294,$EH$2:$EI$2,BR$2)</f>
        <v>1.2202049242702504</v>
      </c>
      <c r="BS294" s="7">
        <f t="shared" si="414"/>
        <v>1.2191916858856824</v>
      </c>
      <c r="BT294" s="7">
        <f t="shared" si="414"/>
        <v>1.2181784475011146</v>
      </c>
      <c r="BU294" s="7">
        <f t="shared" si="414"/>
        <v>1.2171652091165466</v>
      </c>
      <c r="BV294" s="7">
        <f t="shared" si="414"/>
        <v>1.2161519707319786</v>
      </c>
      <c r="BW294" s="7">
        <f t="shared" si="414"/>
        <v>1.2151387323474105</v>
      </c>
      <c r="BX294" s="7">
        <f t="shared" si="414"/>
        <v>1.2141254939628425</v>
      </c>
      <c r="BY294" s="7">
        <f t="shared" si="414"/>
        <v>1.2131122555782747</v>
      </c>
      <c r="BZ294" s="7">
        <f t="shared" si="414"/>
        <v>1.2120990171937067</v>
      </c>
      <c r="CA294" s="7">
        <f t="shared" si="414"/>
        <v>1.2110857788091387</v>
      </c>
      <c r="CB294" s="7">
        <f t="shared" si="414"/>
        <v>1.2100725404245707</v>
      </c>
      <c r="CC294" s="7">
        <f t="shared" si="414"/>
        <v>1.2090593020400027</v>
      </c>
      <c r="CD294" s="7">
        <f t="shared" si="414"/>
        <v>1.2080460636554349</v>
      </c>
      <c r="CE294" s="7">
        <f t="shared" si="414"/>
        <v>1.2070328252708669</v>
      </c>
      <c r="CF294" s="7">
        <f t="shared" ref="CF294:CO303" si="415">TREND($EI294:$EJ294,$EI$2:$EJ$2,CF$2)</f>
        <v>1.206014129219207</v>
      </c>
      <c r="CG294" s="7">
        <f t="shared" si="415"/>
        <v>1.2049954331675476</v>
      </c>
      <c r="CH294" s="7">
        <f t="shared" si="415"/>
        <v>1.2039767371158883</v>
      </c>
      <c r="CI294" s="7">
        <f t="shared" si="415"/>
        <v>1.2029580410642287</v>
      </c>
      <c r="CJ294" s="7">
        <f t="shared" si="415"/>
        <v>1.2019393450125693</v>
      </c>
      <c r="CK294" s="7">
        <f t="shared" si="415"/>
        <v>1.2009206489609097</v>
      </c>
      <c r="CL294" s="7">
        <f t="shared" si="415"/>
        <v>1.1999019529092503</v>
      </c>
      <c r="CM294" s="7">
        <f t="shared" si="415"/>
        <v>1.1988832568575909</v>
      </c>
      <c r="CN294" s="7">
        <f t="shared" si="415"/>
        <v>1.1978645608059313</v>
      </c>
      <c r="CO294" s="7">
        <f t="shared" si="415"/>
        <v>1.1968458647542719</v>
      </c>
      <c r="CP294" s="7">
        <f t="shared" ref="CP294:DC303" si="416">TREND($EI294:$EJ294,$EI$2:$EJ$2,CP$2)</f>
        <v>1.1958271687026123</v>
      </c>
      <c r="CQ294" s="7">
        <f t="shared" si="416"/>
        <v>1.1948084726509529</v>
      </c>
      <c r="CR294" s="7">
        <f t="shared" si="416"/>
        <v>1.1937897765992935</v>
      </c>
      <c r="CS294" s="7">
        <f t="shared" si="416"/>
        <v>1.1927710805476339</v>
      </c>
      <c r="CT294" s="7">
        <f t="shared" si="416"/>
        <v>1.1917523844959745</v>
      </c>
      <c r="CU294" s="7">
        <f t="shared" si="416"/>
        <v>1.1907336884443149</v>
      </c>
      <c r="CV294" s="7">
        <f t="shared" si="416"/>
        <v>1.1897149923926555</v>
      </c>
      <c r="CW294" s="7">
        <f t="shared" si="416"/>
        <v>1.1886962963409959</v>
      </c>
      <c r="CX294" s="7">
        <f t="shared" si="416"/>
        <v>1.1876776002893366</v>
      </c>
      <c r="CY294" s="7">
        <f t="shared" si="416"/>
        <v>1.1866589042376772</v>
      </c>
      <c r="CZ294" s="7">
        <f t="shared" si="416"/>
        <v>1.1856402081860176</v>
      </c>
      <c r="DA294" s="7">
        <f t="shared" si="416"/>
        <v>1.1846215121343582</v>
      </c>
      <c r="DB294" s="7">
        <f t="shared" si="416"/>
        <v>1.1836028160826986</v>
      </c>
      <c r="DC294" s="7">
        <f t="shared" si="416"/>
        <v>1.1825841200310392</v>
      </c>
      <c r="DD294" s="7">
        <f t="shared" ref="DD294:DM303" si="417">TREND($EJ294:$EK294,$EJ$2:$EK$2,DD$2)</f>
        <v>1.1817313872331905</v>
      </c>
      <c r="DE294" s="7">
        <f t="shared" si="417"/>
        <v>1.1808786544353418</v>
      </c>
      <c r="DF294" s="7">
        <f t="shared" si="417"/>
        <v>1.1800259216374929</v>
      </c>
      <c r="DG294" s="7">
        <f t="shared" si="417"/>
        <v>1.1791731888396442</v>
      </c>
      <c r="DH294" s="7">
        <f t="shared" si="417"/>
        <v>1.1783204560417953</v>
      </c>
      <c r="DI294" s="7">
        <f t="shared" si="417"/>
        <v>1.1774677232439466</v>
      </c>
      <c r="DJ294" s="7">
        <f t="shared" si="417"/>
        <v>1.1766149904460976</v>
      </c>
      <c r="DK294" s="7">
        <f t="shared" si="417"/>
        <v>1.1757622576482489</v>
      </c>
      <c r="DL294" s="7">
        <f t="shared" si="417"/>
        <v>1.1749095248504</v>
      </c>
      <c r="DM294" s="7">
        <f t="shared" si="417"/>
        <v>1.1740567920525513</v>
      </c>
      <c r="DN294" s="7">
        <f t="shared" ref="DN294:EA303" si="418">TREND($EJ294:$EK294,$EJ$2:$EK$2,DN$2)</f>
        <v>1.1732040592547024</v>
      </c>
      <c r="DO294" s="7">
        <f t="shared" si="418"/>
        <v>1.1723513264568535</v>
      </c>
      <c r="DP294" s="7">
        <f t="shared" si="418"/>
        <v>1.1714985936590048</v>
      </c>
      <c r="DQ294" s="7">
        <f t="shared" si="418"/>
        <v>1.1706458608611559</v>
      </c>
      <c r="DR294" s="7">
        <f t="shared" si="418"/>
        <v>1.1697931280633072</v>
      </c>
      <c r="DS294" s="7">
        <f t="shared" si="418"/>
        <v>1.1689403952654582</v>
      </c>
      <c r="DT294" s="7">
        <f t="shared" si="418"/>
        <v>1.1680876624676095</v>
      </c>
      <c r="DU294" s="7">
        <f t="shared" si="418"/>
        <v>1.1672349296697606</v>
      </c>
      <c r="DV294" s="7">
        <f t="shared" si="418"/>
        <v>1.1663821968719119</v>
      </c>
      <c r="DW294" s="7">
        <f t="shared" si="418"/>
        <v>1.165529464074063</v>
      </c>
      <c r="DX294" s="7">
        <f t="shared" si="418"/>
        <v>1.1646767312762143</v>
      </c>
      <c r="DY294" s="7">
        <f t="shared" si="418"/>
        <v>1.1638239984783654</v>
      </c>
      <c r="DZ294" s="7">
        <f t="shared" si="418"/>
        <v>1.1629712656805165</v>
      </c>
      <c r="EA294" s="7">
        <f t="shared" si="418"/>
        <v>1.1621185328826678</v>
      </c>
      <c r="EC294" s="1">
        <v>2.91</v>
      </c>
      <c r="ED294" s="4">
        <f t="shared" si="381"/>
        <v>1.25</v>
      </c>
      <c r="EE294" s="4">
        <f t="shared" si="382"/>
        <v>1.2497983581875536</v>
      </c>
      <c r="EF294" s="4">
        <f t="shared" si="383"/>
        <v>1.2467991485212948</v>
      </c>
      <c r="EG294" s="4">
        <f t="shared" si="384"/>
        <v>1.2426292495983442</v>
      </c>
      <c r="EH294" s="4">
        <f t="shared" si="385"/>
        <v>1.2313505465004979</v>
      </c>
      <c r="EI294" s="4">
        <f t="shared" si="386"/>
        <v>1.2070328252708666</v>
      </c>
      <c r="EJ294" s="4">
        <f t="shared" si="387"/>
        <v>1.1825841200310392</v>
      </c>
      <c r="EK294" s="4">
        <f t="shared" si="388"/>
        <v>1.1621185328826675</v>
      </c>
    </row>
    <row r="295" spans="16:141" x14ac:dyDescent="0.35">
      <c r="P295" s="1">
        <f t="shared" si="370"/>
        <v>2.92</v>
      </c>
      <c r="Q295" s="7">
        <f t="shared" si="409"/>
        <v>1.2500000000000002</v>
      </c>
      <c r="R295" s="7">
        <f t="shared" si="409"/>
        <v>1.249970127138897</v>
      </c>
      <c r="S295" s="7">
        <f t="shared" si="409"/>
        <v>1.2499402542777938</v>
      </c>
      <c r="T295" s="7">
        <f t="shared" si="409"/>
        <v>1.2499103814166905</v>
      </c>
      <c r="U295" s="7">
        <f t="shared" si="409"/>
        <v>1.2498805085555875</v>
      </c>
      <c r="V295" s="7">
        <f t="shared" si="409"/>
        <v>1.2498506356944843</v>
      </c>
      <c r="W295" s="7">
        <f t="shared" si="409"/>
        <v>1.2498207628333811</v>
      </c>
      <c r="X295" s="7">
        <f t="shared" si="410"/>
        <v>1.2495811407751747</v>
      </c>
      <c r="Y295" s="7">
        <f t="shared" si="410"/>
        <v>1.2493415187169687</v>
      </c>
      <c r="Z295" s="7">
        <f t="shared" si="410"/>
        <v>1.2491018966587626</v>
      </c>
      <c r="AA295" s="7">
        <f t="shared" si="410"/>
        <v>1.2488622746005567</v>
      </c>
      <c r="AB295" s="7">
        <f t="shared" si="410"/>
        <v>1.2486226525423505</v>
      </c>
      <c r="AC295" s="7">
        <f t="shared" si="410"/>
        <v>1.2483830304841446</v>
      </c>
      <c r="AD295" s="7">
        <f t="shared" si="410"/>
        <v>1.2481434084259384</v>
      </c>
      <c r="AE295" s="7">
        <f t="shared" si="410"/>
        <v>1.2479037863677325</v>
      </c>
      <c r="AF295" s="7">
        <f t="shared" si="410"/>
        <v>1.2476641643095263</v>
      </c>
      <c r="AG295" s="7">
        <f t="shared" si="410"/>
        <v>1.2474245422513204</v>
      </c>
      <c r="AH295" s="7">
        <f t="shared" si="410"/>
        <v>1.2471849201931142</v>
      </c>
      <c r="AI295" s="7">
        <f t="shared" si="410"/>
        <v>1.2469452981349083</v>
      </c>
      <c r="AJ295" s="7">
        <f t="shared" si="411"/>
        <v>1.246617264094513</v>
      </c>
      <c r="AK295" s="7">
        <f t="shared" si="411"/>
        <v>1.2462892300541175</v>
      </c>
      <c r="AL295" s="7">
        <f t="shared" si="411"/>
        <v>1.2459611960137218</v>
      </c>
      <c r="AM295" s="7">
        <f t="shared" si="411"/>
        <v>1.2456331619733263</v>
      </c>
      <c r="AN295" s="7">
        <f t="shared" si="411"/>
        <v>1.2453051279329308</v>
      </c>
      <c r="AO295" s="7">
        <f t="shared" si="411"/>
        <v>1.2449770938925351</v>
      </c>
      <c r="AP295" s="7">
        <f t="shared" si="411"/>
        <v>1.2446490598521396</v>
      </c>
      <c r="AQ295" s="7">
        <f t="shared" si="411"/>
        <v>1.2443210258117441</v>
      </c>
      <c r="AR295" s="7">
        <f t="shared" si="411"/>
        <v>1.2439929917713486</v>
      </c>
      <c r="AS295" s="7">
        <f t="shared" si="411"/>
        <v>1.2436649577309531</v>
      </c>
      <c r="AT295" s="7">
        <f t="shared" si="411"/>
        <v>1.2433369236905574</v>
      </c>
      <c r="AU295" s="7">
        <f t="shared" si="411"/>
        <v>1.2430088896501619</v>
      </c>
      <c r="AV295" s="7">
        <f t="shared" si="412"/>
        <v>1.2420859380534854</v>
      </c>
      <c r="AW295" s="7">
        <f t="shared" si="412"/>
        <v>1.2411629864568094</v>
      </c>
      <c r="AX295" s="7">
        <f t="shared" si="412"/>
        <v>1.2402400348601332</v>
      </c>
      <c r="AY295" s="7">
        <f t="shared" si="412"/>
        <v>1.239317083263457</v>
      </c>
      <c r="AZ295" s="7">
        <f t="shared" si="412"/>
        <v>1.238394131666781</v>
      </c>
      <c r="BA295" s="7">
        <f t="shared" si="412"/>
        <v>1.2374711800701048</v>
      </c>
      <c r="BB295" s="7">
        <f t="shared" si="412"/>
        <v>1.2365482284734286</v>
      </c>
      <c r="BC295" s="7">
        <f t="shared" si="412"/>
        <v>1.2356252768767526</v>
      </c>
      <c r="BD295" s="7">
        <f t="shared" si="412"/>
        <v>1.2347023252800764</v>
      </c>
      <c r="BE295" s="7">
        <f t="shared" si="412"/>
        <v>1.2337793736834002</v>
      </c>
      <c r="BF295" s="7">
        <f t="shared" si="412"/>
        <v>1.2328564220867242</v>
      </c>
      <c r="BG295" s="7">
        <f t="shared" si="412"/>
        <v>1.231933470490048</v>
      </c>
      <c r="BH295" s="7">
        <f t="shared" si="413"/>
        <v>1.2309296052606729</v>
      </c>
      <c r="BI295" s="7">
        <f t="shared" si="413"/>
        <v>1.229925740031298</v>
      </c>
      <c r="BJ295" s="7">
        <f t="shared" si="413"/>
        <v>1.2289218748019228</v>
      </c>
      <c r="BK295" s="7">
        <f t="shared" si="413"/>
        <v>1.2279180095725479</v>
      </c>
      <c r="BL295" s="7">
        <f t="shared" si="413"/>
        <v>1.2269141443431728</v>
      </c>
      <c r="BM295" s="7">
        <f t="shared" si="413"/>
        <v>1.2259102791137979</v>
      </c>
      <c r="BN295" s="7">
        <f t="shared" si="413"/>
        <v>1.2249064138844228</v>
      </c>
      <c r="BO295" s="7">
        <f t="shared" si="413"/>
        <v>1.2239025486550477</v>
      </c>
      <c r="BP295" s="7">
        <f t="shared" si="413"/>
        <v>1.2228986834256728</v>
      </c>
      <c r="BQ295" s="7">
        <f t="shared" si="413"/>
        <v>1.2218948181962976</v>
      </c>
      <c r="BR295" s="7">
        <f t="shared" si="414"/>
        <v>1.2208909529669227</v>
      </c>
      <c r="BS295" s="7">
        <f t="shared" si="414"/>
        <v>1.2198870877375476</v>
      </c>
      <c r="BT295" s="7">
        <f t="shared" si="414"/>
        <v>1.2188832225081727</v>
      </c>
      <c r="BU295" s="7">
        <f t="shared" si="414"/>
        <v>1.2178793572787976</v>
      </c>
      <c r="BV295" s="7">
        <f t="shared" si="414"/>
        <v>1.2168754920494225</v>
      </c>
      <c r="BW295" s="7">
        <f t="shared" si="414"/>
        <v>1.2158716268200476</v>
      </c>
      <c r="BX295" s="7">
        <f t="shared" si="414"/>
        <v>1.2148677615906724</v>
      </c>
      <c r="BY295" s="7">
        <f t="shared" si="414"/>
        <v>1.2138638963612975</v>
      </c>
      <c r="BZ295" s="7">
        <f t="shared" si="414"/>
        <v>1.2128600311319224</v>
      </c>
      <c r="CA295" s="7">
        <f t="shared" si="414"/>
        <v>1.2118561659025473</v>
      </c>
      <c r="CB295" s="7">
        <f t="shared" si="414"/>
        <v>1.2108523006731724</v>
      </c>
      <c r="CC295" s="7">
        <f t="shared" si="414"/>
        <v>1.2098484354437973</v>
      </c>
      <c r="CD295" s="7">
        <f t="shared" si="414"/>
        <v>1.2088445702144224</v>
      </c>
      <c r="CE295" s="7">
        <f t="shared" si="414"/>
        <v>1.2078407049850473</v>
      </c>
      <c r="CF295" s="7">
        <f t="shared" si="415"/>
        <v>1.2068298635605028</v>
      </c>
      <c r="CG295" s="7">
        <f t="shared" si="415"/>
        <v>1.2058190221359584</v>
      </c>
      <c r="CH295" s="7">
        <f t="shared" si="415"/>
        <v>1.2048081807114139</v>
      </c>
      <c r="CI295" s="7">
        <f t="shared" si="415"/>
        <v>1.2037973392868695</v>
      </c>
      <c r="CJ295" s="7">
        <f t="shared" si="415"/>
        <v>1.2027864978623251</v>
      </c>
      <c r="CK295" s="7">
        <f t="shared" si="415"/>
        <v>1.2017756564377806</v>
      </c>
      <c r="CL295" s="7">
        <f t="shared" si="415"/>
        <v>1.2007648150132362</v>
      </c>
      <c r="CM295" s="7">
        <f t="shared" si="415"/>
        <v>1.1997539735886917</v>
      </c>
      <c r="CN295" s="7">
        <f t="shared" si="415"/>
        <v>1.1987431321641475</v>
      </c>
      <c r="CO295" s="7">
        <f t="shared" si="415"/>
        <v>1.1977322907396031</v>
      </c>
      <c r="CP295" s="7">
        <f t="shared" si="416"/>
        <v>1.1967214493150586</v>
      </c>
      <c r="CQ295" s="7">
        <f t="shared" si="416"/>
        <v>1.1957106078905142</v>
      </c>
      <c r="CR295" s="7">
        <f t="shared" si="416"/>
        <v>1.1946997664659698</v>
      </c>
      <c r="CS295" s="7">
        <f t="shared" si="416"/>
        <v>1.1936889250414253</v>
      </c>
      <c r="CT295" s="7">
        <f t="shared" si="416"/>
        <v>1.1926780836168809</v>
      </c>
      <c r="CU295" s="7">
        <f t="shared" si="416"/>
        <v>1.1916672421923364</v>
      </c>
      <c r="CV295" s="7">
        <f t="shared" si="416"/>
        <v>1.190656400767792</v>
      </c>
      <c r="CW295" s="7">
        <f t="shared" si="416"/>
        <v>1.1896455593432476</v>
      </c>
      <c r="CX295" s="7">
        <f t="shared" si="416"/>
        <v>1.1886347179187031</v>
      </c>
      <c r="CY295" s="7">
        <f t="shared" si="416"/>
        <v>1.1876238764941587</v>
      </c>
      <c r="CZ295" s="7">
        <f t="shared" si="416"/>
        <v>1.1866130350696145</v>
      </c>
      <c r="DA295" s="7">
        <f t="shared" si="416"/>
        <v>1.18560219364507</v>
      </c>
      <c r="DB295" s="7">
        <f t="shared" si="416"/>
        <v>1.1845913522205256</v>
      </c>
      <c r="DC295" s="7">
        <f t="shared" si="416"/>
        <v>1.1835805107959811</v>
      </c>
      <c r="DD295" s="7">
        <f t="shared" si="417"/>
        <v>1.1827369047414149</v>
      </c>
      <c r="DE295" s="7">
        <f t="shared" si="417"/>
        <v>1.1818932986868484</v>
      </c>
      <c r="DF295" s="7">
        <f t="shared" si="417"/>
        <v>1.1810496926322822</v>
      </c>
      <c r="DG295" s="7">
        <f t="shared" si="417"/>
        <v>1.180206086577716</v>
      </c>
      <c r="DH295" s="7">
        <f t="shared" si="417"/>
        <v>1.1793624805231497</v>
      </c>
      <c r="DI295" s="7">
        <f t="shared" si="417"/>
        <v>1.1785188744685833</v>
      </c>
      <c r="DJ295" s="7">
        <f t="shared" si="417"/>
        <v>1.177675268414017</v>
      </c>
      <c r="DK295" s="7">
        <f t="shared" si="417"/>
        <v>1.1768316623594508</v>
      </c>
      <c r="DL295" s="7">
        <f t="shared" si="417"/>
        <v>1.1759880563048846</v>
      </c>
      <c r="DM295" s="7">
        <f t="shared" si="417"/>
        <v>1.1751444502503181</v>
      </c>
      <c r="DN295" s="7">
        <f t="shared" si="418"/>
        <v>1.1743008441957519</v>
      </c>
      <c r="DO295" s="7">
        <f t="shared" si="418"/>
        <v>1.1734572381411856</v>
      </c>
      <c r="DP295" s="7">
        <f t="shared" si="418"/>
        <v>1.1726136320866194</v>
      </c>
      <c r="DQ295" s="7">
        <f t="shared" si="418"/>
        <v>1.1717700260320529</v>
      </c>
      <c r="DR295" s="7">
        <f t="shared" si="418"/>
        <v>1.1709264199774867</v>
      </c>
      <c r="DS295" s="7">
        <f t="shared" si="418"/>
        <v>1.1700828139229205</v>
      </c>
      <c r="DT295" s="7">
        <f t="shared" si="418"/>
        <v>1.1692392078683542</v>
      </c>
      <c r="DU295" s="7">
        <f t="shared" si="418"/>
        <v>1.1683956018137878</v>
      </c>
      <c r="DV295" s="7">
        <f t="shared" si="418"/>
        <v>1.1675519957592215</v>
      </c>
      <c r="DW295" s="7">
        <f t="shared" si="418"/>
        <v>1.1667083897046553</v>
      </c>
      <c r="DX295" s="7">
        <f t="shared" si="418"/>
        <v>1.1658647836500891</v>
      </c>
      <c r="DY295" s="7">
        <f t="shared" si="418"/>
        <v>1.1650211775955226</v>
      </c>
      <c r="DZ295" s="7">
        <f t="shared" si="418"/>
        <v>1.1641775715409564</v>
      </c>
      <c r="EA295" s="7">
        <f t="shared" si="418"/>
        <v>1.1633339654863901</v>
      </c>
      <c r="EC295" s="1">
        <v>2.92</v>
      </c>
      <c r="ED295" s="4">
        <f t="shared" si="381"/>
        <v>1.25</v>
      </c>
      <c r="EE295" s="4">
        <f t="shared" si="382"/>
        <v>1.2498207628333808</v>
      </c>
      <c r="EF295" s="4">
        <f t="shared" si="383"/>
        <v>1.2469452981349083</v>
      </c>
      <c r="EG295" s="4">
        <f t="shared" si="384"/>
        <v>1.2430088896501617</v>
      </c>
      <c r="EH295" s="4">
        <f t="shared" si="385"/>
        <v>1.231933470490048</v>
      </c>
      <c r="EI295" s="4">
        <f t="shared" si="386"/>
        <v>1.2078407049850473</v>
      </c>
      <c r="EJ295" s="4">
        <f t="shared" si="387"/>
        <v>1.1835805107959811</v>
      </c>
      <c r="EK295" s="4">
        <f t="shared" si="388"/>
        <v>1.1633339654863901</v>
      </c>
    </row>
    <row r="296" spans="16:141" x14ac:dyDescent="0.35">
      <c r="P296" s="1">
        <f t="shared" si="370"/>
        <v>2.93</v>
      </c>
      <c r="Q296" s="7">
        <f t="shared" si="409"/>
        <v>1.2500000000000002</v>
      </c>
      <c r="R296" s="7">
        <f t="shared" si="409"/>
        <v>1.249973861246535</v>
      </c>
      <c r="S296" s="7">
        <f t="shared" si="409"/>
        <v>1.2499477224930697</v>
      </c>
      <c r="T296" s="7">
        <f t="shared" si="409"/>
        <v>1.2499215837396043</v>
      </c>
      <c r="U296" s="7">
        <f t="shared" si="409"/>
        <v>1.249895444986139</v>
      </c>
      <c r="V296" s="7">
        <f t="shared" si="409"/>
        <v>1.2498693062326738</v>
      </c>
      <c r="W296" s="7">
        <f t="shared" si="409"/>
        <v>1.2498431674792085</v>
      </c>
      <c r="X296" s="7">
        <f t="shared" si="410"/>
        <v>1.2496138575016511</v>
      </c>
      <c r="Y296" s="7">
        <f t="shared" si="410"/>
        <v>1.2493845475240939</v>
      </c>
      <c r="Z296" s="7">
        <f t="shared" si="410"/>
        <v>1.2491552375465367</v>
      </c>
      <c r="AA296" s="7">
        <f t="shared" si="410"/>
        <v>1.2489259275689795</v>
      </c>
      <c r="AB296" s="7">
        <f t="shared" si="410"/>
        <v>1.2486966175914223</v>
      </c>
      <c r="AC296" s="7">
        <f t="shared" si="410"/>
        <v>1.248467307613865</v>
      </c>
      <c r="AD296" s="7">
        <f t="shared" si="410"/>
        <v>1.2482379976363078</v>
      </c>
      <c r="AE296" s="7">
        <f t="shared" si="410"/>
        <v>1.2480086876587506</v>
      </c>
      <c r="AF296" s="7">
        <f t="shared" si="410"/>
        <v>1.2477793776811934</v>
      </c>
      <c r="AG296" s="7">
        <f t="shared" si="410"/>
        <v>1.2475500677036362</v>
      </c>
      <c r="AH296" s="7">
        <f t="shared" si="410"/>
        <v>1.247320757726079</v>
      </c>
      <c r="AI296" s="7">
        <f t="shared" si="410"/>
        <v>1.2470914477485218</v>
      </c>
      <c r="AJ296" s="7">
        <f t="shared" si="411"/>
        <v>1.2467828712446429</v>
      </c>
      <c r="AK296" s="7">
        <f t="shared" si="411"/>
        <v>1.2464742947407643</v>
      </c>
      <c r="AL296" s="7">
        <f t="shared" si="411"/>
        <v>1.2461657182368859</v>
      </c>
      <c r="AM296" s="7">
        <f t="shared" si="411"/>
        <v>1.2458571417330073</v>
      </c>
      <c r="AN296" s="7">
        <f t="shared" si="411"/>
        <v>1.2455485652291287</v>
      </c>
      <c r="AO296" s="7">
        <f t="shared" si="411"/>
        <v>1.2452399887252503</v>
      </c>
      <c r="AP296" s="7">
        <f t="shared" si="411"/>
        <v>1.2449314122213717</v>
      </c>
      <c r="AQ296" s="7">
        <f t="shared" si="411"/>
        <v>1.2446228357174931</v>
      </c>
      <c r="AR296" s="7">
        <f t="shared" si="411"/>
        <v>1.2443142592136145</v>
      </c>
      <c r="AS296" s="7">
        <f t="shared" si="411"/>
        <v>1.2440056827097359</v>
      </c>
      <c r="AT296" s="7">
        <f t="shared" si="411"/>
        <v>1.2436971062058575</v>
      </c>
      <c r="AU296" s="7">
        <f t="shared" si="411"/>
        <v>1.2433885297019789</v>
      </c>
      <c r="AV296" s="7">
        <f t="shared" si="412"/>
        <v>1.2424825184334476</v>
      </c>
      <c r="AW296" s="7">
        <f t="shared" si="412"/>
        <v>1.2415765071649159</v>
      </c>
      <c r="AX296" s="7">
        <f t="shared" si="412"/>
        <v>1.2406704958963841</v>
      </c>
      <c r="AY296" s="7">
        <f t="shared" si="412"/>
        <v>1.2397644846278524</v>
      </c>
      <c r="AZ296" s="7">
        <f t="shared" si="412"/>
        <v>1.2388584733593206</v>
      </c>
      <c r="BA296" s="7">
        <f t="shared" si="412"/>
        <v>1.2379524620907887</v>
      </c>
      <c r="BB296" s="7">
        <f t="shared" si="412"/>
        <v>1.2370464508222569</v>
      </c>
      <c r="BC296" s="7">
        <f t="shared" si="412"/>
        <v>1.2361404395537252</v>
      </c>
      <c r="BD296" s="7">
        <f t="shared" si="412"/>
        <v>1.2352344282851935</v>
      </c>
      <c r="BE296" s="7">
        <f t="shared" si="412"/>
        <v>1.2343284170166617</v>
      </c>
      <c r="BF296" s="7">
        <f t="shared" si="412"/>
        <v>1.23342240574813</v>
      </c>
      <c r="BG296" s="7">
        <f t="shared" si="412"/>
        <v>1.2325163944795983</v>
      </c>
      <c r="BH296" s="7">
        <f t="shared" si="413"/>
        <v>1.231521902405416</v>
      </c>
      <c r="BI296" s="7">
        <f t="shared" si="413"/>
        <v>1.2305274103312338</v>
      </c>
      <c r="BJ296" s="7">
        <f t="shared" si="413"/>
        <v>1.2295329182570518</v>
      </c>
      <c r="BK296" s="7">
        <f t="shared" si="413"/>
        <v>1.2285384261828696</v>
      </c>
      <c r="BL296" s="7">
        <f t="shared" si="413"/>
        <v>1.2275439341086876</v>
      </c>
      <c r="BM296" s="7">
        <f t="shared" si="413"/>
        <v>1.2265494420345056</v>
      </c>
      <c r="BN296" s="7">
        <f t="shared" si="413"/>
        <v>1.2255549499603233</v>
      </c>
      <c r="BO296" s="7">
        <f t="shared" si="413"/>
        <v>1.2245604578861413</v>
      </c>
      <c r="BP296" s="7">
        <f t="shared" si="413"/>
        <v>1.2235659658119591</v>
      </c>
      <c r="BQ296" s="7">
        <f t="shared" si="413"/>
        <v>1.2225714737377771</v>
      </c>
      <c r="BR296" s="7">
        <f t="shared" si="414"/>
        <v>1.2215769816635951</v>
      </c>
      <c r="BS296" s="7">
        <f t="shared" si="414"/>
        <v>1.2205824895894128</v>
      </c>
      <c r="BT296" s="7">
        <f t="shared" si="414"/>
        <v>1.2195879975152308</v>
      </c>
      <c r="BU296" s="7">
        <f t="shared" si="414"/>
        <v>1.2185935054410488</v>
      </c>
      <c r="BV296" s="7">
        <f t="shared" si="414"/>
        <v>1.2175990133668666</v>
      </c>
      <c r="BW296" s="7">
        <f t="shared" si="414"/>
        <v>1.2166045212926846</v>
      </c>
      <c r="BX296" s="7">
        <f t="shared" si="414"/>
        <v>1.2156100292185026</v>
      </c>
      <c r="BY296" s="7">
        <f t="shared" si="414"/>
        <v>1.2146155371443204</v>
      </c>
      <c r="BZ296" s="7">
        <f t="shared" si="414"/>
        <v>1.2136210450701383</v>
      </c>
      <c r="CA296" s="7">
        <f t="shared" si="414"/>
        <v>1.2126265529959561</v>
      </c>
      <c r="CB296" s="7">
        <f t="shared" si="414"/>
        <v>1.2116320609217741</v>
      </c>
      <c r="CC296" s="7">
        <f t="shared" si="414"/>
        <v>1.2106375688475921</v>
      </c>
      <c r="CD296" s="7">
        <f t="shared" si="414"/>
        <v>1.2096430767734099</v>
      </c>
      <c r="CE296" s="7">
        <f t="shared" si="414"/>
        <v>1.2086485846992279</v>
      </c>
      <c r="CF296" s="7">
        <f t="shared" si="415"/>
        <v>1.2076455979017984</v>
      </c>
      <c r="CG296" s="7">
        <f t="shared" si="415"/>
        <v>1.2066426111043689</v>
      </c>
      <c r="CH296" s="7">
        <f t="shared" si="415"/>
        <v>1.2056396243069396</v>
      </c>
      <c r="CI296" s="7">
        <f t="shared" si="415"/>
        <v>1.2046366375095101</v>
      </c>
      <c r="CJ296" s="7">
        <f t="shared" si="415"/>
        <v>1.2036336507120808</v>
      </c>
      <c r="CK296" s="7">
        <f t="shared" si="415"/>
        <v>1.2026306639146513</v>
      </c>
      <c r="CL296" s="7">
        <f t="shared" si="415"/>
        <v>1.2016276771172221</v>
      </c>
      <c r="CM296" s="7">
        <f t="shared" si="415"/>
        <v>1.2006246903197926</v>
      </c>
      <c r="CN296" s="7">
        <f t="shared" si="415"/>
        <v>1.1996217035223633</v>
      </c>
      <c r="CO296" s="7">
        <f t="shared" si="415"/>
        <v>1.1986187167249338</v>
      </c>
      <c r="CP296" s="7">
        <f t="shared" si="416"/>
        <v>1.1976157299275045</v>
      </c>
      <c r="CQ296" s="7">
        <f t="shared" si="416"/>
        <v>1.1966127431300753</v>
      </c>
      <c r="CR296" s="7">
        <f t="shared" si="416"/>
        <v>1.1956097563326458</v>
      </c>
      <c r="CS296" s="7">
        <f t="shared" si="416"/>
        <v>1.1946067695352165</v>
      </c>
      <c r="CT296" s="7">
        <f t="shared" si="416"/>
        <v>1.193603782737787</v>
      </c>
      <c r="CU296" s="7">
        <f t="shared" si="416"/>
        <v>1.1926007959403577</v>
      </c>
      <c r="CV296" s="7">
        <f t="shared" si="416"/>
        <v>1.1915978091429282</v>
      </c>
      <c r="CW296" s="7">
        <f t="shared" si="416"/>
        <v>1.190594822345499</v>
      </c>
      <c r="CX296" s="7">
        <f t="shared" si="416"/>
        <v>1.1895918355480695</v>
      </c>
      <c r="CY296" s="7">
        <f t="shared" si="416"/>
        <v>1.1885888487506402</v>
      </c>
      <c r="CZ296" s="7">
        <f t="shared" si="416"/>
        <v>1.1875858619532107</v>
      </c>
      <c r="DA296" s="7">
        <f t="shared" si="416"/>
        <v>1.1865828751557814</v>
      </c>
      <c r="DB296" s="7">
        <f t="shared" si="416"/>
        <v>1.1855798883583519</v>
      </c>
      <c r="DC296" s="7">
        <f t="shared" si="416"/>
        <v>1.1845769015609227</v>
      </c>
      <c r="DD296" s="7">
        <f t="shared" si="417"/>
        <v>1.1837424222496391</v>
      </c>
      <c r="DE296" s="7">
        <f t="shared" si="417"/>
        <v>1.1829079429383553</v>
      </c>
      <c r="DF296" s="7">
        <f t="shared" si="417"/>
        <v>1.1820734636270716</v>
      </c>
      <c r="DG296" s="7">
        <f t="shared" si="417"/>
        <v>1.1812389843157878</v>
      </c>
      <c r="DH296" s="7">
        <f t="shared" si="417"/>
        <v>1.180404505004504</v>
      </c>
      <c r="DI296" s="7">
        <f t="shared" si="417"/>
        <v>1.1795700256932204</v>
      </c>
      <c r="DJ296" s="7">
        <f t="shared" si="417"/>
        <v>1.1787355463819367</v>
      </c>
      <c r="DK296" s="7">
        <f t="shared" si="417"/>
        <v>1.1779010670706529</v>
      </c>
      <c r="DL296" s="7">
        <f t="shared" si="417"/>
        <v>1.1770665877593691</v>
      </c>
      <c r="DM296" s="7">
        <f t="shared" si="417"/>
        <v>1.1762321084480853</v>
      </c>
      <c r="DN296" s="7">
        <f t="shared" si="418"/>
        <v>1.1753976291368016</v>
      </c>
      <c r="DO296" s="7">
        <f t="shared" si="418"/>
        <v>1.1745631498255178</v>
      </c>
      <c r="DP296" s="7">
        <f t="shared" si="418"/>
        <v>1.173728670514234</v>
      </c>
      <c r="DQ296" s="7">
        <f t="shared" si="418"/>
        <v>1.1728941912029502</v>
      </c>
      <c r="DR296" s="7">
        <f t="shared" si="418"/>
        <v>1.1720597118916665</v>
      </c>
      <c r="DS296" s="7">
        <f t="shared" si="418"/>
        <v>1.1712252325803827</v>
      </c>
      <c r="DT296" s="7">
        <f t="shared" si="418"/>
        <v>1.1703907532690989</v>
      </c>
      <c r="DU296" s="7">
        <f t="shared" si="418"/>
        <v>1.1695562739578151</v>
      </c>
      <c r="DV296" s="7">
        <f t="shared" si="418"/>
        <v>1.1687217946465316</v>
      </c>
      <c r="DW296" s="7">
        <f t="shared" si="418"/>
        <v>1.1678873153352478</v>
      </c>
      <c r="DX296" s="7">
        <f t="shared" si="418"/>
        <v>1.167052836023964</v>
      </c>
      <c r="DY296" s="7">
        <f t="shared" si="418"/>
        <v>1.1662183567126803</v>
      </c>
      <c r="DZ296" s="7">
        <f t="shared" si="418"/>
        <v>1.1653838774013965</v>
      </c>
      <c r="EA296" s="7">
        <f t="shared" si="418"/>
        <v>1.1645493980901127</v>
      </c>
      <c r="EC296" s="1">
        <v>2.93</v>
      </c>
      <c r="ED296" s="4">
        <f t="shared" si="381"/>
        <v>1.25</v>
      </c>
      <c r="EE296" s="4">
        <f t="shared" si="382"/>
        <v>1.2498431674792083</v>
      </c>
      <c r="EF296" s="4">
        <f t="shared" si="383"/>
        <v>1.2470914477485218</v>
      </c>
      <c r="EG296" s="4">
        <f t="shared" si="384"/>
        <v>1.2433885297019791</v>
      </c>
      <c r="EH296" s="4">
        <f t="shared" si="385"/>
        <v>1.232516394479598</v>
      </c>
      <c r="EI296" s="4">
        <f t="shared" si="386"/>
        <v>1.2086485846992279</v>
      </c>
      <c r="EJ296" s="4">
        <f t="shared" si="387"/>
        <v>1.1845769015609229</v>
      </c>
      <c r="EK296" s="4">
        <f t="shared" si="388"/>
        <v>1.1645493980901127</v>
      </c>
    </row>
    <row r="297" spans="16:141" x14ac:dyDescent="0.35">
      <c r="P297" s="1">
        <f t="shared" si="370"/>
        <v>2.94</v>
      </c>
      <c r="Q297" s="7">
        <f t="shared" si="409"/>
        <v>1.25</v>
      </c>
      <c r="R297" s="7">
        <f t="shared" si="409"/>
        <v>1.2499775953541725</v>
      </c>
      <c r="S297" s="7">
        <f t="shared" si="409"/>
        <v>1.2499551907083453</v>
      </c>
      <c r="T297" s="7">
        <f t="shared" si="409"/>
        <v>1.2499327860625178</v>
      </c>
      <c r="U297" s="7">
        <f t="shared" si="409"/>
        <v>1.2499103814166903</v>
      </c>
      <c r="V297" s="7">
        <f t="shared" si="409"/>
        <v>1.2498879767708631</v>
      </c>
      <c r="W297" s="7">
        <f t="shared" si="409"/>
        <v>1.2498655721250356</v>
      </c>
      <c r="X297" s="7">
        <f t="shared" si="410"/>
        <v>1.2496465742281275</v>
      </c>
      <c r="Y297" s="7">
        <f t="shared" si="410"/>
        <v>1.249427576331219</v>
      </c>
      <c r="Z297" s="7">
        <f t="shared" si="410"/>
        <v>1.2492085784343108</v>
      </c>
      <c r="AA297" s="7">
        <f t="shared" si="410"/>
        <v>1.2489895805374023</v>
      </c>
      <c r="AB297" s="7">
        <f t="shared" si="410"/>
        <v>1.248770582640494</v>
      </c>
      <c r="AC297" s="7">
        <f t="shared" si="410"/>
        <v>1.2485515847435855</v>
      </c>
      <c r="AD297" s="7">
        <f t="shared" si="410"/>
        <v>1.2483325868466773</v>
      </c>
      <c r="AE297" s="7">
        <f t="shared" si="410"/>
        <v>1.248113588949769</v>
      </c>
      <c r="AF297" s="7">
        <f t="shared" si="410"/>
        <v>1.2478945910528605</v>
      </c>
      <c r="AG297" s="7">
        <f t="shared" si="410"/>
        <v>1.2476755931559522</v>
      </c>
      <c r="AH297" s="7">
        <f t="shared" si="410"/>
        <v>1.2474565952590437</v>
      </c>
      <c r="AI297" s="7">
        <f t="shared" si="410"/>
        <v>1.2472375973621355</v>
      </c>
      <c r="AJ297" s="7">
        <f t="shared" si="411"/>
        <v>1.246948478394774</v>
      </c>
      <c r="AK297" s="7">
        <f t="shared" si="411"/>
        <v>1.2466593594274125</v>
      </c>
      <c r="AL297" s="7">
        <f t="shared" si="411"/>
        <v>1.2463702404600507</v>
      </c>
      <c r="AM297" s="7">
        <f t="shared" si="411"/>
        <v>1.2460811214926892</v>
      </c>
      <c r="AN297" s="7">
        <f t="shared" si="411"/>
        <v>1.2457920025253277</v>
      </c>
      <c r="AO297" s="7">
        <f t="shared" si="411"/>
        <v>1.245502883557966</v>
      </c>
      <c r="AP297" s="7">
        <f t="shared" si="411"/>
        <v>1.2452137645906045</v>
      </c>
      <c r="AQ297" s="7">
        <f t="shared" si="411"/>
        <v>1.244924645623243</v>
      </c>
      <c r="AR297" s="7">
        <f t="shared" si="411"/>
        <v>1.2446355266558815</v>
      </c>
      <c r="AS297" s="7">
        <f t="shared" si="411"/>
        <v>1.24434640768852</v>
      </c>
      <c r="AT297" s="7">
        <f t="shared" si="411"/>
        <v>1.2440572887211583</v>
      </c>
      <c r="AU297" s="7">
        <f t="shared" si="411"/>
        <v>1.2437681697537968</v>
      </c>
      <c r="AV297" s="7">
        <f t="shared" si="412"/>
        <v>1.2428790988134091</v>
      </c>
      <c r="AW297" s="7">
        <f t="shared" si="412"/>
        <v>1.2419900278730218</v>
      </c>
      <c r="AX297" s="7">
        <f t="shared" si="412"/>
        <v>1.2411009569326343</v>
      </c>
      <c r="AY297" s="7">
        <f t="shared" si="412"/>
        <v>1.2402118859922471</v>
      </c>
      <c r="AZ297" s="7">
        <f t="shared" si="412"/>
        <v>1.2393228150518596</v>
      </c>
      <c r="BA297" s="7">
        <f t="shared" si="412"/>
        <v>1.2384337441114721</v>
      </c>
      <c r="BB297" s="7">
        <f t="shared" si="412"/>
        <v>1.2375446731710849</v>
      </c>
      <c r="BC297" s="7">
        <f t="shared" si="412"/>
        <v>1.2366556022306974</v>
      </c>
      <c r="BD297" s="7">
        <f t="shared" si="412"/>
        <v>1.2357665312903101</v>
      </c>
      <c r="BE297" s="7">
        <f t="shared" si="412"/>
        <v>1.2348774603499226</v>
      </c>
      <c r="BF297" s="7">
        <f t="shared" si="412"/>
        <v>1.2339883894095354</v>
      </c>
      <c r="BG297" s="7">
        <f t="shared" si="412"/>
        <v>1.2330993184691479</v>
      </c>
      <c r="BH297" s="7">
        <f t="shared" si="413"/>
        <v>1.232114199550159</v>
      </c>
      <c r="BI297" s="7">
        <f t="shared" si="413"/>
        <v>1.2311290806311699</v>
      </c>
      <c r="BJ297" s="7">
        <f t="shared" si="413"/>
        <v>1.2301439617121808</v>
      </c>
      <c r="BK297" s="7">
        <f t="shared" si="413"/>
        <v>1.2291588427931914</v>
      </c>
      <c r="BL297" s="7">
        <f t="shared" si="413"/>
        <v>1.2281737238742023</v>
      </c>
      <c r="BM297" s="7">
        <f t="shared" si="413"/>
        <v>1.2271886049552132</v>
      </c>
      <c r="BN297" s="7">
        <f t="shared" si="413"/>
        <v>1.2262034860362241</v>
      </c>
      <c r="BO297" s="7">
        <f t="shared" si="413"/>
        <v>1.225218367117235</v>
      </c>
      <c r="BP297" s="7">
        <f t="shared" si="413"/>
        <v>1.2242332481982459</v>
      </c>
      <c r="BQ297" s="7">
        <f t="shared" si="413"/>
        <v>1.2232481292792567</v>
      </c>
      <c r="BR297" s="7">
        <f t="shared" si="414"/>
        <v>1.2222630103602676</v>
      </c>
      <c r="BS297" s="7">
        <f t="shared" si="414"/>
        <v>1.2212778914412783</v>
      </c>
      <c r="BT297" s="7">
        <f t="shared" si="414"/>
        <v>1.2202927725222892</v>
      </c>
      <c r="BU297" s="7">
        <f t="shared" si="414"/>
        <v>1.2193076536033001</v>
      </c>
      <c r="BV297" s="7">
        <f t="shared" si="414"/>
        <v>1.218322534684311</v>
      </c>
      <c r="BW297" s="7">
        <f t="shared" si="414"/>
        <v>1.2173374157653218</v>
      </c>
      <c r="BX297" s="7">
        <f t="shared" si="414"/>
        <v>1.2163522968463327</v>
      </c>
      <c r="BY297" s="7">
        <f t="shared" si="414"/>
        <v>1.2153671779273436</v>
      </c>
      <c r="BZ297" s="7">
        <f t="shared" si="414"/>
        <v>1.2143820590083545</v>
      </c>
      <c r="CA297" s="7">
        <f t="shared" si="414"/>
        <v>1.2133969400893652</v>
      </c>
      <c r="CB297" s="7">
        <f t="shared" si="414"/>
        <v>1.212411821170376</v>
      </c>
      <c r="CC297" s="7">
        <f t="shared" si="414"/>
        <v>1.2114267022513869</v>
      </c>
      <c r="CD297" s="7">
        <f t="shared" si="414"/>
        <v>1.2104415833323978</v>
      </c>
      <c r="CE297" s="7">
        <f t="shared" si="414"/>
        <v>1.2094564644134087</v>
      </c>
      <c r="CF297" s="7">
        <f t="shared" si="415"/>
        <v>1.2084613322430942</v>
      </c>
      <c r="CG297" s="7">
        <f t="shared" si="415"/>
        <v>1.2074662000727798</v>
      </c>
      <c r="CH297" s="7">
        <f t="shared" si="415"/>
        <v>1.2064710679024655</v>
      </c>
      <c r="CI297" s="7">
        <f t="shared" si="415"/>
        <v>1.2054759357321512</v>
      </c>
      <c r="CJ297" s="7">
        <f t="shared" si="415"/>
        <v>1.2044808035618368</v>
      </c>
      <c r="CK297" s="7">
        <f t="shared" si="415"/>
        <v>1.2034856713915225</v>
      </c>
      <c r="CL297" s="7">
        <f t="shared" si="415"/>
        <v>1.2024905392212082</v>
      </c>
      <c r="CM297" s="7">
        <f t="shared" si="415"/>
        <v>1.2014954070508939</v>
      </c>
      <c r="CN297" s="7">
        <f t="shared" si="415"/>
        <v>1.2005002748805795</v>
      </c>
      <c r="CO297" s="7">
        <f t="shared" si="415"/>
        <v>1.1995051427102652</v>
      </c>
      <c r="CP297" s="7">
        <f t="shared" si="416"/>
        <v>1.1985100105399509</v>
      </c>
      <c r="CQ297" s="7">
        <f t="shared" si="416"/>
        <v>1.1975148783696365</v>
      </c>
      <c r="CR297" s="7">
        <f t="shared" si="416"/>
        <v>1.1965197461993222</v>
      </c>
      <c r="CS297" s="7">
        <f t="shared" si="416"/>
        <v>1.1955246140290079</v>
      </c>
      <c r="CT297" s="7">
        <f t="shared" si="416"/>
        <v>1.1945294818586938</v>
      </c>
      <c r="CU297" s="7">
        <f t="shared" si="416"/>
        <v>1.1935343496883795</v>
      </c>
      <c r="CV297" s="7">
        <f t="shared" si="416"/>
        <v>1.1925392175180651</v>
      </c>
      <c r="CW297" s="7">
        <f t="shared" si="416"/>
        <v>1.1915440853477508</v>
      </c>
      <c r="CX297" s="7">
        <f t="shared" si="416"/>
        <v>1.1905489531774365</v>
      </c>
      <c r="CY297" s="7">
        <f t="shared" si="416"/>
        <v>1.1895538210071221</v>
      </c>
      <c r="CZ297" s="7">
        <f t="shared" si="416"/>
        <v>1.1885586888368078</v>
      </c>
      <c r="DA297" s="7">
        <f t="shared" si="416"/>
        <v>1.1875635566664935</v>
      </c>
      <c r="DB297" s="7">
        <f t="shared" si="416"/>
        <v>1.1865684244961792</v>
      </c>
      <c r="DC297" s="7">
        <f t="shared" si="416"/>
        <v>1.1855732923258648</v>
      </c>
      <c r="DD297" s="7">
        <f t="shared" si="417"/>
        <v>1.1847479397578637</v>
      </c>
      <c r="DE297" s="7">
        <f t="shared" si="417"/>
        <v>1.1839225871898627</v>
      </c>
      <c r="DF297" s="7">
        <f t="shared" si="417"/>
        <v>1.1830972346218613</v>
      </c>
      <c r="DG297" s="7">
        <f t="shared" si="417"/>
        <v>1.18227188205386</v>
      </c>
      <c r="DH297" s="7">
        <f t="shared" si="417"/>
        <v>1.1814465294858589</v>
      </c>
      <c r="DI297" s="7">
        <f t="shared" si="417"/>
        <v>1.1806211769178576</v>
      </c>
      <c r="DJ297" s="7">
        <f t="shared" si="417"/>
        <v>1.1797958243498563</v>
      </c>
      <c r="DK297" s="7">
        <f t="shared" si="417"/>
        <v>1.1789704717818552</v>
      </c>
      <c r="DL297" s="7">
        <f t="shared" si="417"/>
        <v>1.1781451192138539</v>
      </c>
      <c r="DM297" s="7">
        <f t="shared" si="417"/>
        <v>1.1773197666458528</v>
      </c>
      <c r="DN297" s="7">
        <f t="shared" si="418"/>
        <v>1.1764944140778515</v>
      </c>
      <c r="DO297" s="7">
        <f t="shared" si="418"/>
        <v>1.1756690615098502</v>
      </c>
      <c r="DP297" s="7">
        <f t="shared" si="418"/>
        <v>1.1748437089418491</v>
      </c>
      <c r="DQ297" s="7">
        <f t="shared" si="418"/>
        <v>1.1740183563738478</v>
      </c>
      <c r="DR297" s="7">
        <f t="shared" si="418"/>
        <v>1.1731930038058467</v>
      </c>
      <c r="DS297" s="7">
        <f t="shared" si="418"/>
        <v>1.1723676512378454</v>
      </c>
      <c r="DT297" s="7">
        <f t="shared" si="418"/>
        <v>1.1715422986698441</v>
      </c>
      <c r="DU297" s="7">
        <f t="shared" si="418"/>
        <v>1.170716946101843</v>
      </c>
      <c r="DV297" s="7">
        <f t="shared" si="418"/>
        <v>1.1698915935338416</v>
      </c>
      <c r="DW297" s="7">
        <f t="shared" si="418"/>
        <v>1.1690662409658403</v>
      </c>
      <c r="DX297" s="7">
        <f t="shared" si="418"/>
        <v>1.1682408883978392</v>
      </c>
      <c r="DY297" s="7">
        <f t="shared" si="418"/>
        <v>1.1674155358298379</v>
      </c>
      <c r="DZ297" s="7">
        <f t="shared" si="418"/>
        <v>1.1665901832618366</v>
      </c>
      <c r="EA297" s="7">
        <f t="shared" si="418"/>
        <v>1.1657648306938355</v>
      </c>
      <c r="EC297" s="1">
        <v>2.94</v>
      </c>
      <c r="ED297" s="4">
        <f t="shared" si="381"/>
        <v>1.25</v>
      </c>
      <c r="EE297" s="4">
        <f t="shared" si="382"/>
        <v>1.2498655721250356</v>
      </c>
      <c r="EF297" s="4">
        <f t="shared" si="383"/>
        <v>1.2472375973621352</v>
      </c>
      <c r="EG297" s="4">
        <f t="shared" si="384"/>
        <v>1.2437681697537966</v>
      </c>
      <c r="EH297" s="4">
        <f t="shared" si="385"/>
        <v>1.2330993184691479</v>
      </c>
      <c r="EI297" s="4">
        <f t="shared" si="386"/>
        <v>1.2094564644134085</v>
      </c>
      <c r="EJ297" s="4">
        <f t="shared" si="387"/>
        <v>1.1855732923258648</v>
      </c>
      <c r="EK297" s="4">
        <f t="shared" si="388"/>
        <v>1.1657648306938353</v>
      </c>
    </row>
    <row r="298" spans="16:141" x14ac:dyDescent="0.35">
      <c r="P298" s="1">
        <f t="shared" si="370"/>
        <v>2.95</v>
      </c>
      <c r="Q298" s="7">
        <f t="shared" si="409"/>
        <v>1.25</v>
      </c>
      <c r="R298" s="7">
        <f t="shared" si="409"/>
        <v>1.2499813294618105</v>
      </c>
      <c r="S298" s="7">
        <f t="shared" si="409"/>
        <v>1.249962658923621</v>
      </c>
      <c r="T298" s="7">
        <f t="shared" si="409"/>
        <v>1.2499439883854315</v>
      </c>
      <c r="U298" s="7">
        <f t="shared" si="409"/>
        <v>1.249925317847242</v>
      </c>
      <c r="V298" s="7">
        <f t="shared" si="409"/>
        <v>1.2499066473090525</v>
      </c>
      <c r="W298" s="7">
        <f t="shared" si="409"/>
        <v>1.2498879767708631</v>
      </c>
      <c r="X298" s="7">
        <f t="shared" si="410"/>
        <v>1.2496792909546035</v>
      </c>
      <c r="Y298" s="7">
        <f t="shared" si="410"/>
        <v>1.249470605138344</v>
      </c>
      <c r="Z298" s="7">
        <f t="shared" si="410"/>
        <v>1.2492619193220844</v>
      </c>
      <c r="AA298" s="7">
        <f t="shared" si="410"/>
        <v>1.2490532335058249</v>
      </c>
      <c r="AB298" s="7">
        <f t="shared" si="410"/>
        <v>1.2488445476895653</v>
      </c>
      <c r="AC298" s="7">
        <f t="shared" si="410"/>
        <v>1.2486358618733058</v>
      </c>
      <c r="AD298" s="7">
        <f t="shared" si="410"/>
        <v>1.2484271760570462</v>
      </c>
      <c r="AE298" s="7">
        <f t="shared" si="410"/>
        <v>1.2482184902407867</v>
      </c>
      <c r="AF298" s="7">
        <f t="shared" si="410"/>
        <v>1.2480098044245271</v>
      </c>
      <c r="AG298" s="7">
        <f t="shared" si="410"/>
        <v>1.2478011186082676</v>
      </c>
      <c r="AH298" s="7">
        <f t="shared" si="410"/>
        <v>1.247592432792008</v>
      </c>
      <c r="AI298" s="7">
        <f t="shared" si="410"/>
        <v>1.2473837469757485</v>
      </c>
      <c r="AJ298" s="7">
        <f t="shared" si="411"/>
        <v>1.2471140855449039</v>
      </c>
      <c r="AK298" s="7">
        <f t="shared" si="411"/>
        <v>1.2468444241140595</v>
      </c>
      <c r="AL298" s="7">
        <f t="shared" si="411"/>
        <v>1.2465747626832149</v>
      </c>
      <c r="AM298" s="7">
        <f t="shared" si="411"/>
        <v>1.2463051012523703</v>
      </c>
      <c r="AN298" s="7">
        <f t="shared" si="411"/>
        <v>1.2460354398215259</v>
      </c>
      <c r="AO298" s="7">
        <f t="shared" si="411"/>
        <v>1.2457657783906813</v>
      </c>
      <c r="AP298" s="7">
        <f t="shared" si="411"/>
        <v>1.2454961169598366</v>
      </c>
      <c r="AQ298" s="7">
        <f t="shared" si="411"/>
        <v>1.2452264555289922</v>
      </c>
      <c r="AR298" s="7">
        <f t="shared" si="411"/>
        <v>1.2449567940981476</v>
      </c>
      <c r="AS298" s="7">
        <f t="shared" si="411"/>
        <v>1.244687132667303</v>
      </c>
      <c r="AT298" s="7">
        <f t="shared" si="411"/>
        <v>1.2444174712364586</v>
      </c>
      <c r="AU298" s="7">
        <f t="shared" si="411"/>
        <v>1.244147809805614</v>
      </c>
      <c r="AV298" s="7">
        <f t="shared" si="412"/>
        <v>1.243275679193371</v>
      </c>
      <c r="AW298" s="7">
        <f t="shared" si="412"/>
        <v>1.242403548581128</v>
      </c>
      <c r="AX298" s="7">
        <f t="shared" si="412"/>
        <v>1.241531417968885</v>
      </c>
      <c r="AY298" s="7">
        <f t="shared" si="412"/>
        <v>1.240659287356642</v>
      </c>
      <c r="AZ298" s="7">
        <f t="shared" si="412"/>
        <v>1.239787156744399</v>
      </c>
      <c r="BA298" s="7">
        <f t="shared" si="412"/>
        <v>1.238915026132156</v>
      </c>
      <c r="BB298" s="7">
        <f t="shared" si="412"/>
        <v>1.238042895519913</v>
      </c>
      <c r="BC298" s="7">
        <f t="shared" si="412"/>
        <v>1.23717076490767</v>
      </c>
      <c r="BD298" s="7">
        <f t="shared" si="412"/>
        <v>1.236298634295427</v>
      </c>
      <c r="BE298" s="7">
        <f t="shared" si="412"/>
        <v>1.235426503683184</v>
      </c>
      <c r="BF298" s="7">
        <f t="shared" si="412"/>
        <v>1.234554373070941</v>
      </c>
      <c r="BG298" s="7">
        <f t="shared" si="412"/>
        <v>1.233682242458698</v>
      </c>
      <c r="BH298" s="7">
        <f t="shared" si="413"/>
        <v>1.232706496694902</v>
      </c>
      <c r="BI298" s="7">
        <f t="shared" si="413"/>
        <v>1.2317307509311057</v>
      </c>
      <c r="BJ298" s="7">
        <f t="shared" si="413"/>
        <v>1.2307550051673095</v>
      </c>
      <c r="BK298" s="7">
        <f t="shared" si="413"/>
        <v>1.2297792594035133</v>
      </c>
      <c r="BL298" s="7">
        <f t="shared" si="413"/>
        <v>1.2288035136397171</v>
      </c>
      <c r="BM298" s="7">
        <f t="shared" si="413"/>
        <v>1.2278277678759211</v>
      </c>
      <c r="BN298" s="7">
        <f t="shared" si="413"/>
        <v>1.2268520221121249</v>
      </c>
      <c r="BO298" s="7">
        <f t="shared" si="413"/>
        <v>1.2258762763483286</v>
      </c>
      <c r="BP298" s="7">
        <f t="shared" si="413"/>
        <v>1.2249005305845324</v>
      </c>
      <c r="BQ298" s="7">
        <f t="shared" si="413"/>
        <v>1.2239247848207362</v>
      </c>
      <c r="BR298" s="7">
        <f t="shared" si="414"/>
        <v>1.22294903905694</v>
      </c>
      <c r="BS298" s="7">
        <f t="shared" si="414"/>
        <v>1.2219732932931437</v>
      </c>
      <c r="BT298" s="7">
        <f t="shared" si="414"/>
        <v>1.2209975475293475</v>
      </c>
      <c r="BU298" s="7">
        <f t="shared" si="414"/>
        <v>1.2200218017655515</v>
      </c>
      <c r="BV298" s="7">
        <f t="shared" si="414"/>
        <v>1.2190460560017553</v>
      </c>
      <c r="BW298" s="7">
        <f t="shared" si="414"/>
        <v>1.2180703102379591</v>
      </c>
      <c r="BX298" s="7">
        <f t="shared" si="414"/>
        <v>1.2170945644741629</v>
      </c>
      <c r="BY298" s="7">
        <f t="shared" si="414"/>
        <v>1.2161188187103666</v>
      </c>
      <c r="BZ298" s="7">
        <f t="shared" si="414"/>
        <v>1.2151430729465704</v>
      </c>
      <c r="CA298" s="7">
        <f t="shared" si="414"/>
        <v>1.2141673271827742</v>
      </c>
      <c r="CB298" s="7">
        <f t="shared" si="414"/>
        <v>1.213191581418978</v>
      </c>
      <c r="CC298" s="7">
        <f t="shared" si="414"/>
        <v>1.212215835655182</v>
      </c>
      <c r="CD298" s="7">
        <f t="shared" si="414"/>
        <v>1.2112400898913858</v>
      </c>
      <c r="CE298" s="7">
        <f t="shared" si="414"/>
        <v>1.2102643441275895</v>
      </c>
      <c r="CF298" s="7">
        <f t="shared" si="415"/>
        <v>1.2092770665843902</v>
      </c>
      <c r="CG298" s="7">
        <f t="shared" si="415"/>
        <v>1.2082897890411908</v>
      </c>
      <c r="CH298" s="7">
        <f t="shared" si="415"/>
        <v>1.2073025114979914</v>
      </c>
      <c r="CI298" s="7">
        <f t="shared" si="415"/>
        <v>1.2063152339547922</v>
      </c>
      <c r="CJ298" s="7">
        <f t="shared" si="415"/>
        <v>1.2053279564115931</v>
      </c>
      <c r="CK298" s="7">
        <f t="shared" si="415"/>
        <v>1.2043406788683937</v>
      </c>
      <c r="CL298" s="7">
        <f t="shared" si="415"/>
        <v>1.2033534013251943</v>
      </c>
      <c r="CM298" s="7">
        <f t="shared" si="415"/>
        <v>1.2023661237819951</v>
      </c>
      <c r="CN298" s="7">
        <f t="shared" si="415"/>
        <v>1.201378846238796</v>
      </c>
      <c r="CO298" s="7">
        <f t="shared" si="415"/>
        <v>1.2003915686955966</v>
      </c>
      <c r="CP298" s="7">
        <f t="shared" si="416"/>
        <v>1.1994042911523972</v>
      </c>
      <c r="CQ298" s="7">
        <f t="shared" si="416"/>
        <v>1.1984170136091981</v>
      </c>
      <c r="CR298" s="7">
        <f t="shared" si="416"/>
        <v>1.1974297360659989</v>
      </c>
      <c r="CS298" s="7">
        <f t="shared" si="416"/>
        <v>1.1964424585227995</v>
      </c>
      <c r="CT298" s="7">
        <f t="shared" si="416"/>
        <v>1.1954551809796001</v>
      </c>
      <c r="CU298" s="7">
        <f t="shared" si="416"/>
        <v>1.194467903436401</v>
      </c>
      <c r="CV298" s="7">
        <f t="shared" si="416"/>
        <v>1.1934806258932018</v>
      </c>
      <c r="CW298" s="7">
        <f t="shared" si="416"/>
        <v>1.1924933483500024</v>
      </c>
      <c r="CX298" s="7">
        <f t="shared" si="416"/>
        <v>1.191506070806803</v>
      </c>
      <c r="CY298" s="7">
        <f t="shared" si="416"/>
        <v>1.1905187932636039</v>
      </c>
      <c r="CZ298" s="7">
        <f t="shared" si="416"/>
        <v>1.1895315157204047</v>
      </c>
      <c r="DA298" s="7">
        <f t="shared" si="416"/>
        <v>1.1885442381772053</v>
      </c>
      <c r="DB298" s="7">
        <f t="shared" si="416"/>
        <v>1.187556960634006</v>
      </c>
      <c r="DC298" s="7">
        <f t="shared" si="416"/>
        <v>1.1865696830908068</v>
      </c>
      <c r="DD298" s="7">
        <f t="shared" si="417"/>
        <v>1.1857534572660882</v>
      </c>
      <c r="DE298" s="7">
        <f t="shared" si="417"/>
        <v>1.1849372314413693</v>
      </c>
      <c r="DF298" s="7">
        <f t="shared" si="417"/>
        <v>1.1841210056166507</v>
      </c>
      <c r="DG298" s="7">
        <f t="shared" si="417"/>
        <v>1.183304779791932</v>
      </c>
      <c r="DH298" s="7">
        <f t="shared" si="417"/>
        <v>1.1824885539672132</v>
      </c>
      <c r="DI298" s="7">
        <f t="shared" si="417"/>
        <v>1.1816723281424946</v>
      </c>
      <c r="DJ298" s="7">
        <f t="shared" si="417"/>
        <v>1.1808561023177759</v>
      </c>
      <c r="DK298" s="7">
        <f t="shared" si="417"/>
        <v>1.1800398764930571</v>
      </c>
      <c r="DL298" s="7">
        <f t="shared" si="417"/>
        <v>1.1792236506683385</v>
      </c>
      <c r="DM298" s="7">
        <f t="shared" si="417"/>
        <v>1.1784074248436198</v>
      </c>
      <c r="DN298" s="7">
        <f t="shared" si="418"/>
        <v>1.177591199018901</v>
      </c>
      <c r="DO298" s="7">
        <f t="shared" si="418"/>
        <v>1.1767749731941823</v>
      </c>
      <c r="DP298" s="7">
        <f t="shared" si="418"/>
        <v>1.1759587473694637</v>
      </c>
      <c r="DQ298" s="7">
        <f t="shared" si="418"/>
        <v>1.1751425215447449</v>
      </c>
      <c r="DR298" s="7">
        <f t="shared" si="418"/>
        <v>1.1743262957200262</v>
      </c>
      <c r="DS298" s="7">
        <f t="shared" si="418"/>
        <v>1.1735100698953076</v>
      </c>
      <c r="DT298" s="7">
        <f t="shared" si="418"/>
        <v>1.1726938440705887</v>
      </c>
      <c r="DU298" s="7">
        <f t="shared" si="418"/>
        <v>1.1718776182458701</v>
      </c>
      <c r="DV298" s="7">
        <f t="shared" si="418"/>
        <v>1.1710613924211515</v>
      </c>
      <c r="DW298" s="7">
        <f t="shared" si="418"/>
        <v>1.1702451665964326</v>
      </c>
      <c r="DX298" s="7">
        <f t="shared" si="418"/>
        <v>1.169428940771714</v>
      </c>
      <c r="DY298" s="7">
        <f t="shared" si="418"/>
        <v>1.1686127149469954</v>
      </c>
      <c r="DZ298" s="7">
        <f t="shared" si="418"/>
        <v>1.1677964891222765</v>
      </c>
      <c r="EA298" s="7">
        <f t="shared" si="418"/>
        <v>1.1669802632975579</v>
      </c>
      <c r="EC298" s="1">
        <v>2.95</v>
      </c>
      <c r="ED298" s="4">
        <f t="shared" si="381"/>
        <v>1.25</v>
      </c>
      <c r="EE298" s="4">
        <f t="shared" si="382"/>
        <v>1.2498879767708631</v>
      </c>
      <c r="EF298" s="4">
        <f t="shared" si="383"/>
        <v>1.2473837469757485</v>
      </c>
      <c r="EG298" s="4">
        <f t="shared" si="384"/>
        <v>1.244147809805614</v>
      </c>
      <c r="EH298" s="4">
        <f t="shared" si="385"/>
        <v>1.233682242458698</v>
      </c>
      <c r="EI298" s="4">
        <f t="shared" si="386"/>
        <v>1.2102643441275893</v>
      </c>
      <c r="EJ298" s="4">
        <f t="shared" si="387"/>
        <v>1.1865696830908068</v>
      </c>
      <c r="EK298" s="4">
        <f t="shared" si="388"/>
        <v>1.1669802632975579</v>
      </c>
    </row>
    <row r="299" spans="16:141" x14ac:dyDescent="0.35">
      <c r="P299" s="1">
        <f t="shared" si="370"/>
        <v>2.96</v>
      </c>
      <c r="Q299" s="7">
        <f t="shared" si="409"/>
        <v>1.2499999999999998</v>
      </c>
      <c r="R299" s="7">
        <f t="shared" si="409"/>
        <v>1.2499850635694481</v>
      </c>
      <c r="S299" s="7">
        <f t="shared" si="409"/>
        <v>1.2499701271388965</v>
      </c>
      <c r="T299" s="7">
        <f t="shared" si="409"/>
        <v>1.249955190708345</v>
      </c>
      <c r="U299" s="7">
        <f t="shared" si="409"/>
        <v>1.2499402542777933</v>
      </c>
      <c r="V299" s="7">
        <f t="shared" si="409"/>
        <v>1.2499253178472416</v>
      </c>
      <c r="W299" s="7">
        <f t="shared" si="409"/>
        <v>1.2499103814166901</v>
      </c>
      <c r="X299" s="7">
        <f t="shared" si="410"/>
        <v>1.2497120076810797</v>
      </c>
      <c r="Y299" s="7">
        <f t="shared" si="410"/>
        <v>1.2495136339454689</v>
      </c>
      <c r="Z299" s="7">
        <f t="shared" si="410"/>
        <v>1.2493152602098583</v>
      </c>
      <c r="AA299" s="7">
        <f t="shared" si="410"/>
        <v>1.2491168864742475</v>
      </c>
      <c r="AB299" s="7">
        <f t="shared" si="410"/>
        <v>1.2489185127386369</v>
      </c>
      <c r="AC299" s="7">
        <f t="shared" si="410"/>
        <v>1.248720139003026</v>
      </c>
      <c r="AD299" s="7">
        <f t="shared" si="410"/>
        <v>1.2485217652674154</v>
      </c>
      <c r="AE299" s="7">
        <f t="shared" si="410"/>
        <v>1.2483233915318048</v>
      </c>
      <c r="AF299" s="7">
        <f t="shared" si="410"/>
        <v>1.248125017796194</v>
      </c>
      <c r="AG299" s="7">
        <f t="shared" si="410"/>
        <v>1.2479266440605834</v>
      </c>
      <c r="AH299" s="7">
        <f t="shared" si="410"/>
        <v>1.2477282703249726</v>
      </c>
      <c r="AI299" s="7">
        <f t="shared" si="410"/>
        <v>1.247529896589362</v>
      </c>
      <c r="AJ299" s="7">
        <f t="shared" si="411"/>
        <v>1.2472796926950345</v>
      </c>
      <c r="AK299" s="7">
        <f t="shared" si="411"/>
        <v>1.247029488800707</v>
      </c>
      <c r="AL299" s="7">
        <f t="shared" si="411"/>
        <v>1.2467792849063792</v>
      </c>
      <c r="AM299" s="7">
        <f t="shared" si="411"/>
        <v>1.2465290810120517</v>
      </c>
      <c r="AN299" s="7">
        <f t="shared" si="411"/>
        <v>1.2462788771177242</v>
      </c>
      <c r="AO299" s="7">
        <f t="shared" si="411"/>
        <v>1.2460286732233967</v>
      </c>
      <c r="AP299" s="7">
        <f t="shared" si="411"/>
        <v>1.2457784693290692</v>
      </c>
      <c r="AQ299" s="7">
        <f t="shared" si="411"/>
        <v>1.2455282654347417</v>
      </c>
      <c r="AR299" s="7">
        <f t="shared" si="411"/>
        <v>1.245278061540414</v>
      </c>
      <c r="AS299" s="7">
        <f t="shared" si="411"/>
        <v>1.2450278576460865</v>
      </c>
      <c r="AT299" s="7">
        <f t="shared" si="411"/>
        <v>1.244777653751759</v>
      </c>
      <c r="AU299" s="7">
        <f t="shared" si="411"/>
        <v>1.2445274498574315</v>
      </c>
      <c r="AV299" s="7">
        <f t="shared" si="412"/>
        <v>1.2436722595733332</v>
      </c>
      <c r="AW299" s="7">
        <f t="shared" si="412"/>
        <v>1.2428170692892344</v>
      </c>
      <c r="AX299" s="7">
        <f t="shared" si="412"/>
        <v>1.2419618790051359</v>
      </c>
      <c r="AY299" s="7">
        <f t="shared" si="412"/>
        <v>1.2411066887210371</v>
      </c>
      <c r="AZ299" s="7">
        <f t="shared" si="412"/>
        <v>1.2402514984369386</v>
      </c>
      <c r="BA299" s="7">
        <f t="shared" si="412"/>
        <v>1.2393963081528399</v>
      </c>
      <c r="BB299" s="7">
        <f t="shared" si="412"/>
        <v>1.2385411178687413</v>
      </c>
      <c r="BC299" s="7">
        <f t="shared" si="412"/>
        <v>1.2376859275846428</v>
      </c>
      <c r="BD299" s="7">
        <f t="shared" si="412"/>
        <v>1.236830737300544</v>
      </c>
      <c r="BE299" s="7">
        <f t="shared" si="412"/>
        <v>1.2359755470164455</v>
      </c>
      <c r="BF299" s="7">
        <f t="shared" si="412"/>
        <v>1.2351203567323468</v>
      </c>
      <c r="BG299" s="7">
        <f t="shared" si="412"/>
        <v>1.2342651664482482</v>
      </c>
      <c r="BH299" s="7">
        <f t="shared" si="413"/>
        <v>1.2332987938396447</v>
      </c>
      <c r="BI299" s="7">
        <f t="shared" si="413"/>
        <v>1.2323324212310416</v>
      </c>
      <c r="BJ299" s="7">
        <f t="shared" si="413"/>
        <v>1.2313660486224383</v>
      </c>
      <c r="BK299" s="7">
        <f t="shared" si="413"/>
        <v>1.2303996760138349</v>
      </c>
      <c r="BL299" s="7">
        <f t="shared" si="413"/>
        <v>1.2294333034052318</v>
      </c>
      <c r="BM299" s="7">
        <f t="shared" si="413"/>
        <v>1.2284669307966285</v>
      </c>
      <c r="BN299" s="7">
        <f t="shared" si="413"/>
        <v>1.2275005581880252</v>
      </c>
      <c r="BO299" s="7">
        <f t="shared" si="413"/>
        <v>1.2265341855794221</v>
      </c>
      <c r="BP299" s="7">
        <f t="shared" si="413"/>
        <v>1.2255678129708187</v>
      </c>
      <c r="BQ299" s="7">
        <f t="shared" si="413"/>
        <v>1.2246014403622154</v>
      </c>
      <c r="BR299" s="7">
        <f t="shared" si="414"/>
        <v>1.2236350677536123</v>
      </c>
      <c r="BS299" s="7">
        <f t="shared" si="414"/>
        <v>1.222668695145009</v>
      </c>
      <c r="BT299" s="7">
        <f t="shared" si="414"/>
        <v>1.2217023225364056</v>
      </c>
      <c r="BU299" s="7">
        <f t="shared" si="414"/>
        <v>1.2207359499278025</v>
      </c>
      <c r="BV299" s="7">
        <f t="shared" si="414"/>
        <v>1.2197695773191992</v>
      </c>
      <c r="BW299" s="7">
        <f t="shared" si="414"/>
        <v>1.2188032047105959</v>
      </c>
      <c r="BX299" s="7">
        <f t="shared" si="414"/>
        <v>1.2178368321019928</v>
      </c>
      <c r="BY299" s="7">
        <f t="shared" si="414"/>
        <v>1.2168704594933895</v>
      </c>
      <c r="BZ299" s="7">
        <f t="shared" si="414"/>
        <v>1.2159040868847861</v>
      </c>
      <c r="CA299" s="7">
        <f t="shared" si="414"/>
        <v>1.214937714276183</v>
      </c>
      <c r="CB299" s="7">
        <f t="shared" si="414"/>
        <v>1.2139713416675797</v>
      </c>
      <c r="CC299" s="7">
        <f t="shared" si="414"/>
        <v>1.2130049690589764</v>
      </c>
      <c r="CD299" s="7">
        <f t="shared" si="414"/>
        <v>1.2120385964503733</v>
      </c>
      <c r="CE299" s="7">
        <f t="shared" si="414"/>
        <v>1.2110722238417699</v>
      </c>
      <c r="CF299" s="7">
        <f t="shared" si="415"/>
        <v>1.2100928009256857</v>
      </c>
      <c r="CG299" s="7">
        <f t="shared" si="415"/>
        <v>1.2091133780096015</v>
      </c>
      <c r="CH299" s="7">
        <f t="shared" si="415"/>
        <v>1.2081339550935173</v>
      </c>
      <c r="CI299" s="7">
        <f t="shared" si="415"/>
        <v>1.2071545321774331</v>
      </c>
      <c r="CJ299" s="7">
        <f t="shared" si="415"/>
        <v>1.2061751092613489</v>
      </c>
      <c r="CK299" s="7">
        <f t="shared" si="415"/>
        <v>1.2051956863452646</v>
      </c>
      <c r="CL299" s="7">
        <f t="shared" si="415"/>
        <v>1.2042162634291804</v>
      </c>
      <c r="CM299" s="7">
        <f t="shared" si="415"/>
        <v>1.203236840513096</v>
      </c>
      <c r="CN299" s="7">
        <f t="shared" si="415"/>
        <v>1.2022574175970118</v>
      </c>
      <c r="CO299" s="7">
        <f t="shared" si="415"/>
        <v>1.2012779946809276</v>
      </c>
      <c r="CP299" s="7">
        <f t="shared" si="416"/>
        <v>1.2002985717648433</v>
      </c>
      <c r="CQ299" s="7">
        <f t="shared" si="416"/>
        <v>1.1993191488487591</v>
      </c>
      <c r="CR299" s="7">
        <f t="shared" si="416"/>
        <v>1.1983397259326749</v>
      </c>
      <c r="CS299" s="7">
        <f t="shared" si="416"/>
        <v>1.1973603030165907</v>
      </c>
      <c r="CT299" s="7">
        <f t="shared" si="416"/>
        <v>1.1963808801005065</v>
      </c>
      <c r="CU299" s="7">
        <f t="shared" si="416"/>
        <v>1.1954014571844223</v>
      </c>
      <c r="CV299" s="7">
        <f t="shared" si="416"/>
        <v>1.194422034268338</v>
      </c>
      <c r="CW299" s="7">
        <f t="shared" si="416"/>
        <v>1.1934426113522538</v>
      </c>
      <c r="CX299" s="7">
        <f t="shared" si="416"/>
        <v>1.1924631884361696</v>
      </c>
      <c r="CY299" s="7">
        <f t="shared" si="416"/>
        <v>1.1914837655200854</v>
      </c>
      <c r="CZ299" s="7">
        <f t="shared" si="416"/>
        <v>1.1905043426040012</v>
      </c>
      <c r="DA299" s="7">
        <f t="shared" si="416"/>
        <v>1.189524919687917</v>
      </c>
      <c r="DB299" s="7">
        <f t="shared" si="416"/>
        <v>1.1885454967718327</v>
      </c>
      <c r="DC299" s="7">
        <f t="shared" si="416"/>
        <v>1.1875660738557485</v>
      </c>
      <c r="DD299" s="7">
        <f t="shared" si="417"/>
        <v>1.1867589747743124</v>
      </c>
      <c r="DE299" s="7">
        <f t="shared" si="417"/>
        <v>1.1859518756928762</v>
      </c>
      <c r="DF299" s="7">
        <f t="shared" si="417"/>
        <v>1.18514477661144</v>
      </c>
      <c r="DG299" s="7">
        <f t="shared" si="417"/>
        <v>1.1843376775300039</v>
      </c>
      <c r="DH299" s="7">
        <f t="shared" si="417"/>
        <v>1.1835305784485677</v>
      </c>
      <c r="DI299" s="7">
        <f t="shared" si="417"/>
        <v>1.1827234793671315</v>
      </c>
      <c r="DJ299" s="7">
        <f t="shared" si="417"/>
        <v>1.1819163802856953</v>
      </c>
      <c r="DK299" s="7">
        <f t="shared" si="417"/>
        <v>1.1811092812042592</v>
      </c>
      <c r="DL299" s="7">
        <f t="shared" si="417"/>
        <v>1.180302182122823</v>
      </c>
      <c r="DM299" s="7">
        <f t="shared" si="417"/>
        <v>1.1794950830413868</v>
      </c>
      <c r="DN299" s="7">
        <f t="shared" si="418"/>
        <v>1.1786879839599507</v>
      </c>
      <c r="DO299" s="7">
        <f t="shared" si="418"/>
        <v>1.1778808848785145</v>
      </c>
      <c r="DP299" s="7">
        <f t="shared" si="418"/>
        <v>1.1770737857970783</v>
      </c>
      <c r="DQ299" s="7">
        <f t="shared" si="418"/>
        <v>1.1762666867156422</v>
      </c>
      <c r="DR299" s="7">
        <f t="shared" si="418"/>
        <v>1.175459587634206</v>
      </c>
      <c r="DS299" s="7">
        <f t="shared" si="418"/>
        <v>1.1746524885527698</v>
      </c>
      <c r="DT299" s="7">
        <f t="shared" si="418"/>
        <v>1.1738453894713337</v>
      </c>
      <c r="DU299" s="7">
        <f t="shared" si="418"/>
        <v>1.1730382903898975</v>
      </c>
      <c r="DV299" s="7">
        <f t="shared" si="418"/>
        <v>1.1722311913084613</v>
      </c>
      <c r="DW299" s="7">
        <f t="shared" si="418"/>
        <v>1.1714240922270251</v>
      </c>
      <c r="DX299" s="7">
        <f t="shared" si="418"/>
        <v>1.170616993145589</v>
      </c>
      <c r="DY299" s="7">
        <f t="shared" si="418"/>
        <v>1.1698098940641528</v>
      </c>
      <c r="DZ299" s="7">
        <f t="shared" si="418"/>
        <v>1.1690027949827166</v>
      </c>
      <c r="EA299" s="7">
        <f t="shared" si="418"/>
        <v>1.1681956959012805</v>
      </c>
      <c r="EC299" s="1">
        <v>2.96</v>
      </c>
      <c r="ED299" s="4">
        <f t="shared" si="381"/>
        <v>1.25</v>
      </c>
      <c r="EE299" s="4">
        <f t="shared" si="382"/>
        <v>1.2499103814166903</v>
      </c>
      <c r="EF299" s="4">
        <f t="shared" si="383"/>
        <v>1.247529896589362</v>
      </c>
      <c r="EG299" s="4">
        <f t="shared" si="384"/>
        <v>1.2445274498574315</v>
      </c>
      <c r="EH299" s="4">
        <f t="shared" si="385"/>
        <v>1.234265166448248</v>
      </c>
      <c r="EI299" s="4">
        <f t="shared" si="386"/>
        <v>1.2110722238417699</v>
      </c>
      <c r="EJ299" s="4">
        <f t="shared" si="387"/>
        <v>1.1875660738557485</v>
      </c>
      <c r="EK299" s="4">
        <f t="shared" si="388"/>
        <v>1.1681956959012805</v>
      </c>
    </row>
    <row r="300" spans="16:141" x14ac:dyDescent="0.35">
      <c r="P300" s="1">
        <f t="shared" si="370"/>
        <v>2.97</v>
      </c>
      <c r="Q300" s="7">
        <f t="shared" si="409"/>
        <v>1.2499999999999998</v>
      </c>
      <c r="R300" s="7">
        <f t="shared" si="409"/>
        <v>1.249988797677086</v>
      </c>
      <c r="S300" s="7">
        <f t="shared" si="409"/>
        <v>1.2499775953541723</v>
      </c>
      <c r="T300" s="7">
        <f t="shared" si="409"/>
        <v>1.2499663930312588</v>
      </c>
      <c r="U300" s="7">
        <f t="shared" si="409"/>
        <v>1.249955190708345</v>
      </c>
      <c r="V300" s="7">
        <f t="shared" si="409"/>
        <v>1.2499439883854313</v>
      </c>
      <c r="W300" s="7">
        <f t="shared" si="409"/>
        <v>1.2499327860625176</v>
      </c>
      <c r="X300" s="7">
        <f t="shared" si="410"/>
        <v>1.2497447244075561</v>
      </c>
      <c r="Y300" s="7">
        <f t="shared" si="410"/>
        <v>1.2495566627525942</v>
      </c>
      <c r="Z300" s="7">
        <f t="shared" si="410"/>
        <v>1.2493686010976324</v>
      </c>
      <c r="AA300" s="7">
        <f t="shared" si="410"/>
        <v>1.2491805394426705</v>
      </c>
      <c r="AB300" s="7">
        <f t="shared" si="410"/>
        <v>1.2489924777877086</v>
      </c>
      <c r="AC300" s="7">
        <f t="shared" si="410"/>
        <v>1.2488044161327467</v>
      </c>
      <c r="AD300" s="7">
        <f t="shared" si="410"/>
        <v>1.2486163544777851</v>
      </c>
      <c r="AE300" s="7">
        <f t="shared" si="410"/>
        <v>1.2484282928228232</v>
      </c>
      <c r="AF300" s="7">
        <f t="shared" si="410"/>
        <v>1.2482402311678613</v>
      </c>
      <c r="AG300" s="7">
        <f t="shared" si="410"/>
        <v>1.2480521695128994</v>
      </c>
      <c r="AH300" s="7">
        <f t="shared" si="410"/>
        <v>1.2478641078579376</v>
      </c>
      <c r="AI300" s="7">
        <f t="shared" si="410"/>
        <v>1.2476760462029757</v>
      </c>
      <c r="AJ300" s="7">
        <f t="shared" si="411"/>
        <v>1.2474452998451648</v>
      </c>
      <c r="AK300" s="7">
        <f t="shared" si="411"/>
        <v>1.2472145534873544</v>
      </c>
      <c r="AL300" s="7">
        <f t="shared" si="411"/>
        <v>1.2469838071295438</v>
      </c>
      <c r="AM300" s="7">
        <f t="shared" si="411"/>
        <v>1.2467530607717332</v>
      </c>
      <c r="AN300" s="7">
        <f t="shared" si="411"/>
        <v>1.2465223144139228</v>
      </c>
      <c r="AO300" s="7">
        <f t="shared" si="411"/>
        <v>1.2462915680561122</v>
      </c>
      <c r="AP300" s="7">
        <f t="shared" si="411"/>
        <v>1.2460608216983016</v>
      </c>
      <c r="AQ300" s="7">
        <f t="shared" si="411"/>
        <v>1.2458300753404912</v>
      </c>
      <c r="AR300" s="7">
        <f t="shared" si="411"/>
        <v>1.2455993289826806</v>
      </c>
      <c r="AS300" s="7">
        <f t="shared" si="411"/>
        <v>1.2453685826248699</v>
      </c>
      <c r="AT300" s="7">
        <f t="shared" si="411"/>
        <v>1.2451378362670595</v>
      </c>
      <c r="AU300" s="7">
        <f t="shared" si="411"/>
        <v>1.2449070899092489</v>
      </c>
      <c r="AV300" s="7">
        <f t="shared" si="412"/>
        <v>1.2440688399532944</v>
      </c>
      <c r="AW300" s="7">
        <f t="shared" si="412"/>
        <v>1.2432305899973402</v>
      </c>
      <c r="AX300" s="7">
        <f t="shared" si="412"/>
        <v>1.2423923400413859</v>
      </c>
      <c r="AY300" s="7">
        <f t="shared" si="412"/>
        <v>1.2415540900854316</v>
      </c>
      <c r="AZ300" s="7">
        <f t="shared" si="412"/>
        <v>1.2407158401294773</v>
      </c>
      <c r="BA300" s="7">
        <f t="shared" si="412"/>
        <v>1.2398775901735233</v>
      </c>
      <c r="BB300" s="7">
        <f t="shared" si="412"/>
        <v>1.239039340217569</v>
      </c>
      <c r="BC300" s="7">
        <f t="shared" si="412"/>
        <v>1.2382010902616147</v>
      </c>
      <c r="BD300" s="7">
        <f t="shared" si="412"/>
        <v>1.2373628403056605</v>
      </c>
      <c r="BE300" s="7">
        <f t="shared" si="412"/>
        <v>1.2365245903497062</v>
      </c>
      <c r="BF300" s="7">
        <f t="shared" si="412"/>
        <v>1.2356863403937519</v>
      </c>
      <c r="BG300" s="7">
        <f t="shared" si="412"/>
        <v>1.2348480904377976</v>
      </c>
      <c r="BH300" s="7">
        <f t="shared" si="413"/>
        <v>1.2338910909843877</v>
      </c>
      <c r="BI300" s="7">
        <f t="shared" si="413"/>
        <v>1.2329340915309772</v>
      </c>
      <c r="BJ300" s="7">
        <f t="shared" si="413"/>
        <v>1.231977092077567</v>
      </c>
      <c r="BK300" s="7">
        <f t="shared" si="413"/>
        <v>1.2310200926241566</v>
      </c>
      <c r="BL300" s="7">
        <f t="shared" si="413"/>
        <v>1.2300630931707464</v>
      </c>
      <c r="BM300" s="7">
        <f t="shared" si="413"/>
        <v>1.2291060937173359</v>
      </c>
      <c r="BN300" s="7">
        <f t="shared" si="413"/>
        <v>1.2281490942639257</v>
      </c>
      <c r="BO300" s="7">
        <f t="shared" si="413"/>
        <v>1.2271920948105155</v>
      </c>
      <c r="BP300" s="7">
        <f t="shared" si="413"/>
        <v>1.2262350953571051</v>
      </c>
      <c r="BQ300" s="7">
        <f t="shared" si="413"/>
        <v>1.2252780959036949</v>
      </c>
      <c r="BR300" s="7">
        <f t="shared" si="414"/>
        <v>1.2243210964502844</v>
      </c>
      <c r="BS300" s="7">
        <f t="shared" si="414"/>
        <v>1.2233640969968742</v>
      </c>
      <c r="BT300" s="7">
        <f t="shared" si="414"/>
        <v>1.222407097543464</v>
      </c>
      <c r="BU300" s="7">
        <f t="shared" si="414"/>
        <v>1.2214500980900536</v>
      </c>
      <c r="BV300" s="7">
        <f t="shared" si="414"/>
        <v>1.2204930986366433</v>
      </c>
      <c r="BW300" s="7">
        <f t="shared" si="414"/>
        <v>1.2195360991832329</v>
      </c>
      <c r="BX300" s="7">
        <f t="shared" si="414"/>
        <v>1.2185790997298227</v>
      </c>
      <c r="BY300" s="7">
        <f t="shared" si="414"/>
        <v>1.2176221002764125</v>
      </c>
      <c r="BZ300" s="7">
        <f t="shared" si="414"/>
        <v>1.2166651008230021</v>
      </c>
      <c r="CA300" s="7">
        <f t="shared" si="414"/>
        <v>1.2157081013695918</v>
      </c>
      <c r="CB300" s="7">
        <f t="shared" si="414"/>
        <v>1.2147511019161814</v>
      </c>
      <c r="CC300" s="7">
        <f t="shared" si="414"/>
        <v>1.2137941024627712</v>
      </c>
      <c r="CD300" s="7">
        <f t="shared" si="414"/>
        <v>1.2128371030093608</v>
      </c>
      <c r="CE300" s="7">
        <f t="shared" si="414"/>
        <v>1.2118801035559505</v>
      </c>
      <c r="CF300" s="7">
        <f t="shared" si="415"/>
        <v>1.2109085352669813</v>
      </c>
      <c r="CG300" s="7">
        <f t="shared" si="415"/>
        <v>1.2099369669780122</v>
      </c>
      <c r="CH300" s="7">
        <f t="shared" si="415"/>
        <v>1.208965398689043</v>
      </c>
      <c r="CI300" s="7">
        <f t="shared" si="415"/>
        <v>1.2079938304000739</v>
      </c>
      <c r="CJ300" s="7">
        <f t="shared" si="415"/>
        <v>1.2070222621111046</v>
      </c>
      <c r="CK300" s="7">
        <f t="shared" si="415"/>
        <v>1.2060506938221356</v>
      </c>
      <c r="CL300" s="7">
        <f t="shared" si="415"/>
        <v>1.2050791255331663</v>
      </c>
      <c r="CM300" s="7">
        <f t="shared" si="415"/>
        <v>1.2041075572441973</v>
      </c>
      <c r="CN300" s="7">
        <f t="shared" si="415"/>
        <v>1.203135988955228</v>
      </c>
      <c r="CO300" s="7">
        <f t="shared" si="415"/>
        <v>1.2021644206662589</v>
      </c>
      <c r="CP300" s="7">
        <f t="shared" si="416"/>
        <v>1.2011928523772897</v>
      </c>
      <c r="CQ300" s="7">
        <f t="shared" si="416"/>
        <v>1.2002212840883204</v>
      </c>
      <c r="CR300" s="7">
        <f t="shared" si="416"/>
        <v>1.1992497157993514</v>
      </c>
      <c r="CS300" s="7">
        <f t="shared" si="416"/>
        <v>1.1982781475103821</v>
      </c>
      <c r="CT300" s="7">
        <f t="shared" si="416"/>
        <v>1.197306579221413</v>
      </c>
      <c r="CU300" s="7">
        <f t="shared" si="416"/>
        <v>1.1963350109324438</v>
      </c>
      <c r="CV300" s="7">
        <f t="shared" si="416"/>
        <v>1.1953634426434747</v>
      </c>
      <c r="CW300" s="7">
        <f t="shared" si="416"/>
        <v>1.1943918743545054</v>
      </c>
      <c r="CX300" s="7">
        <f t="shared" si="416"/>
        <v>1.1934203060655364</v>
      </c>
      <c r="CY300" s="7">
        <f t="shared" si="416"/>
        <v>1.1924487377765671</v>
      </c>
      <c r="CZ300" s="7">
        <f t="shared" si="416"/>
        <v>1.1914771694875981</v>
      </c>
      <c r="DA300" s="7">
        <f t="shared" si="416"/>
        <v>1.1905056011986288</v>
      </c>
      <c r="DB300" s="7">
        <f t="shared" si="416"/>
        <v>1.1895340329096595</v>
      </c>
      <c r="DC300" s="7">
        <f t="shared" si="416"/>
        <v>1.1885624646206905</v>
      </c>
      <c r="DD300" s="7">
        <f t="shared" si="417"/>
        <v>1.1877644922825368</v>
      </c>
      <c r="DE300" s="7">
        <f t="shared" si="417"/>
        <v>1.1869665199443831</v>
      </c>
      <c r="DF300" s="7">
        <f t="shared" si="417"/>
        <v>1.1861685476062296</v>
      </c>
      <c r="DG300" s="7">
        <f t="shared" si="417"/>
        <v>1.1853705752680759</v>
      </c>
      <c r="DH300" s="7">
        <f t="shared" si="417"/>
        <v>1.1845726029299222</v>
      </c>
      <c r="DI300" s="7">
        <f t="shared" si="417"/>
        <v>1.1837746305917685</v>
      </c>
      <c r="DJ300" s="7">
        <f t="shared" si="417"/>
        <v>1.182976658253615</v>
      </c>
      <c r="DK300" s="7">
        <f t="shared" si="417"/>
        <v>1.1821786859154613</v>
      </c>
      <c r="DL300" s="7">
        <f t="shared" si="417"/>
        <v>1.1813807135773076</v>
      </c>
      <c r="DM300" s="7">
        <f t="shared" si="417"/>
        <v>1.1805827412391539</v>
      </c>
      <c r="DN300" s="7">
        <f t="shared" si="418"/>
        <v>1.1797847689010004</v>
      </c>
      <c r="DO300" s="7">
        <f t="shared" si="418"/>
        <v>1.1789867965628467</v>
      </c>
      <c r="DP300" s="7">
        <f t="shared" si="418"/>
        <v>1.178188824224693</v>
      </c>
      <c r="DQ300" s="7">
        <f t="shared" si="418"/>
        <v>1.1773908518865392</v>
      </c>
      <c r="DR300" s="7">
        <f t="shared" si="418"/>
        <v>1.1765928795483858</v>
      </c>
      <c r="DS300" s="7">
        <f t="shared" si="418"/>
        <v>1.1757949072102321</v>
      </c>
      <c r="DT300" s="7">
        <f t="shared" si="418"/>
        <v>1.1749969348720783</v>
      </c>
      <c r="DU300" s="7">
        <f t="shared" si="418"/>
        <v>1.1741989625339246</v>
      </c>
      <c r="DV300" s="7">
        <f t="shared" si="418"/>
        <v>1.1734009901957712</v>
      </c>
      <c r="DW300" s="7">
        <f t="shared" si="418"/>
        <v>1.1726030178576174</v>
      </c>
      <c r="DX300" s="7">
        <f t="shared" si="418"/>
        <v>1.1718050455194637</v>
      </c>
      <c r="DY300" s="7">
        <f t="shared" si="418"/>
        <v>1.17100707318131</v>
      </c>
      <c r="DZ300" s="7">
        <f t="shared" si="418"/>
        <v>1.1702091008431565</v>
      </c>
      <c r="EA300" s="7">
        <f t="shared" si="418"/>
        <v>1.1694111285050028</v>
      </c>
      <c r="EC300" s="1">
        <v>2.97</v>
      </c>
      <c r="ED300" s="4">
        <f t="shared" si="381"/>
        <v>1.25</v>
      </c>
      <c r="EE300" s="4">
        <f t="shared" si="382"/>
        <v>1.2499327860625178</v>
      </c>
      <c r="EF300" s="4">
        <f t="shared" si="383"/>
        <v>1.2476760462029755</v>
      </c>
      <c r="EG300" s="4">
        <f t="shared" si="384"/>
        <v>1.2449070899092489</v>
      </c>
      <c r="EH300" s="4">
        <f t="shared" si="385"/>
        <v>1.2348480904377979</v>
      </c>
      <c r="EI300" s="4">
        <f t="shared" si="386"/>
        <v>1.2118801035559505</v>
      </c>
      <c r="EJ300" s="4">
        <f t="shared" si="387"/>
        <v>1.1885624646206905</v>
      </c>
      <c r="EK300" s="4">
        <f t="shared" si="388"/>
        <v>1.1694111285050028</v>
      </c>
    </row>
    <row r="301" spans="16:141" x14ac:dyDescent="0.35">
      <c r="P301" s="1">
        <f t="shared" si="370"/>
        <v>2.98</v>
      </c>
      <c r="Q301" s="7">
        <f t="shared" si="409"/>
        <v>1.25</v>
      </c>
      <c r="R301" s="7">
        <f t="shared" si="409"/>
        <v>1.2499925317847242</v>
      </c>
      <c r="S301" s="7">
        <f t="shared" si="409"/>
        <v>1.2499850635694483</v>
      </c>
      <c r="T301" s="7">
        <f t="shared" si="409"/>
        <v>1.2499775953541725</v>
      </c>
      <c r="U301" s="7">
        <f t="shared" si="409"/>
        <v>1.2499701271388968</v>
      </c>
      <c r="V301" s="7">
        <f t="shared" si="409"/>
        <v>1.2499626589236208</v>
      </c>
      <c r="W301" s="7">
        <f t="shared" si="409"/>
        <v>1.249955190708345</v>
      </c>
      <c r="X301" s="7">
        <f t="shared" si="410"/>
        <v>1.2497774411340321</v>
      </c>
      <c r="Y301" s="7">
        <f t="shared" si="410"/>
        <v>1.249599691559719</v>
      </c>
      <c r="Z301" s="7">
        <f t="shared" si="410"/>
        <v>1.249421941985406</v>
      </c>
      <c r="AA301" s="7">
        <f t="shared" si="410"/>
        <v>1.2492441924110931</v>
      </c>
      <c r="AB301" s="7">
        <f t="shared" si="410"/>
        <v>1.2490664428367799</v>
      </c>
      <c r="AC301" s="7">
        <f t="shared" si="410"/>
        <v>1.248888693262467</v>
      </c>
      <c r="AD301" s="7">
        <f t="shared" si="410"/>
        <v>1.2487109436881541</v>
      </c>
      <c r="AE301" s="7">
        <f t="shared" si="410"/>
        <v>1.2485331941138409</v>
      </c>
      <c r="AF301" s="7">
        <f t="shared" si="410"/>
        <v>1.248355444539528</v>
      </c>
      <c r="AG301" s="7">
        <f t="shared" si="410"/>
        <v>1.248177694965215</v>
      </c>
      <c r="AH301" s="7">
        <f t="shared" si="410"/>
        <v>1.2479999453909019</v>
      </c>
      <c r="AI301" s="7">
        <f t="shared" si="410"/>
        <v>1.2478221958165889</v>
      </c>
      <c r="AJ301" s="7">
        <f t="shared" si="411"/>
        <v>1.2476109069952954</v>
      </c>
      <c r="AK301" s="7">
        <f t="shared" si="411"/>
        <v>1.2473996181740019</v>
      </c>
      <c r="AL301" s="7">
        <f t="shared" si="411"/>
        <v>1.2471883293527084</v>
      </c>
      <c r="AM301" s="7">
        <f t="shared" si="411"/>
        <v>1.2469770405314149</v>
      </c>
      <c r="AN301" s="7">
        <f t="shared" si="411"/>
        <v>1.2467657517101214</v>
      </c>
      <c r="AO301" s="7">
        <f t="shared" si="411"/>
        <v>1.2465544628888279</v>
      </c>
      <c r="AP301" s="7">
        <f t="shared" si="411"/>
        <v>1.2463431740675341</v>
      </c>
      <c r="AQ301" s="7">
        <f t="shared" si="411"/>
        <v>1.2461318852462406</v>
      </c>
      <c r="AR301" s="7">
        <f t="shared" si="411"/>
        <v>1.2459205964249471</v>
      </c>
      <c r="AS301" s="7">
        <f t="shared" si="411"/>
        <v>1.2457093076036536</v>
      </c>
      <c r="AT301" s="7">
        <f t="shared" si="411"/>
        <v>1.2454980187823601</v>
      </c>
      <c r="AU301" s="7">
        <f t="shared" si="411"/>
        <v>1.2452867299610666</v>
      </c>
      <c r="AV301" s="7">
        <f t="shared" si="412"/>
        <v>1.2444654203332568</v>
      </c>
      <c r="AW301" s="7">
        <f t="shared" si="412"/>
        <v>1.2436441107054468</v>
      </c>
      <c r="AX301" s="7">
        <f t="shared" si="412"/>
        <v>1.242822801077637</v>
      </c>
      <c r="AY301" s="7">
        <f t="shared" si="412"/>
        <v>1.242001491449827</v>
      </c>
      <c r="AZ301" s="7">
        <f t="shared" si="412"/>
        <v>1.2411801818220172</v>
      </c>
      <c r="BA301" s="7">
        <f t="shared" si="412"/>
        <v>1.2403588721942072</v>
      </c>
      <c r="BB301" s="7">
        <f t="shared" si="412"/>
        <v>1.2395375625663974</v>
      </c>
      <c r="BC301" s="7">
        <f t="shared" si="412"/>
        <v>1.2387162529385876</v>
      </c>
      <c r="BD301" s="7">
        <f t="shared" si="412"/>
        <v>1.2378949433107775</v>
      </c>
      <c r="BE301" s="7">
        <f t="shared" si="412"/>
        <v>1.2370736336829677</v>
      </c>
      <c r="BF301" s="7">
        <f t="shared" si="412"/>
        <v>1.2362523240551577</v>
      </c>
      <c r="BG301" s="7">
        <f t="shared" si="412"/>
        <v>1.2354310144273479</v>
      </c>
      <c r="BH301" s="7">
        <f t="shared" si="413"/>
        <v>1.2344833881291306</v>
      </c>
      <c r="BI301" s="7">
        <f t="shared" si="413"/>
        <v>1.2335357618309133</v>
      </c>
      <c r="BJ301" s="7">
        <f t="shared" si="413"/>
        <v>1.2325881355326958</v>
      </c>
      <c r="BK301" s="7">
        <f t="shared" si="413"/>
        <v>1.2316405092344784</v>
      </c>
      <c r="BL301" s="7">
        <f t="shared" si="413"/>
        <v>1.2306928829362611</v>
      </c>
      <c r="BM301" s="7">
        <f t="shared" si="413"/>
        <v>1.2297452566380438</v>
      </c>
      <c r="BN301" s="7">
        <f t="shared" si="413"/>
        <v>1.2287976303398265</v>
      </c>
      <c r="BO301" s="7">
        <f t="shared" si="413"/>
        <v>1.2278500040416089</v>
      </c>
      <c r="BP301" s="7">
        <f t="shared" si="413"/>
        <v>1.2269023777433916</v>
      </c>
      <c r="BQ301" s="7">
        <f t="shared" si="413"/>
        <v>1.2259547514451743</v>
      </c>
      <c r="BR301" s="7">
        <f t="shared" si="414"/>
        <v>1.225007125146957</v>
      </c>
      <c r="BS301" s="7">
        <f t="shared" si="414"/>
        <v>1.2240594988487397</v>
      </c>
      <c r="BT301" s="7">
        <f t="shared" si="414"/>
        <v>1.2231118725505221</v>
      </c>
      <c r="BU301" s="7">
        <f t="shared" si="414"/>
        <v>1.2221642462523048</v>
      </c>
      <c r="BV301" s="7">
        <f t="shared" si="414"/>
        <v>1.2212166199540875</v>
      </c>
      <c r="BW301" s="7">
        <f t="shared" si="414"/>
        <v>1.2202689936558702</v>
      </c>
      <c r="BX301" s="7">
        <f t="shared" si="414"/>
        <v>1.2193213673576526</v>
      </c>
      <c r="BY301" s="7">
        <f t="shared" si="414"/>
        <v>1.2183737410594353</v>
      </c>
      <c r="BZ301" s="7">
        <f t="shared" si="414"/>
        <v>1.217426114761218</v>
      </c>
      <c r="CA301" s="7">
        <f t="shared" si="414"/>
        <v>1.2164784884630007</v>
      </c>
      <c r="CB301" s="7">
        <f t="shared" si="414"/>
        <v>1.2155308621647833</v>
      </c>
      <c r="CC301" s="7">
        <f t="shared" si="414"/>
        <v>1.2145832358665658</v>
      </c>
      <c r="CD301" s="7">
        <f t="shared" si="414"/>
        <v>1.2136356095683485</v>
      </c>
      <c r="CE301" s="7">
        <f t="shared" si="414"/>
        <v>1.2126879832701312</v>
      </c>
      <c r="CF301" s="7">
        <f t="shared" si="415"/>
        <v>1.2117242696082771</v>
      </c>
      <c r="CG301" s="7">
        <f t="shared" si="415"/>
        <v>1.210760555946423</v>
      </c>
      <c r="CH301" s="7">
        <f t="shared" si="415"/>
        <v>1.2097968422845689</v>
      </c>
      <c r="CI301" s="7">
        <f t="shared" si="415"/>
        <v>1.2088331286227147</v>
      </c>
      <c r="CJ301" s="7">
        <f t="shared" si="415"/>
        <v>1.2078694149608606</v>
      </c>
      <c r="CK301" s="7">
        <f t="shared" si="415"/>
        <v>1.2069057012990065</v>
      </c>
      <c r="CL301" s="7">
        <f t="shared" si="415"/>
        <v>1.2059419876371524</v>
      </c>
      <c r="CM301" s="7">
        <f t="shared" si="415"/>
        <v>1.2049782739752983</v>
      </c>
      <c r="CN301" s="7">
        <f t="shared" si="415"/>
        <v>1.2040145603134442</v>
      </c>
      <c r="CO301" s="7">
        <f t="shared" si="415"/>
        <v>1.2030508466515901</v>
      </c>
      <c r="CP301" s="7">
        <f t="shared" si="416"/>
        <v>1.202087132989736</v>
      </c>
      <c r="CQ301" s="7">
        <f t="shared" si="416"/>
        <v>1.2011234193278817</v>
      </c>
      <c r="CR301" s="7">
        <f t="shared" si="416"/>
        <v>1.2001597056660276</v>
      </c>
      <c r="CS301" s="7">
        <f t="shared" si="416"/>
        <v>1.1991959920041735</v>
      </c>
      <c r="CT301" s="7">
        <f t="shared" si="416"/>
        <v>1.1982322783423194</v>
      </c>
      <c r="CU301" s="7">
        <f t="shared" si="416"/>
        <v>1.1972685646804653</v>
      </c>
      <c r="CV301" s="7">
        <f t="shared" si="416"/>
        <v>1.1963048510186112</v>
      </c>
      <c r="CW301" s="7">
        <f t="shared" si="416"/>
        <v>1.1953411373567571</v>
      </c>
      <c r="CX301" s="7">
        <f t="shared" si="416"/>
        <v>1.194377423694903</v>
      </c>
      <c r="CY301" s="7">
        <f t="shared" si="416"/>
        <v>1.1934137100330489</v>
      </c>
      <c r="CZ301" s="7">
        <f t="shared" si="416"/>
        <v>1.1924499963711948</v>
      </c>
      <c r="DA301" s="7">
        <f t="shared" si="416"/>
        <v>1.1914862827093406</v>
      </c>
      <c r="DB301" s="7">
        <f t="shared" si="416"/>
        <v>1.1905225690474865</v>
      </c>
      <c r="DC301" s="7">
        <f t="shared" si="416"/>
        <v>1.1895588553856324</v>
      </c>
      <c r="DD301" s="7">
        <f t="shared" si="417"/>
        <v>1.1887700097907614</v>
      </c>
      <c r="DE301" s="7">
        <f t="shared" si="417"/>
        <v>1.1879811641958902</v>
      </c>
      <c r="DF301" s="7">
        <f t="shared" si="417"/>
        <v>1.1871923186010191</v>
      </c>
      <c r="DG301" s="7">
        <f t="shared" si="417"/>
        <v>1.1864034730061479</v>
      </c>
      <c r="DH301" s="7">
        <f t="shared" si="417"/>
        <v>1.1856146274112769</v>
      </c>
      <c r="DI301" s="7">
        <f t="shared" si="417"/>
        <v>1.1848257818164056</v>
      </c>
      <c r="DJ301" s="7">
        <f t="shared" si="417"/>
        <v>1.1840369362215346</v>
      </c>
      <c r="DK301" s="7">
        <f t="shared" si="417"/>
        <v>1.1832480906266634</v>
      </c>
      <c r="DL301" s="7">
        <f t="shared" si="417"/>
        <v>1.1824592450317923</v>
      </c>
      <c r="DM301" s="7">
        <f t="shared" si="417"/>
        <v>1.1816703994369211</v>
      </c>
      <c r="DN301" s="7">
        <f t="shared" si="418"/>
        <v>1.1808815538420501</v>
      </c>
      <c r="DO301" s="7">
        <f t="shared" si="418"/>
        <v>1.1800927082471788</v>
      </c>
      <c r="DP301" s="7">
        <f t="shared" si="418"/>
        <v>1.1793038626523078</v>
      </c>
      <c r="DQ301" s="7">
        <f t="shared" si="418"/>
        <v>1.1785150170574368</v>
      </c>
      <c r="DR301" s="7">
        <f t="shared" si="418"/>
        <v>1.1777261714625655</v>
      </c>
      <c r="DS301" s="7">
        <f t="shared" si="418"/>
        <v>1.1769373258676945</v>
      </c>
      <c r="DT301" s="7">
        <f t="shared" si="418"/>
        <v>1.1761484802728233</v>
      </c>
      <c r="DU301" s="7">
        <f t="shared" si="418"/>
        <v>1.1753596346779522</v>
      </c>
      <c r="DV301" s="7">
        <f t="shared" si="418"/>
        <v>1.174570789083081</v>
      </c>
      <c r="DW301" s="7">
        <f t="shared" si="418"/>
        <v>1.17378194348821</v>
      </c>
      <c r="DX301" s="7">
        <f t="shared" si="418"/>
        <v>1.1729930978933387</v>
      </c>
      <c r="DY301" s="7">
        <f t="shared" si="418"/>
        <v>1.1722042522984677</v>
      </c>
      <c r="DZ301" s="7">
        <f t="shared" si="418"/>
        <v>1.1714154067035965</v>
      </c>
      <c r="EA301" s="7">
        <f t="shared" si="418"/>
        <v>1.1706265611087254</v>
      </c>
      <c r="EC301" s="1">
        <v>2.98</v>
      </c>
      <c r="ED301" s="4">
        <f t="shared" si="381"/>
        <v>1.25</v>
      </c>
      <c r="EE301" s="4">
        <f t="shared" si="382"/>
        <v>1.249955190708345</v>
      </c>
      <c r="EF301" s="4">
        <f t="shared" si="383"/>
        <v>1.2478221958165889</v>
      </c>
      <c r="EG301" s="4">
        <f t="shared" si="384"/>
        <v>1.2452867299610666</v>
      </c>
      <c r="EH301" s="4">
        <f t="shared" si="385"/>
        <v>1.2354310144273479</v>
      </c>
      <c r="EI301" s="4">
        <f t="shared" si="386"/>
        <v>1.2126879832701312</v>
      </c>
      <c r="EJ301" s="4">
        <f t="shared" si="387"/>
        <v>1.1895588553856324</v>
      </c>
      <c r="EK301" s="4">
        <f t="shared" si="388"/>
        <v>1.1706265611087254</v>
      </c>
    </row>
    <row r="302" spans="16:141" x14ac:dyDescent="0.35">
      <c r="P302" s="1">
        <f t="shared" si="370"/>
        <v>2.99</v>
      </c>
      <c r="Q302" s="7">
        <f t="shared" si="409"/>
        <v>1.25</v>
      </c>
      <c r="R302" s="7">
        <f t="shared" si="409"/>
        <v>1.249996265892362</v>
      </c>
      <c r="S302" s="7">
        <f t="shared" si="409"/>
        <v>1.2499925317847242</v>
      </c>
      <c r="T302" s="7">
        <f t="shared" si="409"/>
        <v>1.2499887976770863</v>
      </c>
      <c r="U302" s="7">
        <f t="shared" si="409"/>
        <v>1.2499850635694483</v>
      </c>
      <c r="V302" s="7">
        <f t="shared" si="409"/>
        <v>1.2499813294618105</v>
      </c>
      <c r="W302" s="7">
        <f t="shared" si="409"/>
        <v>1.2499775953541725</v>
      </c>
      <c r="X302" s="7">
        <f t="shared" si="410"/>
        <v>1.2498101578605083</v>
      </c>
      <c r="Y302" s="7">
        <f t="shared" si="410"/>
        <v>1.2496427203668441</v>
      </c>
      <c r="Z302" s="7">
        <f t="shared" si="410"/>
        <v>1.2494752828731799</v>
      </c>
      <c r="AA302" s="7">
        <f t="shared" si="410"/>
        <v>1.2493078453795157</v>
      </c>
      <c r="AB302" s="7">
        <f t="shared" si="410"/>
        <v>1.2491404078858515</v>
      </c>
      <c r="AC302" s="7">
        <f t="shared" si="410"/>
        <v>1.2489729703921872</v>
      </c>
      <c r="AD302" s="7">
        <f t="shared" si="410"/>
        <v>1.2488055328985233</v>
      </c>
      <c r="AE302" s="7">
        <f t="shared" si="410"/>
        <v>1.248638095404859</v>
      </c>
      <c r="AF302" s="7">
        <f t="shared" si="410"/>
        <v>1.2484706579111948</v>
      </c>
      <c r="AG302" s="7">
        <f t="shared" si="410"/>
        <v>1.2483032204175306</v>
      </c>
      <c r="AH302" s="7">
        <f t="shared" si="410"/>
        <v>1.2481357829238664</v>
      </c>
      <c r="AI302" s="7">
        <f t="shared" si="410"/>
        <v>1.2479683454302022</v>
      </c>
      <c r="AJ302" s="7">
        <f t="shared" si="411"/>
        <v>1.2477765141454256</v>
      </c>
      <c r="AK302" s="7">
        <f t="shared" si="411"/>
        <v>1.2475846828606492</v>
      </c>
      <c r="AL302" s="7">
        <f t="shared" si="411"/>
        <v>1.2473928515758725</v>
      </c>
      <c r="AM302" s="7">
        <f t="shared" si="411"/>
        <v>1.2472010202910961</v>
      </c>
      <c r="AN302" s="7">
        <f t="shared" si="411"/>
        <v>1.2470091890063195</v>
      </c>
      <c r="AO302" s="7">
        <f t="shared" si="411"/>
        <v>1.2468173577215431</v>
      </c>
      <c r="AP302" s="7">
        <f t="shared" si="411"/>
        <v>1.2466255264367665</v>
      </c>
      <c r="AQ302" s="7">
        <f t="shared" si="411"/>
        <v>1.2464336951519901</v>
      </c>
      <c r="AR302" s="7">
        <f t="shared" si="411"/>
        <v>1.2462418638672135</v>
      </c>
      <c r="AS302" s="7">
        <f t="shared" si="411"/>
        <v>1.2460500325824371</v>
      </c>
      <c r="AT302" s="7">
        <f t="shared" si="411"/>
        <v>1.2458582012976605</v>
      </c>
      <c r="AU302" s="7">
        <f t="shared" si="411"/>
        <v>1.245666370012884</v>
      </c>
      <c r="AV302" s="7">
        <f t="shared" si="412"/>
        <v>1.2448620007132185</v>
      </c>
      <c r="AW302" s="7">
        <f t="shared" si="412"/>
        <v>1.244057631413553</v>
      </c>
      <c r="AX302" s="7">
        <f t="shared" si="412"/>
        <v>1.2432532621138876</v>
      </c>
      <c r="AY302" s="7">
        <f t="shared" si="412"/>
        <v>1.2424488928142221</v>
      </c>
      <c r="AZ302" s="7">
        <f t="shared" si="412"/>
        <v>1.2416445235145566</v>
      </c>
      <c r="BA302" s="7">
        <f t="shared" si="412"/>
        <v>1.240840154214891</v>
      </c>
      <c r="BB302" s="7">
        <f t="shared" si="412"/>
        <v>1.2400357849152255</v>
      </c>
      <c r="BC302" s="7">
        <f t="shared" si="412"/>
        <v>1.2392314156155599</v>
      </c>
      <c r="BD302" s="7">
        <f t="shared" si="412"/>
        <v>1.2384270463158944</v>
      </c>
      <c r="BE302" s="7">
        <f t="shared" si="412"/>
        <v>1.2376226770162291</v>
      </c>
      <c r="BF302" s="7">
        <f t="shared" si="412"/>
        <v>1.2368183077165635</v>
      </c>
      <c r="BG302" s="7">
        <f t="shared" si="412"/>
        <v>1.236013938416898</v>
      </c>
      <c r="BH302" s="7">
        <f t="shared" si="413"/>
        <v>1.2350756852738736</v>
      </c>
      <c r="BI302" s="7">
        <f t="shared" si="413"/>
        <v>1.2341374321308491</v>
      </c>
      <c r="BJ302" s="7">
        <f t="shared" si="413"/>
        <v>1.2331991789878247</v>
      </c>
      <c r="BK302" s="7">
        <f t="shared" si="413"/>
        <v>1.2322609258448003</v>
      </c>
      <c r="BL302" s="7">
        <f t="shared" si="413"/>
        <v>1.2313226727017759</v>
      </c>
      <c r="BM302" s="7">
        <f t="shared" si="413"/>
        <v>1.2303844195587514</v>
      </c>
      <c r="BN302" s="7">
        <f t="shared" si="413"/>
        <v>1.229446166415727</v>
      </c>
      <c r="BO302" s="7">
        <f t="shared" si="413"/>
        <v>1.2285079132727026</v>
      </c>
      <c r="BP302" s="7">
        <f t="shared" si="413"/>
        <v>1.2275696601296782</v>
      </c>
      <c r="BQ302" s="7">
        <f t="shared" si="413"/>
        <v>1.2266314069866537</v>
      </c>
      <c r="BR302" s="7">
        <f t="shared" si="414"/>
        <v>1.2256931538436293</v>
      </c>
      <c r="BS302" s="7">
        <f t="shared" si="414"/>
        <v>1.2247549007006051</v>
      </c>
      <c r="BT302" s="7">
        <f t="shared" si="414"/>
        <v>1.2238166475575807</v>
      </c>
      <c r="BU302" s="7">
        <f t="shared" si="414"/>
        <v>1.2228783944145563</v>
      </c>
      <c r="BV302" s="7">
        <f t="shared" si="414"/>
        <v>1.2219401412715318</v>
      </c>
      <c r="BW302" s="7">
        <f t="shared" si="414"/>
        <v>1.2210018881285074</v>
      </c>
      <c r="BX302" s="7">
        <f t="shared" si="414"/>
        <v>1.220063634985483</v>
      </c>
      <c r="BY302" s="7">
        <f t="shared" si="414"/>
        <v>1.2191253818424586</v>
      </c>
      <c r="BZ302" s="7">
        <f t="shared" si="414"/>
        <v>1.2181871286994341</v>
      </c>
      <c r="CA302" s="7">
        <f t="shared" si="414"/>
        <v>1.2172488755564097</v>
      </c>
      <c r="CB302" s="7">
        <f t="shared" si="414"/>
        <v>1.2163106224133853</v>
      </c>
      <c r="CC302" s="7">
        <f t="shared" si="414"/>
        <v>1.2153723692703609</v>
      </c>
      <c r="CD302" s="7">
        <f t="shared" si="414"/>
        <v>1.2144341161273364</v>
      </c>
      <c r="CE302" s="7">
        <f t="shared" si="414"/>
        <v>1.213495862984312</v>
      </c>
      <c r="CF302" s="7">
        <f t="shared" si="415"/>
        <v>1.2125400039495728</v>
      </c>
      <c r="CG302" s="7">
        <f t="shared" si="415"/>
        <v>1.2115841449148339</v>
      </c>
      <c r="CH302" s="7">
        <f t="shared" si="415"/>
        <v>1.2106282858800947</v>
      </c>
      <c r="CI302" s="7">
        <f t="shared" si="415"/>
        <v>1.2096724268453558</v>
      </c>
      <c r="CJ302" s="7">
        <f t="shared" si="415"/>
        <v>1.2087165678106166</v>
      </c>
      <c r="CK302" s="7">
        <f t="shared" si="415"/>
        <v>1.2077607087758775</v>
      </c>
      <c r="CL302" s="7">
        <f t="shared" si="415"/>
        <v>1.2068048497411386</v>
      </c>
      <c r="CM302" s="7">
        <f t="shared" si="415"/>
        <v>1.2058489907063994</v>
      </c>
      <c r="CN302" s="7">
        <f t="shared" si="415"/>
        <v>1.2048931316716605</v>
      </c>
      <c r="CO302" s="7">
        <f t="shared" si="415"/>
        <v>1.2039372726369213</v>
      </c>
      <c r="CP302" s="7">
        <f t="shared" si="416"/>
        <v>1.2029814136021824</v>
      </c>
      <c r="CQ302" s="7">
        <f t="shared" si="416"/>
        <v>1.2020255545674432</v>
      </c>
      <c r="CR302" s="7">
        <f t="shared" si="416"/>
        <v>1.201069695532704</v>
      </c>
      <c r="CS302" s="7">
        <f t="shared" si="416"/>
        <v>1.2001138364979651</v>
      </c>
      <c r="CT302" s="7">
        <f t="shared" si="416"/>
        <v>1.1991579774632259</v>
      </c>
      <c r="CU302" s="7">
        <f t="shared" si="416"/>
        <v>1.198202118428487</v>
      </c>
      <c r="CV302" s="7">
        <f t="shared" si="416"/>
        <v>1.1972462593937478</v>
      </c>
      <c r="CW302" s="7">
        <f t="shared" si="416"/>
        <v>1.1962904003590089</v>
      </c>
      <c r="CX302" s="7">
        <f t="shared" si="416"/>
        <v>1.1953345413242698</v>
      </c>
      <c r="CY302" s="7">
        <f t="shared" si="416"/>
        <v>1.1943786822895306</v>
      </c>
      <c r="CZ302" s="7">
        <f t="shared" si="416"/>
        <v>1.1934228232547917</v>
      </c>
      <c r="DA302" s="7">
        <f t="shared" si="416"/>
        <v>1.1924669642200525</v>
      </c>
      <c r="DB302" s="7">
        <f t="shared" si="416"/>
        <v>1.1915111051853136</v>
      </c>
      <c r="DC302" s="7">
        <f t="shared" si="416"/>
        <v>1.1905552461505744</v>
      </c>
      <c r="DD302" s="7">
        <f t="shared" si="417"/>
        <v>1.1897755272989858</v>
      </c>
      <c r="DE302" s="7">
        <f t="shared" si="417"/>
        <v>1.1889958084473973</v>
      </c>
      <c r="DF302" s="7">
        <f t="shared" si="417"/>
        <v>1.1882160895958085</v>
      </c>
      <c r="DG302" s="7">
        <f t="shared" si="417"/>
        <v>1.1874363707442199</v>
      </c>
      <c r="DH302" s="7">
        <f t="shared" si="417"/>
        <v>1.1866566518926314</v>
      </c>
      <c r="DI302" s="7">
        <f t="shared" si="417"/>
        <v>1.1858769330410428</v>
      </c>
      <c r="DJ302" s="7">
        <f t="shared" si="417"/>
        <v>1.1850972141894542</v>
      </c>
      <c r="DK302" s="7">
        <f t="shared" si="417"/>
        <v>1.1843174953378657</v>
      </c>
      <c r="DL302" s="7">
        <f t="shared" si="417"/>
        <v>1.1835377764862769</v>
      </c>
      <c r="DM302" s="7">
        <f t="shared" si="417"/>
        <v>1.1827580576346883</v>
      </c>
      <c r="DN302" s="7">
        <f t="shared" si="418"/>
        <v>1.1819783387830998</v>
      </c>
      <c r="DO302" s="7">
        <f t="shared" si="418"/>
        <v>1.1811986199315112</v>
      </c>
      <c r="DP302" s="7">
        <f t="shared" si="418"/>
        <v>1.1804189010799226</v>
      </c>
      <c r="DQ302" s="7">
        <f t="shared" si="418"/>
        <v>1.1796391822283341</v>
      </c>
      <c r="DR302" s="7">
        <f t="shared" si="418"/>
        <v>1.1788594633767453</v>
      </c>
      <c r="DS302" s="7">
        <f t="shared" si="418"/>
        <v>1.1780797445251567</v>
      </c>
      <c r="DT302" s="7">
        <f t="shared" si="418"/>
        <v>1.1773000256735682</v>
      </c>
      <c r="DU302" s="7">
        <f t="shared" si="418"/>
        <v>1.1765203068219796</v>
      </c>
      <c r="DV302" s="7">
        <f t="shared" si="418"/>
        <v>1.175740587970391</v>
      </c>
      <c r="DW302" s="7">
        <f t="shared" si="418"/>
        <v>1.1749608691188025</v>
      </c>
      <c r="DX302" s="7">
        <f t="shared" si="418"/>
        <v>1.1741811502672137</v>
      </c>
      <c r="DY302" s="7">
        <f t="shared" si="418"/>
        <v>1.1734014314156251</v>
      </c>
      <c r="DZ302" s="7">
        <f t="shared" si="418"/>
        <v>1.1726217125640366</v>
      </c>
      <c r="EA302" s="7">
        <f t="shared" si="418"/>
        <v>1.171841993712448</v>
      </c>
      <c r="EC302" s="1">
        <v>2.99</v>
      </c>
      <c r="ED302" s="4">
        <f t="shared" si="381"/>
        <v>1.25</v>
      </c>
      <c r="EE302" s="4">
        <f t="shared" si="382"/>
        <v>1.2499775953541725</v>
      </c>
      <c r="EF302" s="4">
        <f t="shared" si="383"/>
        <v>1.2479683454302022</v>
      </c>
      <c r="EG302" s="4">
        <f t="shared" si="384"/>
        <v>1.245666370012884</v>
      </c>
      <c r="EH302" s="4">
        <f t="shared" si="385"/>
        <v>1.236013938416898</v>
      </c>
      <c r="EI302" s="4">
        <f t="shared" si="386"/>
        <v>1.213495862984312</v>
      </c>
      <c r="EJ302" s="4">
        <f t="shared" si="387"/>
        <v>1.1905552461505744</v>
      </c>
      <c r="EK302" s="4">
        <f t="shared" si="388"/>
        <v>1.171841993712448</v>
      </c>
    </row>
    <row r="303" spans="16:141" x14ac:dyDescent="0.35">
      <c r="P303" s="1">
        <f t="shared" si="370"/>
        <v>3</v>
      </c>
      <c r="Q303" s="7">
        <f t="shared" si="409"/>
        <v>1.25</v>
      </c>
      <c r="R303" s="7">
        <f t="shared" si="409"/>
        <v>1.25</v>
      </c>
      <c r="S303" s="7">
        <f t="shared" si="409"/>
        <v>1.25</v>
      </c>
      <c r="T303" s="7">
        <f t="shared" si="409"/>
        <v>1.25</v>
      </c>
      <c r="U303" s="7">
        <f t="shared" si="409"/>
        <v>1.25</v>
      </c>
      <c r="V303" s="7">
        <f t="shared" si="409"/>
        <v>1.25</v>
      </c>
      <c r="W303" s="7">
        <f t="shared" si="409"/>
        <v>1.25</v>
      </c>
      <c r="X303" s="7">
        <f t="shared" si="410"/>
        <v>1.2498428745869845</v>
      </c>
      <c r="Y303" s="7">
        <f t="shared" si="410"/>
        <v>1.2496857491739692</v>
      </c>
      <c r="Z303" s="7">
        <f t="shared" si="410"/>
        <v>1.2495286237609537</v>
      </c>
      <c r="AA303" s="7">
        <f t="shared" si="410"/>
        <v>1.2493714983479385</v>
      </c>
      <c r="AB303" s="7">
        <f t="shared" si="410"/>
        <v>1.249214372934923</v>
      </c>
      <c r="AC303" s="7">
        <f t="shared" si="410"/>
        <v>1.2490572475219077</v>
      </c>
      <c r="AD303" s="7">
        <f t="shared" si="410"/>
        <v>1.2489001221088922</v>
      </c>
      <c r="AE303" s="7">
        <f t="shared" si="410"/>
        <v>1.248742996695877</v>
      </c>
      <c r="AF303" s="7">
        <f t="shared" si="410"/>
        <v>1.2485858712828615</v>
      </c>
      <c r="AG303" s="7">
        <f t="shared" si="410"/>
        <v>1.2484287458698462</v>
      </c>
      <c r="AH303" s="7">
        <f t="shared" si="410"/>
        <v>1.2482716204568307</v>
      </c>
      <c r="AI303" s="7">
        <f t="shared" si="410"/>
        <v>1.2481144950438154</v>
      </c>
      <c r="AJ303" s="7">
        <f t="shared" si="411"/>
        <v>1.2479421212955559</v>
      </c>
      <c r="AK303" s="7">
        <f t="shared" si="411"/>
        <v>1.2477697475472964</v>
      </c>
      <c r="AL303" s="7">
        <f t="shared" si="411"/>
        <v>1.2475973737990369</v>
      </c>
      <c r="AM303" s="7">
        <f t="shared" si="411"/>
        <v>1.2474250000507774</v>
      </c>
      <c r="AN303" s="7">
        <f t="shared" si="411"/>
        <v>1.2472526263025179</v>
      </c>
      <c r="AO303" s="7">
        <f t="shared" si="411"/>
        <v>1.2470802525542584</v>
      </c>
      <c r="AP303" s="7">
        <f t="shared" si="411"/>
        <v>1.2469078788059991</v>
      </c>
      <c r="AQ303" s="7">
        <f t="shared" si="411"/>
        <v>1.2467355050577396</v>
      </c>
      <c r="AR303" s="7">
        <f t="shared" si="411"/>
        <v>1.24656313130948</v>
      </c>
      <c r="AS303" s="7">
        <f t="shared" si="411"/>
        <v>1.2463907575612205</v>
      </c>
      <c r="AT303" s="7">
        <f t="shared" si="411"/>
        <v>1.246218383812961</v>
      </c>
      <c r="AU303" s="7">
        <f t="shared" si="411"/>
        <v>1.2460460100647015</v>
      </c>
      <c r="AV303" s="7">
        <f t="shared" si="412"/>
        <v>1.2452585810931804</v>
      </c>
      <c r="AW303" s="7">
        <f t="shared" si="412"/>
        <v>1.2444711521216592</v>
      </c>
      <c r="AX303" s="7">
        <f t="shared" si="412"/>
        <v>1.2436837231501381</v>
      </c>
      <c r="AY303" s="7">
        <f t="shared" si="412"/>
        <v>1.242896294178617</v>
      </c>
      <c r="AZ303" s="7">
        <f t="shared" si="412"/>
        <v>1.2421088652070957</v>
      </c>
      <c r="BA303" s="7">
        <f t="shared" si="412"/>
        <v>1.2413214362355747</v>
      </c>
      <c r="BB303" s="7">
        <f t="shared" si="412"/>
        <v>1.2405340072640536</v>
      </c>
      <c r="BC303" s="7">
        <f t="shared" si="412"/>
        <v>1.2397465782925323</v>
      </c>
      <c r="BD303" s="7">
        <f t="shared" si="412"/>
        <v>1.2389591493210113</v>
      </c>
      <c r="BE303" s="7">
        <f t="shared" si="412"/>
        <v>1.2381717203494902</v>
      </c>
      <c r="BF303" s="7">
        <f t="shared" si="412"/>
        <v>1.2373842913779689</v>
      </c>
      <c r="BG303" s="7">
        <f t="shared" si="412"/>
        <v>1.2365968624064478</v>
      </c>
      <c r="BH303" s="7">
        <f t="shared" si="413"/>
        <v>1.2356679824186161</v>
      </c>
      <c r="BI303" s="7">
        <f t="shared" si="413"/>
        <v>1.2347391024307848</v>
      </c>
      <c r="BJ303" s="7">
        <f t="shared" si="413"/>
        <v>1.2338102224429532</v>
      </c>
      <c r="BK303" s="7">
        <f t="shared" si="413"/>
        <v>1.2328813424551217</v>
      </c>
      <c r="BL303" s="7">
        <f t="shared" si="413"/>
        <v>1.2319524624672902</v>
      </c>
      <c r="BM303" s="7">
        <f t="shared" si="413"/>
        <v>1.2310235824794589</v>
      </c>
      <c r="BN303" s="7">
        <f t="shared" si="413"/>
        <v>1.2300947024916273</v>
      </c>
      <c r="BO303" s="7">
        <f t="shared" si="413"/>
        <v>1.2291658225037958</v>
      </c>
      <c r="BP303" s="7">
        <f t="shared" si="413"/>
        <v>1.2282369425159645</v>
      </c>
      <c r="BQ303" s="7">
        <f t="shared" si="413"/>
        <v>1.227308062528133</v>
      </c>
      <c r="BR303" s="7">
        <f t="shared" si="414"/>
        <v>1.2263791825403014</v>
      </c>
      <c r="BS303" s="7">
        <f t="shared" si="414"/>
        <v>1.2254503025524701</v>
      </c>
      <c r="BT303" s="7">
        <f t="shared" si="414"/>
        <v>1.2245214225646386</v>
      </c>
      <c r="BU303" s="7">
        <f t="shared" si="414"/>
        <v>1.2235925425768071</v>
      </c>
      <c r="BV303" s="7">
        <f t="shared" si="414"/>
        <v>1.2226636625889755</v>
      </c>
      <c r="BW303" s="7">
        <f t="shared" si="414"/>
        <v>1.2217347826011442</v>
      </c>
      <c r="BX303" s="7">
        <f t="shared" si="414"/>
        <v>1.2208059026133127</v>
      </c>
      <c r="BY303" s="7">
        <f t="shared" si="414"/>
        <v>1.2198770226254811</v>
      </c>
      <c r="BZ303" s="7">
        <f t="shared" si="414"/>
        <v>1.2189481426376498</v>
      </c>
      <c r="CA303" s="7">
        <f t="shared" si="414"/>
        <v>1.2180192626498183</v>
      </c>
      <c r="CB303" s="7">
        <f t="shared" si="414"/>
        <v>1.2170903826619868</v>
      </c>
      <c r="CC303" s="7">
        <f t="shared" si="414"/>
        <v>1.2161615026741552</v>
      </c>
      <c r="CD303" s="7">
        <f t="shared" si="414"/>
        <v>1.2152326226863239</v>
      </c>
      <c r="CE303" s="7">
        <f t="shared" si="414"/>
        <v>1.2143037426984924</v>
      </c>
      <c r="CF303" s="7">
        <f t="shared" si="415"/>
        <v>1.2133557382908686</v>
      </c>
      <c r="CG303" s="7">
        <f t="shared" si="415"/>
        <v>1.2124077338832446</v>
      </c>
      <c r="CH303" s="7">
        <f t="shared" si="415"/>
        <v>1.2114597294756206</v>
      </c>
      <c r="CI303" s="7">
        <f t="shared" si="415"/>
        <v>1.2105117250679964</v>
      </c>
      <c r="CJ303" s="7">
        <f t="shared" si="415"/>
        <v>1.2095637206603724</v>
      </c>
      <c r="CK303" s="7">
        <f t="shared" si="415"/>
        <v>1.2086157162527484</v>
      </c>
      <c r="CL303" s="7">
        <f t="shared" si="415"/>
        <v>1.2076677118451244</v>
      </c>
      <c r="CM303" s="7">
        <f t="shared" si="415"/>
        <v>1.2067197074375005</v>
      </c>
      <c r="CN303" s="7">
        <f t="shared" si="415"/>
        <v>1.2057717030298765</v>
      </c>
      <c r="CO303" s="7">
        <f t="shared" si="415"/>
        <v>1.2048236986222525</v>
      </c>
      <c r="CP303" s="7">
        <f t="shared" si="416"/>
        <v>1.2038756942146285</v>
      </c>
      <c r="CQ303" s="7">
        <f t="shared" si="416"/>
        <v>1.2029276898070043</v>
      </c>
      <c r="CR303" s="7">
        <f t="shared" si="416"/>
        <v>1.2019796853993803</v>
      </c>
      <c r="CS303" s="7">
        <f t="shared" si="416"/>
        <v>1.2010316809917563</v>
      </c>
      <c r="CT303" s="7">
        <f t="shared" si="416"/>
        <v>1.2000836765841323</v>
      </c>
      <c r="CU303" s="7">
        <f t="shared" si="416"/>
        <v>1.1991356721765083</v>
      </c>
      <c r="CV303" s="7">
        <f t="shared" si="416"/>
        <v>1.1981876677688843</v>
      </c>
      <c r="CW303" s="7">
        <f t="shared" si="416"/>
        <v>1.1972396633612603</v>
      </c>
      <c r="CX303" s="7">
        <f t="shared" si="416"/>
        <v>1.1962916589536363</v>
      </c>
      <c r="CY303" s="7">
        <f t="shared" si="416"/>
        <v>1.1953436545460121</v>
      </c>
      <c r="CZ303" s="7">
        <f t="shared" si="416"/>
        <v>1.1943956501383881</v>
      </c>
      <c r="DA303" s="7">
        <f t="shared" si="416"/>
        <v>1.1934476457307641</v>
      </c>
      <c r="DB303" s="7">
        <f t="shared" si="416"/>
        <v>1.1924996413231401</v>
      </c>
      <c r="DC303" s="7">
        <f t="shared" si="416"/>
        <v>1.1915516369155161</v>
      </c>
      <c r="DD303" s="7">
        <f t="shared" si="417"/>
        <v>1.19078104480721</v>
      </c>
      <c r="DE303" s="7">
        <f t="shared" si="417"/>
        <v>1.1900104526989039</v>
      </c>
      <c r="DF303" s="7">
        <f t="shared" si="417"/>
        <v>1.1892398605905981</v>
      </c>
      <c r="DG303" s="7">
        <f t="shared" si="417"/>
        <v>1.188469268482292</v>
      </c>
      <c r="DH303" s="7">
        <f t="shared" si="417"/>
        <v>1.1876986763739859</v>
      </c>
      <c r="DI303" s="7">
        <f t="shared" si="417"/>
        <v>1.1869280842656798</v>
      </c>
      <c r="DJ303" s="7">
        <f t="shared" si="417"/>
        <v>1.1861574921573736</v>
      </c>
      <c r="DK303" s="7">
        <f t="shared" si="417"/>
        <v>1.1853869000490675</v>
      </c>
      <c r="DL303" s="7">
        <f t="shared" si="417"/>
        <v>1.1846163079407614</v>
      </c>
      <c r="DM303" s="7">
        <f t="shared" si="417"/>
        <v>1.1838457158324556</v>
      </c>
      <c r="DN303" s="7">
        <f t="shared" si="418"/>
        <v>1.1830751237241495</v>
      </c>
      <c r="DO303" s="7">
        <f t="shared" si="418"/>
        <v>1.1823045316158434</v>
      </c>
      <c r="DP303" s="7">
        <f t="shared" si="418"/>
        <v>1.1815339395075373</v>
      </c>
      <c r="DQ303" s="7">
        <f t="shared" si="418"/>
        <v>1.1807633473992312</v>
      </c>
      <c r="DR303" s="7">
        <f t="shared" si="418"/>
        <v>1.1799927552909253</v>
      </c>
      <c r="DS303" s="7">
        <f t="shared" si="418"/>
        <v>1.1792221631826192</v>
      </c>
      <c r="DT303" s="7">
        <f t="shared" si="418"/>
        <v>1.1784515710743131</v>
      </c>
      <c r="DU303" s="7">
        <f t="shared" si="418"/>
        <v>1.177680978966007</v>
      </c>
      <c r="DV303" s="7">
        <f t="shared" si="418"/>
        <v>1.1769103868577009</v>
      </c>
      <c r="DW303" s="7">
        <f t="shared" si="418"/>
        <v>1.1761397947493948</v>
      </c>
      <c r="DX303" s="7">
        <f t="shared" si="418"/>
        <v>1.1753692026410887</v>
      </c>
      <c r="DY303" s="7">
        <f t="shared" si="418"/>
        <v>1.1745986105327828</v>
      </c>
      <c r="DZ303" s="7">
        <f t="shared" si="418"/>
        <v>1.1738280184244767</v>
      </c>
      <c r="EA303" s="7">
        <f t="shared" si="418"/>
        <v>1.1730574263161706</v>
      </c>
      <c r="EC303" s="11">
        <v>3</v>
      </c>
      <c r="ED303" s="3">
        <f>EN13</f>
        <v>1.25</v>
      </c>
      <c r="EE303" s="3">
        <f t="shared" ref="EE303:EK303" si="419">EO13</f>
        <v>1.25</v>
      </c>
      <c r="EF303" s="3">
        <f t="shared" si="419"/>
        <v>1.2481144950438154</v>
      </c>
      <c r="EG303" s="3">
        <f t="shared" si="419"/>
        <v>1.2460460100647015</v>
      </c>
      <c r="EH303" s="3">
        <f t="shared" si="419"/>
        <v>1.2365968624064478</v>
      </c>
      <c r="EI303" s="3">
        <f t="shared" si="419"/>
        <v>1.2143037426984926</v>
      </c>
      <c r="EJ303" s="3">
        <f t="shared" si="419"/>
        <v>1.1915516369155161</v>
      </c>
      <c r="EK303" s="3">
        <f t="shared" si="419"/>
        <v>1.1730574263161706</v>
      </c>
    </row>
  </sheetData>
  <sheetProtection password="C221" sheet="1" objects="1" scenarios="1"/>
  <mergeCells count="4">
    <mergeCell ref="EM1:EU1"/>
    <mergeCell ref="EC1:EK1"/>
    <mergeCell ref="EW1:FF1"/>
    <mergeCell ref="P1:EA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304DE07E971E4191C1F70D69C2A402" ma:contentTypeVersion="0" ma:contentTypeDescription="Create a new document." ma:contentTypeScope="" ma:versionID="e9a67b0483af0dabadc5d10ba53ebbb9">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368CE8-D3A2-43D5-859F-E062E8F20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F849206-B996-48A3-B370-97C5ADF05A0F}">
  <ds:schemaRefs>
    <ds:schemaRef ds:uri="http://schemas.microsoft.com/sharepoint/v3/contenttype/forms"/>
  </ds:schemaRefs>
</ds:datastoreItem>
</file>

<file path=customXml/itemProps3.xml><?xml version="1.0" encoding="utf-8"?>
<ds:datastoreItem xmlns:ds="http://schemas.openxmlformats.org/officeDocument/2006/customXml" ds:itemID="{2FD78FC1-E396-4FB1-9489-FE1ED7CB6373}">
  <ds:schemaRefs>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http://schemas.openxmlformats.org/package/2006/metadata/core-properties"/>
    <ds:schemaRef ds:uri="http://schemas.microsoft.com/office/infopath/2007/PartnerControls"/>
    <ds:schemaRef ds:uri="http://purl.org/dc/elements/1.1/"/>
  </ds:schemaRefs>
</ds:datastoreItem>
</file>

<file path=docMetadata/LabelInfo.xml><?xml version="1.0" encoding="utf-8"?>
<clbl:labelList xmlns:clbl="http://schemas.microsoft.com/office/2020/mipLabelMetadata">
  <clbl:label id="{3bb7d353-f341-48b3-b4fa-9e51ed7dcc65}" enabled="1" method="Standard" siteId="{cc3e0e2d-a2a6-4495-97d5-8999e9bb2aa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Introduction</vt:lpstr>
      <vt:lpstr>Step 1. DCV</vt:lpstr>
      <vt:lpstr>Step 2. Retention Requirements</vt:lpstr>
      <vt:lpstr>Step 3. BMP Performance</vt:lpstr>
      <vt:lpstr>Ref_Min Retention</vt:lpstr>
      <vt:lpstr>Ref_DCV</vt:lpstr>
      <vt:lpstr>Ref_Biofiltration</vt:lpstr>
      <vt:lpstr>Ref_Feasibility</vt:lpstr>
      <vt:lpstr>Ref_Retention</vt:lpstr>
      <vt:lpstr>_Ref County</vt:lpstr>
      <vt:lpstr>Introduction!Print_Area</vt:lpstr>
      <vt:lpstr>'Step 1. DCV'!Print_Area</vt:lpstr>
      <vt:lpstr>'Step 2. Retention Requirements'!Print_Area</vt:lpstr>
      <vt:lpstr>'Step 3. BMP Performance'!Print_Area</vt:lpstr>
    </vt:vector>
  </TitlesOfParts>
  <Company>The 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CMohrlock</dc:creator>
  <cp:lastModifiedBy>Kyrenne Chua</cp:lastModifiedBy>
  <cp:lastPrinted>2018-10-23T20:54:53Z</cp:lastPrinted>
  <dcterms:created xsi:type="dcterms:W3CDTF">2014-12-29T19:28:27Z</dcterms:created>
  <dcterms:modified xsi:type="dcterms:W3CDTF">2025-07-01T23:25:55Z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0x01010090304DE07E971E4191C1F70D69C2A402</vt:lpwstr>
  </property>
</Properties>
</file>